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5" r:id="rId1"/>
    <sheet name="Orden AHORRO BRUTO" sheetId="9" r:id="rId2"/>
  </sheets>
  <calcPr calcId="145621"/>
</workbook>
</file>

<file path=xl/calcChain.xml><?xml version="1.0" encoding="utf-8"?>
<calcChain xmlns="http://schemas.openxmlformats.org/spreadsheetml/2006/main">
  <c r="L51" i="9" l="1"/>
  <c r="G51" i="9"/>
  <c r="L26" i="9"/>
  <c r="G26" i="9"/>
  <c r="L32" i="9"/>
  <c r="G32" i="9"/>
  <c r="L18" i="9"/>
  <c r="G18" i="9"/>
  <c r="L39" i="9"/>
  <c r="G39" i="9"/>
  <c r="L22" i="9"/>
  <c r="G22" i="9"/>
  <c r="L33" i="9"/>
  <c r="G33" i="9"/>
  <c r="L17" i="9"/>
  <c r="G17" i="9"/>
  <c r="L48" i="9"/>
  <c r="G48" i="9"/>
  <c r="L36" i="9"/>
  <c r="G36" i="9"/>
  <c r="L30" i="9"/>
  <c r="G30" i="9"/>
  <c r="L20" i="9"/>
  <c r="G20" i="9"/>
  <c r="L14" i="9"/>
  <c r="G14" i="9"/>
  <c r="L28" i="9"/>
  <c r="G28" i="9"/>
  <c r="L35" i="9"/>
  <c r="G35" i="9"/>
  <c r="L46" i="9"/>
  <c r="G46" i="9"/>
  <c r="L27" i="9"/>
  <c r="G27" i="9"/>
  <c r="L29" i="9"/>
  <c r="G29" i="9"/>
  <c r="L23" i="9"/>
  <c r="G23" i="9"/>
  <c r="L52" i="9"/>
  <c r="G52" i="9"/>
  <c r="L37" i="9"/>
  <c r="G37" i="9"/>
  <c r="L44" i="9"/>
  <c r="G44" i="9"/>
  <c r="L16" i="9"/>
  <c r="G16" i="9"/>
  <c r="L49" i="9"/>
  <c r="G49" i="9"/>
  <c r="L34" i="9"/>
  <c r="G34" i="9"/>
  <c r="L21" i="9"/>
  <c r="G21" i="9"/>
  <c r="L45" i="9"/>
  <c r="G45" i="9"/>
  <c r="L42" i="9"/>
  <c r="G42" i="9"/>
  <c r="L50" i="9"/>
  <c r="G50" i="9"/>
  <c r="L13" i="9"/>
  <c r="G13" i="9"/>
  <c r="L41" i="9"/>
  <c r="G41" i="9"/>
  <c r="L24" i="9"/>
  <c r="G24" i="9"/>
  <c r="L15" i="9"/>
  <c r="G15" i="9"/>
  <c r="L43" i="9"/>
  <c r="G43" i="9"/>
  <c r="L25" i="9"/>
  <c r="G25" i="9"/>
  <c r="L38" i="9"/>
  <c r="G38" i="9"/>
  <c r="L11" i="9"/>
  <c r="G11" i="9"/>
  <c r="L31" i="9"/>
  <c r="G31" i="9"/>
  <c r="L12" i="9"/>
  <c r="G12" i="9"/>
  <c r="L47" i="9"/>
  <c r="G47" i="9"/>
  <c r="L19" i="9"/>
  <c r="G19" i="9"/>
  <c r="L40" i="9"/>
  <c r="G40" i="9"/>
  <c r="M40" i="9" l="1"/>
  <c r="M19" i="9"/>
  <c r="M47" i="9"/>
  <c r="M12" i="9"/>
  <c r="M31" i="9"/>
  <c r="M11" i="9"/>
  <c r="M38" i="9"/>
  <c r="M25" i="9"/>
  <c r="M43" i="9"/>
  <c r="M15" i="9"/>
  <c r="M24" i="9"/>
  <c r="M41" i="9"/>
  <c r="M13" i="9"/>
  <c r="M50" i="9"/>
  <c r="M42" i="9"/>
  <c r="M45" i="9"/>
  <c r="M21" i="9"/>
  <c r="M34" i="9"/>
  <c r="M49" i="9"/>
  <c r="M16" i="9"/>
  <c r="M44" i="9"/>
  <c r="M37" i="9"/>
  <c r="M52" i="9"/>
  <c r="M23" i="9"/>
  <c r="M29" i="9"/>
  <c r="M27" i="9"/>
  <c r="M46" i="9"/>
  <c r="M35" i="9"/>
  <c r="M28" i="9"/>
  <c r="M14" i="9"/>
  <c r="M20" i="9"/>
  <c r="M30" i="9"/>
  <c r="M36" i="9"/>
  <c r="M48" i="9"/>
  <c r="M17" i="9"/>
  <c r="M33" i="9"/>
  <c r="M22" i="9"/>
  <c r="M39" i="9"/>
  <c r="M18" i="9"/>
  <c r="M32" i="9"/>
  <c r="M26" i="9"/>
  <c r="M51" i="9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11" i="5"/>
  <c r="G11" i="5" l="1"/>
  <c r="G12" i="5"/>
  <c r="M12" i="5" s="1"/>
  <c r="G13" i="5"/>
  <c r="M13" i="5" s="1"/>
  <c r="G14" i="5"/>
  <c r="M14" i="5" s="1"/>
  <c r="G15" i="5"/>
  <c r="M15" i="5" s="1"/>
  <c r="G16" i="5"/>
  <c r="M16" i="5" s="1"/>
  <c r="G17" i="5"/>
  <c r="M17" i="5" s="1"/>
  <c r="G18" i="5"/>
  <c r="M18" i="5" s="1"/>
  <c r="G19" i="5"/>
  <c r="M19" i="5" s="1"/>
  <c r="G20" i="5"/>
  <c r="M20" i="5" s="1"/>
  <c r="G21" i="5"/>
  <c r="M21" i="5" s="1"/>
  <c r="G22" i="5"/>
  <c r="M22" i="5" s="1"/>
  <c r="G23" i="5"/>
  <c r="M23" i="5" s="1"/>
  <c r="G24" i="5"/>
  <c r="M24" i="5" s="1"/>
  <c r="G25" i="5"/>
  <c r="M25" i="5" s="1"/>
  <c r="G26" i="5"/>
  <c r="M26" i="5" s="1"/>
  <c r="G27" i="5"/>
  <c r="M27" i="5" s="1"/>
  <c r="G28" i="5"/>
  <c r="M28" i="5" s="1"/>
  <c r="G29" i="5"/>
  <c r="M29" i="5" s="1"/>
  <c r="G30" i="5"/>
  <c r="M30" i="5" s="1"/>
  <c r="G31" i="5"/>
  <c r="M31" i="5" s="1"/>
  <c r="G32" i="5"/>
  <c r="M32" i="5" s="1"/>
  <c r="G33" i="5"/>
  <c r="M33" i="5" s="1"/>
  <c r="G34" i="5"/>
  <c r="M34" i="5" s="1"/>
  <c r="G35" i="5"/>
  <c r="M35" i="5" s="1"/>
  <c r="G36" i="5"/>
  <c r="M36" i="5" s="1"/>
  <c r="G37" i="5"/>
  <c r="M37" i="5" s="1"/>
  <c r="G38" i="5"/>
  <c r="M38" i="5" s="1"/>
  <c r="G39" i="5"/>
  <c r="M39" i="5" s="1"/>
  <c r="G40" i="5"/>
  <c r="M40" i="5" s="1"/>
  <c r="G41" i="5"/>
  <c r="M41" i="5" s="1"/>
  <c r="G42" i="5"/>
  <c r="M42" i="5" s="1"/>
  <c r="G43" i="5"/>
  <c r="M43" i="5" s="1"/>
  <c r="G44" i="5"/>
  <c r="M44" i="5" s="1"/>
  <c r="G45" i="5"/>
  <c r="M45" i="5" s="1"/>
  <c r="G46" i="5"/>
  <c r="M46" i="5" s="1"/>
  <c r="G47" i="5"/>
  <c r="M47" i="5" s="1"/>
  <c r="G48" i="5"/>
  <c r="M48" i="5" s="1"/>
  <c r="G49" i="5"/>
  <c r="M49" i="5" s="1"/>
  <c r="G50" i="5"/>
  <c r="M50" i="5" s="1"/>
  <c r="G51" i="5"/>
  <c r="M51" i="5" s="1"/>
  <c r="G52" i="5"/>
  <c r="M52" i="5" s="1"/>
  <c r="M11" i="5" l="1"/>
</calcChain>
</file>

<file path=xl/sharedStrings.xml><?xml version="1.0" encoding="utf-8"?>
<sst xmlns="http://schemas.openxmlformats.org/spreadsheetml/2006/main" count="122" uniqueCount="62">
  <si>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</si>
  <si>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</si>
  <si>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</si>
  <si>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</si>
  <si>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</si>
  <si>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</si>
  <si>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</si>
  <si>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</si>
  <si>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</si>
  <si>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</si>
  <si>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</si>
  <si>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</si>
  <si>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</si>
  <si>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</si>
  <si>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</si>
  <si>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</si>
  <si>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</si>
  <si>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</si>
  <si>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</si>
  <si>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</si>
  <si>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</si>
  <si>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</si>
  <si>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</si>
  <si>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</si>
  <si>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</si>
  <si>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</si>
  <si>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</si>
  <si>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</si>
  <si>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</si>
  <si>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</si>
  <si>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</si>
  <si>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</si>
  <si>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</si>
  <si>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</si>
  <si>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</si>
  <si>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</si>
  <si>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</si>
  <si>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</si>
  <si>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</si>
  <si>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</si>
  <si>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</si>
  <si>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Gastos financieros (capitulo 3)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</si>
  <si>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</si>
  <si>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</si>
  <si>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</si>
  <si>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</si>
  <si>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</si>
  <si>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Gastos de pesonal (capitulo 1)</t>
  </si>
  <si>
    <t>Gastos corrientes en bienes y servicios  (capitulo 2)</t>
  </si>
  <si>
    <t>Transfencias corrientes (capitulo 4)</t>
  </si>
  <si>
    <t>Ahorro bruto</t>
  </si>
  <si>
    <t>Gastos (Capitulos 1 al 4)</t>
  </si>
  <si>
    <t>Ingresos (Capitulos 1 al 5)</t>
  </si>
  <si>
    <t>Ahorro bruto: INGRESOS (cap 1 a 5)- GASTOS (cap 1 a 4) / INGRESOS (cap 1 a 5). Pone de manifiesto la capacidad de ahorro de la entidad en relación a los ingresos corrientes.</t>
  </si>
  <si>
    <t xml:space="preserve">Badajoz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</si>
  <si>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</t>
    </r>
  </si>
  <si>
    <t>Ahorro bruto 2020</t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</si>
  <si>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</si>
  <si>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</si>
  <si>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</si>
  <si>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</si>
  <si>
    <r>
      <t xml:space="preserve">Fuente: Elaboración propia del </t>
    </r>
    <r>
      <rPr>
        <b/>
        <i/>
        <sz val="8"/>
        <rFont val="Gill Sans MT"/>
        <family val="2"/>
      </rPr>
      <t>Observatorio Tributario Andaluz</t>
    </r>
    <r>
      <rPr>
        <i/>
        <sz val="8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</si>
</sst>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i/>
      <sz val="8"/>
      <name val="Gill Sans MT"/>
      <family val="2"/>
    </font>
    <font>
      <b/>
      <sz val="10"/>
      <color indexed="8"/>
      <name val="Gill Sans MT"/>
      <family val="2"/>
    </font>
    <font>
      <b/>
      <sz val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left" vertical="center" wrapText="1"/>
    </xf>
    <xf numFmtId="4" fontId="12" fillId="0" borderId="2" xfId="5" applyNumberFormat="1" applyFont="1" applyFill="1" applyBorder="1" applyAlignment="1">
      <alignment horizontal="center" vertical="center" wrapText="1"/>
    </xf>
    <xf numFmtId="4" fontId="12" fillId="2" borderId="2" xfId="5" applyNumberFormat="1" applyFont="1" applyFill="1" applyBorder="1" applyAlignment="1">
      <alignment horizontal="center" vertical="center" wrapText="1"/>
    </xf>
    <xf numFmtId="10" fontId="10" fillId="4" borderId="2" xfId="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10" fillId="0" borderId="0" xfId="2" applyNumberFormat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right" vertical="center" wrapText="1"/>
    </xf>
    <xf numFmtId="4" fontId="12" fillId="0" borderId="0" xfId="1" applyNumberFormat="1" applyFont="1" applyFill="1" applyBorder="1" applyAlignment="1">
      <alignment horizontal="right" vertical="center" wrapText="1"/>
    </xf>
    <xf numFmtId="4" fontId="10" fillId="0" borderId="0" xfId="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5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  <cellStyle name="Porcentaje" xfId="6" builtinId="5"/>
  </cellStyles>
  <dxfs count="0"/>
  <tableStyles count="0" defaultTableStyle="TableStyleMedium2" defaultPivotStyle="PivotStyleMedium9"/>
  <colors>
    <mruColors>
      <color rgb="FFFF9966"/>
      <color rgb="FFFFC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workbookViewId="0">
      <selection activeCell="Q13" sqref="Q13"/>
    </sheetView>
  </sheetViews>
  <sheetFormatPr baseColWidth="10" defaultRowHeight="18"/>
  <cols>
    <col min="1" max="1" width="37" style="25" customWidth="1"/>
    <col min="2" max="2" width="14.109375" style="25" hidden="1" customWidth="1"/>
    <col min="3" max="3" width="14" style="25" hidden="1" customWidth="1"/>
    <col min="4" max="4" width="13.33203125" style="25" hidden="1" customWidth="1"/>
    <col min="5" max="5" width="14.33203125" style="25" hidden="1" customWidth="1"/>
    <col min="6" max="6" width="10.88671875" style="25" hidden="1" customWidth="1"/>
    <col min="7" max="7" width="15.109375" style="25" customWidth="1"/>
    <col min="8" max="8" width="14.109375" style="25" hidden="1" customWidth="1"/>
    <col min="9" max="9" width="15.6640625" style="25" hidden="1" customWidth="1"/>
    <col min="10" max="10" width="14.109375" style="25" hidden="1" customWidth="1"/>
    <col min="11" max="11" width="14.33203125" style="25" hidden="1" customWidth="1"/>
    <col min="12" max="12" width="15.44140625" style="25" customWidth="1"/>
    <col min="13" max="13" width="13.6640625" style="25" customWidth="1"/>
    <col min="14" max="16384" width="11.5546875" style="25"/>
  </cols>
  <sheetData>
    <row r="1" spans="1:16" s="1" customFormat="1" ht="16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s="1" customFormat="1" ht="27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s="1" customFormat="1" ht="26.25" customHeight="1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s="1" customFormat="1" ht="21.6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s="1" customFormat="1" ht="16.8">
      <c r="A5" s="1" t="s">
        <v>40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s="1" customFormat="1" ht="28.5" customHeight="1">
      <c r="A6" s="30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1"/>
      <c r="O6" s="11"/>
      <c r="P6" s="11"/>
    </row>
    <row r="7" spans="1:16" s="1" customFormat="1" ht="8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1"/>
      <c r="O7" s="11"/>
      <c r="P7" s="11"/>
    </row>
    <row r="8" spans="1:16" s="1" customFormat="1" ht="39.75" customHeight="1">
      <c r="A8" s="32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1" customFormat="1" ht="16.8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6" s="1" customFormat="1" ht="52.5" customHeight="1">
      <c r="A10" s="16" t="s">
        <v>35</v>
      </c>
      <c r="B10" s="17" t="s">
        <v>42</v>
      </c>
      <c r="C10" s="17" t="s">
        <v>43</v>
      </c>
      <c r="D10" s="17" t="s">
        <v>46</v>
      </c>
      <c r="E10" s="18" t="s">
        <v>45</v>
      </c>
      <c r="F10" s="17" t="s">
        <v>44</v>
      </c>
      <c r="G10" s="19" t="s">
        <v>52</v>
      </c>
      <c r="H10" s="17" t="s">
        <v>47</v>
      </c>
      <c r="I10" s="17" t="s">
        <v>48</v>
      </c>
      <c r="J10" s="17" t="s">
        <v>41</v>
      </c>
      <c r="K10" s="17" t="s">
        <v>49</v>
      </c>
      <c r="L10" s="19" t="s">
        <v>51</v>
      </c>
      <c r="M10" s="20" t="s">
        <v>50</v>
      </c>
    </row>
    <row r="11" spans="1:16" ht="15" customHeight="1">
      <c r="A11" s="21" t="s">
        <v>21</v>
      </c>
      <c r="B11" s="22">
        <v>68219831.189999998</v>
      </c>
      <c r="C11" s="22">
        <v>6723113.0199999996</v>
      </c>
      <c r="D11" s="22">
        <v>26238336.670000002</v>
      </c>
      <c r="E11" s="22">
        <v>41164585.259999998</v>
      </c>
      <c r="F11" s="22">
        <v>1926173.51</v>
      </c>
      <c r="G11" s="23">
        <f t="shared" ref="G11:G52" si="0">SUM(B11:F11)</f>
        <v>144272039.64999998</v>
      </c>
      <c r="H11" s="22">
        <v>69381790.730000004</v>
      </c>
      <c r="I11" s="22">
        <v>47464345.049999997</v>
      </c>
      <c r="J11" s="22">
        <v>77305.429999999993</v>
      </c>
      <c r="K11" s="22">
        <v>11953421.789999999</v>
      </c>
      <c r="L11" s="23">
        <f>SUM(H11:K11)</f>
        <v>128876863</v>
      </c>
      <c r="M11" s="24">
        <f t="shared" ref="M11:M52" si="1">(G11-L11)/G11</f>
        <v>0.10670935745656784</v>
      </c>
    </row>
    <row r="12" spans="1:16" ht="15" customHeight="1">
      <c r="A12" s="21" t="s">
        <v>58</v>
      </c>
      <c r="B12" s="22">
        <v>130527413.65000001</v>
      </c>
      <c r="C12" s="22">
        <v>14649797.439999999</v>
      </c>
      <c r="D12" s="22">
        <v>38746851.299999997</v>
      </c>
      <c r="E12" s="22">
        <v>81835642.430000007</v>
      </c>
      <c r="F12" s="22">
        <v>7514959.21</v>
      </c>
      <c r="G12" s="23">
        <f t="shared" si="0"/>
        <v>273274664.02999997</v>
      </c>
      <c r="H12" s="22">
        <v>98773445.090000004</v>
      </c>
      <c r="I12" s="22">
        <v>88231780.290000007</v>
      </c>
      <c r="J12" s="22">
        <v>336604.5</v>
      </c>
      <c r="K12" s="22">
        <v>31538262.719999999</v>
      </c>
      <c r="L12" s="23">
        <f t="shared" ref="L12:L52" si="2">SUM(H12:K12)</f>
        <v>218880092.59999999</v>
      </c>
      <c r="M12" s="24">
        <f t="shared" si="1"/>
        <v>0.19904725387944697</v>
      </c>
    </row>
    <row r="13" spans="1:16" ht="15" customHeight="1">
      <c r="A13" s="21" t="s">
        <v>2</v>
      </c>
      <c r="B13" s="22">
        <v>74779819.379999995</v>
      </c>
      <c r="C13" s="22">
        <v>7770494.5300000003</v>
      </c>
      <c r="D13" s="22">
        <v>28151219.399999999</v>
      </c>
      <c r="E13" s="22">
        <v>58662889.710000001</v>
      </c>
      <c r="F13" s="22">
        <v>1955242.6</v>
      </c>
      <c r="G13" s="23">
        <f t="shared" si="0"/>
        <v>171319665.62</v>
      </c>
      <c r="H13" s="22">
        <v>60225628.020000003</v>
      </c>
      <c r="I13" s="22">
        <v>84563081.209999993</v>
      </c>
      <c r="J13" s="22">
        <v>9032820.9399999995</v>
      </c>
      <c r="K13" s="22">
        <v>8207883.4900000002</v>
      </c>
      <c r="L13" s="23">
        <f t="shared" si="2"/>
        <v>162029413.66</v>
      </c>
      <c r="M13" s="24">
        <f t="shared" si="1"/>
        <v>5.4227586344970408E-2</v>
      </c>
    </row>
    <row r="14" spans="1:16" ht="15" customHeight="1">
      <c r="A14" s="21" t="s">
        <v>54</v>
      </c>
      <c r="B14" s="22">
        <v>62277357.130000003</v>
      </c>
      <c r="C14" s="22">
        <v>7823643.3399999999</v>
      </c>
      <c r="D14" s="22">
        <v>10806612.890000001</v>
      </c>
      <c r="E14" s="22">
        <v>42829109.539999999</v>
      </c>
      <c r="F14" s="22">
        <v>524015.4</v>
      </c>
      <c r="G14" s="23">
        <f t="shared" si="0"/>
        <v>124260738.30000001</v>
      </c>
      <c r="H14" s="22">
        <v>45585391.5</v>
      </c>
      <c r="I14" s="22">
        <v>35347952.939999998</v>
      </c>
      <c r="J14" s="22">
        <v>90202.15</v>
      </c>
      <c r="K14" s="22">
        <v>12793221.93</v>
      </c>
      <c r="L14" s="23">
        <f t="shared" si="2"/>
        <v>93816768.520000011</v>
      </c>
      <c r="M14" s="24">
        <f t="shared" si="1"/>
        <v>0.24500071540296006</v>
      </c>
    </row>
    <row r="15" spans="1:16" ht="15" customHeight="1">
      <c r="A15" s="21" t="s">
        <v>25</v>
      </c>
      <c r="B15" s="22">
        <v>1114721643.9400001</v>
      </c>
      <c r="C15" s="22">
        <v>82770561.010000005</v>
      </c>
      <c r="D15" s="22">
        <v>371542917.22000003</v>
      </c>
      <c r="E15" s="22">
        <v>1198622312.8199999</v>
      </c>
      <c r="F15" s="22">
        <v>22821470.280000001</v>
      </c>
      <c r="G15" s="23">
        <f t="shared" si="0"/>
        <v>2790478905.27</v>
      </c>
      <c r="H15" s="22">
        <v>577295936.72000003</v>
      </c>
      <c r="I15" s="22">
        <v>866780028.71000004</v>
      </c>
      <c r="J15" s="22">
        <v>14047595.01</v>
      </c>
      <c r="K15" s="22">
        <v>912366206.82000005</v>
      </c>
      <c r="L15" s="23">
        <f t="shared" si="2"/>
        <v>2370489767.2600002</v>
      </c>
      <c r="M15" s="24">
        <f t="shared" si="1"/>
        <v>0.15050790644459741</v>
      </c>
    </row>
    <row r="16" spans="1:16" ht="15" customHeight="1">
      <c r="A16" s="21" t="s">
        <v>12</v>
      </c>
      <c r="B16" s="22">
        <v>83934085.760000005</v>
      </c>
      <c r="C16" s="22">
        <v>10363714.15</v>
      </c>
      <c r="D16" s="22">
        <v>37718367.899999999</v>
      </c>
      <c r="E16" s="22">
        <v>45732053.899999999</v>
      </c>
      <c r="F16" s="22">
        <v>7455006.6100000003</v>
      </c>
      <c r="G16" s="23">
        <f t="shared" si="0"/>
        <v>185203228.32000002</v>
      </c>
      <c r="H16" s="22">
        <v>57759326.229999997</v>
      </c>
      <c r="I16" s="22">
        <v>68475964.989999995</v>
      </c>
      <c r="J16" s="22">
        <v>1805195.63</v>
      </c>
      <c r="K16" s="22">
        <v>8707577.2300000004</v>
      </c>
      <c r="L16" s="23">
        <f t="shared" si="2"/>
        <v>136748064.07999998</v>
      </c>
      <c r="M16" s="24">
        <f t="shared" si="1"/>
        <v>0.26163239528566784</v>
      </c>
    </row>
    <row r="17" spans="1:13" ht="15" customHeight="1">
      <c r="A17" s="21" t="s">
        <v>27</v>
      </c>
      <c r="B17" s="22">
        <v>31197610.440000001</v>
      </c>
      <c r="C17" s="22">
        <v>6863301.6200000001</v>
      </c>
      <c r="D17" s="22">
        <v>10456716.84</v>
      </c>
      <c r="E17" s="22">
        <v>22969450.300000001</v>
      </c>
      <c r="F17" s="22">
        <v>545914.57999999996</v>
      </c>
      <c r="G17" s="23">
        <f t="shared" si="0"/>
        <v>72032993.780000001</v>
      </c>
      <c r="H17" s="22">
        <v>29447749.940000001</v>
      </c>
      <c r="I17" s="22">
        <v>24113455.399999999</v>
      </c>
      <c r="J17" s="22">
        <v>130224.27</v>
      </c>
      <c r="K17" s="22">
        <v>9872969.8300000001</v>
      </c>
      <c r="L17" s="23">
        <f t="shared" si="2"/>
        <v>63564399.440000005</v>
      </c>
      <c r="M17" s="24">
        <f t="shared" si="1"/>
        <v>0.1175654918059411</v>
      </c>
    </row>
    <row r="18" spans="1:13" ht="15" customHeight="1">
      <c r="A18" s="21" t="s">
        <v>38</v>
      </c>
      <c r="B18" s="22">
        <v>57726558.270000003</v>
      </c>
      <c r="C18" s="22">
        <v>3712973.95</v>
      </c>
      <c r="D18" s="22">
        <v>17438376.789999999</v>
      </c>
      <c r="E18" s="22">
        <v>68766759.379999995</v>
      </c>
      <c r="F18" s="22">
        <v>7038603.54</v>
      </c>
      <c r="G18" s="23">
        <f t="shared" si="0"/>
        <v>154683271.92999998</v>
      </c>
      <c r="H18" s="22">
        <v>50704682.979999997</v>
      </c>
      <c r="I18" s="22">
        <v>51360363.390000001</v>
      </c>
      <c r="J18" s="22">
        <v>962021.76</v>
      </c>
      <c r="K18" s="22">
        <v>24702888.890000001</v>
      </c>
      <c r="L18" s="23">
        <f t="shared" si="2"/>
        <v>127729957.02000001</v>
      </c>
      <c r="M18" s="24">
        <f t="shared" si="1"/>
        <v>0.1742484146714802</v>
      </c>
    </row>
    <row r="19" spans="1:13" ht="15" customHeight="1">
      <c r="A19" s="21" t="s">
        <v>59</v>
      </c>
      <c r="B19" s="22">
        <v>95121339.819999993</v>
      </c>
      <c r="C19" s="22">
        <v>6007088.0300000003</v>
      </c>
      <c r="D19" s="22">
        <v>21463088.27</v>
      </c>
      <c r="E19" s="22">
        <v>42458589.18</v>
      </c>
      <c r="F19" s="22">
        <v>1080624.3</v>
      </c>
      <c r="G19" s="23">
        <f t="shared" si="0"/>
        <v>166130729.59999999</v>
      </c>
      <c r="H19" s="22">
        <v>65831533.07</v>
      </c>
      <c r="I19" s="22">
        <v>74759749.290000007</v>
      </c>
      <c r="J19" s="22">
        <v>186560.98</v>
      </c>
      <c r="K19" s="22">
        <v>9710522.8499999996</v>
      </c>
      <c r="L19" s="23">
        <f t="shared" si="2"/>
        <v>150488366.19</v>
      </c>
      <c r="M19" s="24">
        <f t="shared" si="1"/>
        <v>9.4156953669334853E-2</v>
      </c>
    </row>
    <row r="20" spans="1:13" ht="15" customHeight="1">
      <c r="A20" s="21" t="s">
        <v>19</v>
      </c>
      <c r="B20" s="22">
        <v>38726614.219999999</v>
      </c>
      <c r="C20" s="22">
        <v>3854569.11</v>
      </c>
      <c r="D20" s="22">
        <v>17179181.239999998</v>
      </c>
      <c r="E20" s="22">
        <v>18175644.920000002</v>
      </c>
      <c r="F20" s="22">
        <v>323687.23</v>
      </c>
      <c r="G20" s="23">
        <f t="shared" si="0"/>
        <v>78259696.719999999</v>
      </c>
      <c r="H20" s="22">
        <v>29665751.850000001</v>
      </c>
      <c r="I20" s="22">
        <v>19170926.940000001</v>
      </c>
      <c r="J20" s="22">
        <v>51149.58</v>
      </c>
      <c r="K20" s="22">
        <v>11686458.560000001</v>
      </c>
      <c r="L20" s="23">
        <f t="shared" si="2"/>
        <v>60574286.930000007</v>
      </c>
      <c r="M20" s="24">
        <f t="shared" si="1"/>
        <v>0.22598362287647761</v>
      </c>
    </row>
    <row r="21" spans="1:13" ht="15" customHeight="1">
      <c r="A21" s="21" t="s">
        <v>4</v>
      </c>
      <c r="B21" s="22">
        <v>125836683.33</v>
      </c>
      <c r="C21" s="22">
        <v>11140372.15</v>
      </c>
      <c r="D21" s="22">
        <v>18326116.579999998</v>
      </c>
      <c r="E21" s="22">
        <v>110847130.23</v>
      </c>
      <c r="F21" s="22">
        <v>4697095.55</v>
      </c>
      <c r="G21" s="23">
        <f t="shared" si="0"/>
        <v>270847397.84000003</v>
      </c>
      <c r="H21" s="22">
        <v>104826481.28</v>
      </c>
      <c r="I21" s="22">
        <v>53904191.93</v>
      </c>
      <c r="J21" s="22">
        <v>5043544.08</v>
      </c>
      <c r="K21" s="22">
        <v>59854573.960000001</v>
      </c>
      <c r="L21" s="23">
        <f t="shared" si="2"/>
        <v>223628791.25000003</v>
      </c>
      <c r="M21" s="24">
        <f t="shared" si="1"/>
        <v>0.1743365709494239</v>
      </c>
    </row>
    <row r="22" spans="1:13" ht="15" customHeight="1">
      <c r="A22" s="21" t="s">
        <v>28</v>
      </c>
      <c r="B22" s="22">
        <v>99434157.939999998</v>
      </c>
      <c r="C22" s="22">
        <v>8968213</v>
      </c>
      <c r="D22" s="22">
        <v>40103536.920000002</v>
      </c>
      <c r="E22" s="22">
        <v>74726544.569999993</v>
      </c>
      <c r="F22" s="22">
        <v>7480019.9299999997</v>
      </c>
      <c r="G22" s="23">
        <f t="shared" si="0"/>
        <v>230712472.36000001</v>
      </c>
      <c r="H22" s="22">
        <v>67367191.290000007</v>
      </c>
      <c r="I22" s="22">
        <v>110278132.98</v>
      </c>
      <c r="J22" s="22">
        <v>175530.97</v>
      </c>
      <c r="K22" s="22">
        <v>30141877.399999999</v>
      </c>
      <c r="L22" s="23">
        <f t="shared" si="2"/>
        <v>207962732.64000002</v>
      </c>
      <c r="M22" s="24">
        <f t="shared" si="1"/>
        <v>9.8606458018020246E-2</v>
      </c>
    </row>
    <row r="23" spans="1:13" ht="15" customHeight="1">
      <c r="A23" s="21" t="s">
        <v>20</v>
      </c>
      <c r="B23" s="22">
        <v>23047243.609999999</v>
      </c>
      <c r="C23" s="22">
        <v>2228644.98</v>
      </c>
      <c r="D23" s="22">
        <v>13623246.310000001</v>
      </c>
      <c r="E23" s="22">
        <v>11813884.109999999</v>
      </c>
      <c r="F23" s="22">
        <v>1385000.84</v>
      </c>
      <c r="G23" s="23">
        <f t="shared" si="0"/>
        <v>52098019.850000001</v>
      </c>
      <c r="H23" s="22">
        <v>21155957.399999999</v>
      </c>
      <c r="I23" s="22">
        <v>15639869.710000001</v>
      </c>
      <c r="J23" s="22">
        <v>518997.68</v>
      </c>
      <c r="K23" s="22">
        <v>2723532.2</v>
      </c>
      <c r="L23" s="23">
        <f t="shared" si="2"/>
        <v>40038356.990000002</v>
      </c>
      <c r="M23" s="24">
        <f t="shared" si="1"/>
        <v>0.23148025385076126</v>
      </c>
    </row>
    <row r="24" spans="1:13">
      <c r="A24" s="21" t="s">
        <v>32</v>
      </c>
      <c r="B24" s="22">
        <v>81011777.879999995</v>
      </c>
      <c r="C24" s="22">
        <v>5369770.6200000001</v>
      </c>
      <c r="D24" s="22">
        <v>64687213.75</v>
      </c>
      <c r="E24" s="22">
        <v>144328428.59999999</v>
      </c>
      <c r="F24" s="22">
        <v>4304221.68</v>
      </c>
      <c r="G24" s="23">
        <f t="shared" si="0"/>
        <v>299701412.53000003</v>
      </c>
      <c r="H24" s="22">
        <v>96486115.859999999</v>
      </c>
      <c r="I24" s="22">
        <v>102489718.54000001</v>
      </c>
      <c r="J24" s="22">
        <v>628330.05000000005</v>
      </c>
      <c r="K24" s="22">
        <v>92339588.359999999</v>
      </c>
      <c r="L24" s="23">
        <f t="shared" si="2"/>
        <v>291943752.81</v>
      </c>
      <c r="M24" s="24">
        <f t="shared" si="1"/>
        <v>2.5884628485771614E-2</v>
      </c>
    </row>
    <row r="25" spans="1:13">
      <c r="A25" s="21" t="s">
        <v>0</v>
      </c>
      <c r="B25" s="22">
        <v>115818041.06999999</v>
      </c>
      <c r="C25" s="22">
        <v>10602053.93</v>
      </c>
      <c r="D25" s="22">
        <v>50825653.630000003</v>
      </c>
      <c r="E25" s="22">
        <v>95332357.409999996</v>
      </c>
      <c r="F25" s="22">
        <v>2823552.87</v>
      </c>
      <c r="G25" s="23">
        <f t="shared" si="0"/>
        <v>275401658.90999997</v>
      </c>
      <c r="H25" s="22">
        <v>112148555.83</v>
      </c>
      <c r="I25" s="22">
        <v>94512352.180000007</v>
      </c>
      <c r="J25" s="22">
        <v>4353873.8</v>
      </c>
      <c r="K25" s="22">
        <v>37388629.409999996</v>
      </c>
      <c r="L25" s="23">
        <f t="shared" si="2"/>
        <v>248403411.22</v>
      </c>
      <c r="M25" s="24">
        <f t="shared" si="1"/>
        <v>9.8032262393970823E-2</v>
      </c>
    </row>
    <row r="26" spans="1:13">
      <c r="A26" s="21" t="s">
        <v>23</v>
      </c>
      <c r="B26" s="22">
        <v>35934298.149999999</v>
      </c>
      <c r="C26" s="22">
        <v>3884207.57</v>
      </c>
      <c r="D26" s="22">
        <v>11062724.460000001</v>
      </c>
      <c r="E26" s="22">
        <v>14999268.779999999</v>
      </c>
      <c r="F26" s="22">
        <v>340349.72</v>
      </c>
      <c r="G26" s="23">
        <f t="shared" si="0"/>
        <v>66220848.68</v>
      </c>
      <c r="H26" s="22">
        <v>27206800.640000001</v>
      </c>
      <c r="I26" s="22">
        <v>25855414.710000001</v>
      </c>
      <c r="J26" s="22">
        <v>131241.60999999999</v>
      </c>
      <c r="K26" s="22">
        <v>7297716.6200000001</v>
      </c>
      <c r="L26" s="23">
        <f t="shared" si="2"/>
        <v>60491173.579999998</v>
      </c>
      <c r="M26" s="24">
        <f t="shared" si="1"/>
        <v>8.6523734053720699E-2</v>
      </c>
    </row>
    <row r="27" spans="1:13">
      <c r="A27" s="21" t="s">
        <v>1</v>
      </c>
      <c r="B27" s="22">
        <v>56998815.560000002</v>
      </c>
      <c r="C27" s="22">
        <v>5370118.3499999996</v>
      </c>
      <c r="D27" s="22">
        <v>12026249.710000001</v>
      </c>
      <c r="E27" s="22">
        <v>54263175.740000002</v>
      </c>
      <c r="F27" s="22">
        <v>1761415.8</v>
      </c>
      <c r="G27" s="23">
        <f t="shared" si="0"/>
        <v>130419775.16000001</v>
      </c>
      <c r="H27" s="22">
        <v>51460062.689999998</v>
      </c>
      <c r="I27" s="22">
        <v>41505645.869999997</v>
      </c>
      <c r="J27" s="22">
        <v>2733006.41</v>
      </c>
      <c r="K27" s="22">
        <v>10735291.68</v>
      </c>
      <c r="L27" s="23">
        <f t="shared" si="2"/>
        <v>106434006.65000001</v>
      </c>
      <c r="M27" s="24">
        <f t="shared" si="1"/>
        <v>0.18391205229861862</v>
      </c>
    </row>
    <row r="28" spans="1:13">
      <c r="A28" s="21" t="s">
        <v>8</v>
      </c>
      <c r="B28" s="22">
        <v>23024615.18</v>
      </c>
      <c r="C28" s="22">
        <v>1956902.53</v>
      </c>
      <c r="D28" s="22">
        <v>9425181.4299999997</v>
      </c>
      <c r="E28" s="22">
        <v>13025128.279999999</v>
      </c>
      <c r="F28" s="22">
        <v>187453.17</v>
      </c>
      <c r="G28" s="23">
        <f t="shared" si="0"/>
        <v>47619280.590000004</v>
      </c>
      <c r="H28" s="22">
        <v>20538564.649999999</v>
      </c>
      <c r="I28" s="22">
        <v>17389770.670000002</v>
      </c>
      <c r="J28" s="22">
        <v>228597.63</v>
      </c>
      <c r="K28" s="22">
        <v>3067856.89</v>
      </c>
      <c r="L28" s="23">
        <f t="shared" si="2"/>
        <v>41224789.840000004</v>
      </c>
      <c r="M28" s="24">
        <f t="shared" si="1"/>
        <v>0.13428364878201954</v>
      </c>
    </row>
    <row r="29" spans="1:13">
      <c r="A29" s="21" t="s">
        <v>3</v>
      </c>
      <c r="B29" s="22">
        <v>48559045.210000001</v>
      </c>
      <c r="C29" s="22">
        <v>4586507.5999999996</v>
      </c>
      <c r="D29" s="22">
        <v>14176839.07</v>
      </c>
      <c r="E29" s="22">
        <v>40457354.350000001</v>
      </c>
      <c r="F29" s="22">
        <v>702064.95</v>
      </c>
      <c r="G29" s="23">
        <f t="shared" si="0"/>
        <v>108481811.17999999</v>
      </c>
      <c r="H29" s="22">
        <v>57556866.950000003</v>
      </c>
      <c r="I29" s="22">
        <v>39187544.090000004</v>
      </c>
      <c r="J29" s="22">
        <v>5549386.8099999996</v>
      </c>
      <c r="K29" s="22">
        <v>2846276.6</v>
      </c>
      <c r="L29" s="23">
        <f t="shared" si="2"/>
        <v>105140074.45</v>
      </c>
      <c r="M29" s="24">
        <f t="shared" si="1"/>
        <v>3.0804580912233894E-2</v>
      </c>
    </row>
    <row r="30" spans="1:13">
      <c r="A30" s="21" t="s">
        <v>13</v>
      </c>
      <c r="B30" s="22">
        <v>62243095.439999998</v>
      </c>
      <c r="C30" s="22">
        <v>7309358.0599999996</v>
      </c>
      <c r="D30" s="22">
        <v>16949013.460000001</v>
      </c>
      <c r="E30" s="22">
        <v>42055278.130000003</v>
      </c>
      <c r="F30" s="22">
        <v>1810378.71</v>
      </c>
      <c r="G30" s="23">
        <f t="shared" si="0"/>
        <v>130367123.8</v>
      </c>
      <c r="H30" s="22">
        <v>68161639.700000003</v>
      </c>
      <c r="I30" s="22">
        <v>21886540.870000001</v>
      </c>
      <c r="J30" s="22">
        <v>970936.29</v>
      </c>
      <c r="K30" s="22">
        <v>9890676.8300000001</v>
      </c>
      <c r="L30" s="23">
        <f t="shared" si="2"/>
        <v>100909793.69000001</v>
      </c>
      <c r="M30" s="24">
        <f t="shared" si="1"/>
        <v>0.22595673856540191</v>
      </c>
    </row>
    <row r="31" spans="1:13">
      <c r="A31" s="21" t="s">
        <v>26</v>
      </c>
      <c r="B31" s="22">
        <v>76198502.189999998</v>
      </c>
      <c r="C31" s="22">
        <v>6683236.79</v>
      </c>
      <c r="D31" s="22">
        <v>26409886.140000001</v>
      </c>
      <c r="E31" s="22">
        <v>52225614.159999996</v>
      </c>
      <c r="F31" s="22">
        <v>447301.16</v>
      </c>
      <c r="G31" s="23">
        <f t="shared" si="0"/>
        <v>161964540.44</v>
      </c>
      <c r="H31" s="22">
        <v>67555830.689999998</v>
      </c>
      <c r="I31" s="22">
        <v>62598034.950000003</v>
      </c>
      <c r="J31" s="22">
        <v>556891.93000000005</v>
      </c>
      <c r="K31" s="22">
        <v>16886257.82</v>
      </c>
      <c r="L31" s="23">
        <f t="shared" si="2"/>
        <v>147597015.39000002</v>
      </c>
      <c r="M31" s="24">
        <f t="shared" si="1"/>
        <v>8.8707843154856802E-2</v>
      </c>
    </row>
    <row r="32" spans="1:13">
      <c r="A32" s="21" t="s">
        <v>33</v>
      </c>
      <c r="B32" s="22">
        <v>57547953.270000003</v>
      </c>
      <c r="C32" s="22">
        <v>7306129.0099999998</v>
      </c>
      <c r="D32" s="22">
        <v>30985252.77</v>
      </c>
      <c r="E32" s="22">
        <v>42242904.960000001</v>
      </c>
      <c r="F32" s="22">
        <v>2478764.5299999998</v>
      </c>
      <c r="G32" s="23">
        <f t="shared" si="0"/>
        <v>140561004.53999999</v>
      </c>
      <c r="H32" s="22">
        <v>46129674.619999997</v>
      </c>
      <c r="I32" s="22">
        <v>60861225.140000001</v>
      </c>
      <c r="J32" s="22">
        <v>288497.84999999998</v>
      </c>
      <c r="K32" s="22">
        <v>16586950.439999999</v>
      </c>
      <c r="L32" s="23">
        <f t="shared" si="2"/>
        <v>123866348.04999998</v>
      </c>
      <c r="M32" s="24">
        <f t="shared" si="1"/>
        <v>0.1187716077060985</v>
      </c>
    </row>
    <row r="33" spans="1:13">
      <c r="A33" s="21" t="s">
        <v>29</v>
      </c>
      <c r="B33" s="22">
        <v>35404421.200000003</v>
      </c>
      <c r="C33" s="22">
        <v>3190239.1</v>
      </c>
      <c r="D33" s="22">
        <v>16657799.57</v>
      </c>
      <c r="E33" s="22">
        <v>23980707.109999999</v>
      </c>
      <c r="F33" s="22">
        <v>218943.45</v>
      </c>
      <c r="G33" s="23">
        <f t="shared" si="0"/>
        <v>79452110.430000007</v>
      </c>
      <c r="H33" s="22">
        <v>25898724.07</v>
      </c>
      <c r="I33" s="22">
        <v>47199410.469999999</v>
      </c>
      <c r="J33" s="22">
        <v>120289.31</v>
      </c>
      <c r="K33" s="22">
        <v>8620781.1600000001</v>
      </c>
      <c r="L33" s="23">
        <f t="shared" si="2"/>
        <v>81839205.00999999</v>
      </c>
      <c r="M33" s="24">
        <f t="shared" si="1"/>
        <v>-3.0044445227205063E-2</v>
      </c>
    </row>
    <row r="34" spans="1:13">
      <c r="A34" s="21" t="s">
        <v>30</v>
      </c>
      <c r="B34" s="22">
        <v>2387715955.7600002</v>
      </c>
      <c r="C34" s="22">
        <v>175422189.55000001</v>
      </c>
      <c r="D34" s="22">
        <v>505655743.19999999</v>
      </c>
      <c r="E34" s="22">
        <v>1608071265.51</v>
      </c>
      <c r="F34" s="22">
        <v>94677814.849999994</v>
      </c>
      <c r="G34" s="23">
        <f t="shared" si="0"/>
        <v>4771542968.8700008</v>
      </c>
      <c r="H34" s="22">
        <v>1464801373.8699999</v>
      </c>
      <c r="I34" s="22">
        <v>1878547591.1300001</v>
      </c>
      <c r="J34" s="22">
        <v>101201557.59999999</v>
      </c>
      <c r="K34" s="22">
        <v>480566618.94</v>
      </c>
      <c r="L34" s="23">
        <f t="shared" si="2"/>
        <v>3925117141.54</v>
      </c>
      <c r="M34" s="24">
        <f t="shared" si="1"/>
        <v>0.17739038144519778</v>
      </c>
    </row>
    <row r="35" spans="1:13">
      <c r="A35" s="21" t="s">
        <v>5</v>
      </c>
      <c r="B35" s="22">
        <v>237804858.69</v>
      </c>
      <c r="C35" s="22">
        <v>21957353.140000001</v>
      </c>
      <c r="D35" s="22">
        <v>72529308</v>
      </c>
      <c r="E35" s="22">
        <v>299794858.92000002</v>
      </c>
      <c r="F35" s="22">
        <v>13178893.92</v>
      </c>
      <c r="G35" s="23">
        <f t="shared" si="0"/>
        <v>645265272.66999996</v>
      </c>
      <c r="H35" s="22">
        <v>205454627.96000001</v>
      </c>
      <c r="I35" s="22">
        <v>205224801.81</v>
      </c>
      <c r="J35" s="22">
        <v>8921375.0999999996</v>
      </c>
      <c r="K35" s="22">
        <v>125472381.59999999</v>
      </c>
      <c r="L35" s="23">
        <f t="shared" si="2"/>
        <v>545073186.47000003</v>
      </c>
      <c r="M35" s="24">
        <f t="shared" si="1"/>
        <v>0.15527270789798095</v>
      </c>
    </row>
    <row r="36" spans="1:13">
      <c r="A36" s="21" t="s">
        <v>37</v>
      </c>
      <c r="B36" s="22">
        <v>112630203.28</v>
      </c>
      <c r="C36" s="22">
        <v>8189237</v>
      </c>
      <c r="D36" s="22">
        <v>31866805.010000002</v>
      </c>
      <c r="E36" s="22">
        <v>61120049.859999999</v>
      </c>
      <c r="F36" s="22">
        <v>1685849.41</v>
      </c>
      <c r="G36" s="23">
        <f t="shared" si="0"/>
        <v>215492144.55999997</v>
      </c>
      <c r="H36" s="22">
        <v>60373894.229999997</v>
      </c>
      <c r="I36" s="22">
        <v>83819172.170000002</v>
      </c>
      <c r="J36" s="22">
        <v>321786.34999999998</v>
      </c>
      <c r="K36" s="22">
        <v>34542614.549999997</v>
      </c>
      <c r="L36" s="23">
        <f t="shared" si="2"/>
        <v>179057467.30000001</v>
      </c>
      <c r="M36" s="24">
        <f t="shared" si="1"/>
        <v>0.16907659132723221</v>
      </c>
    </row>
    <row r="37" spans="1:13">
      <c r="A37" s="21" t="s">
        <v>14</v>
      </c>
      <c r="B37" s="22">
        <v>22829652.859999999</v>
      </c>
      <c r="C37" s="22">
        <v>2592341.65</v>
      </c>
      <c r="D37" s="22">
        <v>17341959.77</v>
      </c>
      <c r="E37" s="22">
        <v>23270763.399999999</v>
      </c>
      <c r="F37" s="22">
        <v>144818.94</v>
      </c>
      <c r="G37" s="23">
        <f t="shared" si="0"/>
        <v>66179536.619999997</v>
      </c>
      <c r="H37" s="22">
        <v>28527840.440000001</v>
      </c>
      <c r="I37" s="22">
        <v>29249768.350000001</v>
      </c>
      <c r="J37" s="22">
        <v>422601.7</v>
      </c>
      <c r="K37" s="22">
        <v>3469620.49</v>
      </c>
      <c r="L37" s="23">
        <f t="shared" si="2"/>
        <v>61669830.980000012</v>
      </c>
      <c r="M37" s="24">
        <f t="shared" si="1"/>
        <v>6.814350583768089E-2</v>
      </c>
    </row>
    <row r="38" spans="1:13">
      <c r="A38" s="21" t="s">
        <v>10</v>
      </c>
      <c r="B38" s="22">
        <v>189225626.97</v>
      </c>
      <c r="C38" s="22">
        <v>29956485.75</v>
      </c>
      <c r="D38" s="22">
        <v>91935630.579999998</v>
      </c>
      <c r="E38" s="22">
        <v>100208801.29000001</v>
      </c>
      <c r="F38" s="22">
        <v>3507968.45</v>
      </c>
      <c r="G38" s="23">
        <f t="shared" si="0"/>
        <v>414834513.04000002</v>
      </c>
      <c r="H38" s="22">
        <v>169631317.69</v>
      </c>
      <c r="I38" s="22">
        <v>127262966.91</v>
      </c>
      <c r="J38" s="22">
        <v>3429367.28</v>
      </c>
      <c r="K38" s="22">
        <v>63990368.25</v>
      </c>
      <c r="L38" s="23">
        <f t="shared" si="2"/>
        <v>364314020.13</v>
      </c>
      <c r="M38" s="24">
        <f t="shared" si="1"/>
        <v>0.12178469081507844</v>
      </c>
    </row>
    <row r="39" spans="1:13">
      <c r="A39" s="21" t="s">
        <v>31</v>
      </c>
      <c r="B39" s="22">
        <v>56289379.869999997</v>
      </c>
      <c r="C39" s="22">
        <v>8936026.6500000004</v>
      </c>
      <c r="D39" s="22">
        <v>39109455.950000003</v>
      </c>
      <c r="E39" s="22">
        <v>115285282.98</v>
      </c>
      <c r="F39" s="22">
        <v>2719141.37</v>
      </c>
      <c r="G39" s="23">
        <f t="shared" si="0"/>
        <v>222339286.81999999</v>
      </c>
      <c r="H39" s="22">
        <v>104262953.11</v>
      </c>
      <c r="I39" s="22">
        <v>69218734.75</v>
      </c>
      <c r="J39" s="22">
        <v>523632.1</v>
      </c>
      <c r="K39" s="22">
        <v>12568460.470000001</v>
      </c>
      <c r="L39" s="23">
        <f t="shared" si="2"/>
        <v>186573780.43000001</v>
      </c>
      <c r="M39" s="24">
        <f t="shared" si="1"/>
        <v>0.1608600391839648</v>
      </c>
    </row>
    <row r="40" spans="1:13">
      <c r="A40" s="21" t="s">
        <v>39</v>
      </c>
      <c r="B40" s="22">
        <v>28623202.359999999</v>
      </c>
      <c r="C40" s="22">
        <v>3016064.09</v>
      </c>
      <c r="D40" s="22">
        <v>19047442.309999999</v>
      </c>
      <c r="E40" s="22">
        <v>21083850.300000001</v>
      </c>
      <c r="F40" s="22">
        <v>47450.28</v>
      </c>
      <c r="G40" s="23">
        <f t="shared" si="0"/>
        <v>71818009.340000004</v>
      </c>
      <c r="H40" s="22">
        <v>22104626.620000001</v>
      </c>
      <c r="I40" s="22">
        <v>30871973.809999999</v>
      </c>
      <c r="J40" s="22">
        <v>11320.69</v>
      </c>
      <c r="K40" s="22">
        <v>2379159.7000000002</v>
      </c>
      <c r="L40" s="23">
        <f t="shared" si="2"/>
        <v>55367080.82</v>
      </c>
      <c r="M40" s="24">
        <f t="shared" si="1"/>
        <v>0.22906411179009717</v>
      </c>
    </row>
    <row r="41" spans="1:13">
      <c r="A41" s="21" t="s">
        <v>18</v>
      </c>
      <c r="B41" s="22">
        <v>63975318.399999999</v>
      </c>
      <c r="C41" s="22">
        <v>7460455.0499999998</v>
      </c>
      <c r="D41" s="22">
        <v>27121342.59</v>
      </c>
      <c r="E41" s="22">
        <v>46582755.329999998</v>
      </c>
      <c r="F41" s="22">
        <v>6204056.2199999997</v>
      </c>
      <c r="G41" s="23">
        <f t="shared" si="0"/>
        <v>151343927.59</v>
      </c>
      <c r="H41" s="22">
        <v>43781825.579999998</v>
      </c>
      <c r="I41" s="22">
        <v>52657727.799999997</v>
      </c>
      <c r="J41" s="22">
        <v>357987.69</v>
      </c>
      <c r="K41" s="22">
        <v>24777437.390000001</v>
      </c>
      <c r="L41" s="23">
        <f t="shared" si="2"/>
        <v>121574978.45999999</v>
      </c>
      <c r="M41" s="24">
        <f t="shared" si="1"/>
        <v>0.1966973475846743</v>
      </c>
    </row>
    <row r="42" spans="1:13">
      <c r="A42" s="21" t="s">
        <v>11</v>
      </c>
      <c r="B42" s="22">
        <v>85245287.609999999</v>
      </c>
      <c r="C42" s="22">
        <v>8354748.0599999996</v>
      </c>
      <c r="D42" s="22">
        <v>31036497.579999998</v>
      </c>
      <c r="E42" s="22">
        <v>51719560.530000001</v>
      </c>
      <c r="F42" s="22">
        <v>3290216.91</v>
      </c>
      <c r="G42" s="23">
        <f t="shared" si="0"/>
        <v>179646310.69</v>
      </c>
      <c r="H42" s="22">
        <v>67363703.099999994</v>
      </c>
      <c r="I42" s="22">
        <v>75577985.810000002</v>
      </c>
      <c r="J42" s="22">
        <v>489929.14</v>
      </c>
      <c r="K42" s="22">
        <v>8868958.1099999994</v>
      </c>
      <c r="L42" s="23">
        <f t="shared" si="2"/>
        <v>152300576.15999997</v>
      </c>
      <c r="M42" s="24">
        <f t="shared" si="1"/>
        <v>0.1522198503546682</v>
      </c>
    </row>
    <row r="43" spans="1:13">
      <c r="A43" s="21" t="s">
        <v>60</v>
      </c>
      <c r="B43" s="22">
        <v>27382708.690000001</v>
      </c>
      <c r="C43" s="22">
        <v>1963821.09</v>
      </c>
      <c r="D43" s="22">
        <v>14382596.59</v>
      </c>
      <c r="E43" s="22">
        <v>17900960.699999999</v>
      </c>
      <c r="F43" s="22">
        <v>384479.27</v>
      </c>
      <c r="G43" s="23">
        <f t="shared" si="0"/>
        <v>62014566.340000011</v>
      </c>
      <c r="H43" s="22">
        <v>24020471.579999998</v>
      </c>
      <c r="I43" s="22">
        <v>20905072.710000001</v>
      </c>
      <c r="J43" s="22">
        <v>2427194.37</v>
      </c>
      <c r="K43" s="22">
        <v>7256521.29</v>
      </c>
      <c r="L43" s="23">
        <f t="shared" si="2"/>
        <v>54609259.949999996</v>
      </c>
      <c r="M43" s="24">
        <f t="shared" si="1"/>
        <v>0.11941237078720841</v>
      </c>
    </row>
    <row r="44" spans="1:13">
      <c r="A44" s="21" t="s">
        <v>6</v>
      </c>
      <c r="B44" s="22">
        <v>285903790.56999999</v>
      </c>
      <c r="C44" s="22">
        <v>25040558.989999998</v>
      </c>
      <c r="D44" s="22">
        <v>94069396.340000004</v>
      </c>
      <c r="E44" s="22">
        <v>350359327.76999998</v>
      </c>
      <c r="F44" s="22">
        <v>9238663.7300000004</v>
      </c>
      <c r="G44" s="23">
        <f t="shared" si="0"/>
        <v>764611737.39999998</v>
      </c>
      <c r="H44" s="22">
        <v>325756924.38</v>
      </c>
      <c r="I44" s="22">
        <v>160621043.43000001</v>
      </c>
      <c r="J44" s="22">
        <v>14419853.960000001</v>
      </c>
      <c r="K44" s="22">
        <v>230426926.19999999</v>
      </c>
      <c r="L44" s="23">
        <f t="shared" si="2"/>
        <v>731224747.97000003</v>
      </c>
      <c r="M44" s="24">
        <f t="shared" si="1"/>
        <v>4.366528500272529E-2</v>
      </c>
    </row>
    <row r="45" spans="1:13">
      <c r="A45" s="21" t="s">
        <v>17</v>
      </c>
      <c r="B45" s="22">
        <v>21475656.309999999</v>
      </c>
      <c r="C45" s="22">
        <v>1936291.86</v>
      </c>
      <c r="D45" s="22">
        <v>5350439</v>
      </c>
      <c r="E45" s="22">
        <v>11472678.52</v>
      </c>
      <c r="F45" s="22">
        <v>1355674.27</v>
      </c>
      <c r="G45" s="23">
        <f t="shared" si="0"/>
        <v>41590739.960000001</v>
      </c>
      <c r="H45" s="22">
        <v>15996511.710000001</v>
      </c>
      <c r="I45" s="22">
        <v>13842589.130000001</v>
      </c>
      <c r="J45" s="22">
        <v>105000</v>
      </c>
      <c r="K45" s="22">
        <v>2579325.02</v>
      </c>
      <c r="L45" s="23">
        <f t="shared" si="2"/>
        <v>32523425.860000003</v>
      </c>
      <c r="M45" s="24">
        <f t="shared" si="1"/>
        <v>0.21801281027268354</v>
      </c>
    </row>
    <row r="46" spans="1:13">
      <c r="A46" s="21" t="s">
        <v>24</v>
      </c>
      <c r="B46" s="22">
        <v>77238714.590000004</v>
      </c>
      <c r="C46" s="22">
        <v>6345836.4699999997</v>
      </c>
      <c r="D46" s="22">
        <v>42572408.210000001</v>
      </c>
      <c r="E46" s="22">
        <v>47310705.579999998</v>
      </c>
      <c r="F46" s="22">
        <v>1936507.32</v>
      </c>
      <c r="G46" s="23">
        <f t="shared" si="0"/>
        <v>175404172.17000002</v>
      </c>
      <c r="H46" s="22">
        <v>61293264.619999997</v>
      </c>
      <c r="I46" s="22">
        <v>65667785.560000002</v>
      </c>
      <c r="J46" s="22">
        <v>1269818.21</v>
      </c>
      <c r="K46" s="22">
        <v>22906113.23</v>
      </c>
      <c r="L46" s="23">
        <f t="shared" si="2"/>
        <v>151136981.62</v>
      </c>
      <c r="M46" s="24">
        <f t="shared" si="1"/>
        <v>0.1383501330086977</v>
      </c>
    </row>
    <row r="47" spans="1:13">
      <c r="A47" s="21" t="s">
        <v>9</v>
      </c>
      <c r="B47" s="22">
        <v>13894746.49</v>
      </c>
      <c r="C47" s="22">
        <v>1673074.49</v>
      </c>
      <c r="D47" s="22">
        <v>4224957.01</v>
      </c>
      <c r="E47" s="22">
        <v>8085509.6399999997</v>
      </c>
      <c r="F47" s="22">
        <v>959366.31</v>
      </c>
      <c r="G47" s="23">
        <f t="shared" si="0"/>
        <v>28837653.940000001</v>
      </c>
      <c r="H47" s="22">
        <v>11692935.949999999</v>
      </c>
      <c r="I47" s="22">
        <v>8965752.6600000001</v>
      </c>
      <c r="J47" s="22">
        <v>49728.17</v>
      </c>
      <c r="K47" s="22">
        <v>2827329.85</v>
      </c>
      <c r="L47" s="23">
        <f t="shared" si="2"/>
        <v>23535746.630000003</v>
      </c>
      <c r="M47" s="24">
        <f t="shared" si="1"/>
        <v>0.1838536283510169</v>
      </c>
    </row>
    <row r="48" spans="1:13">
      <c r="A48" s="21" t="s">
        <v>22</v>
      </c>
      <c r="B48" s="22">
        <v>44673182.869999997</v>
      </c>
      <c r="C48" s="22">
        <v>4390685.3600000003</v>
      </c>
      <c r="D48" s="22">
        <v>21047610.190000001</v>
      </c>
      <c r="E48" s="22">
        <v>18826758.84</v>
      </c>
      <c r="F48" s="22">
        <v>1412816.62</v>
      </c>
      <c r="G48" s="23">
        <f t="shared" si="0"/>
        <v>90351053.88000001</v>
      </c>
      <c r="H48" s="22">
        <v>35120817.259999998</v>
      </c>
      <c r="I48" s="22">
        <v>36149158.270000003</v>
      </c>
      <c r="J48" s="22">
        <v>51250.51</v>
      </c>
      <c r="K48" s="22">
        <v>9189464.1300000008</v>
      </c>
      <c r="L48" s="23">
        <f t="shared" si="2"/>
        <v>80510690.170000002</v>
      </c>
      <c r="M48" s="24">
        <f t="shared" si="1"/>
        <v>0.10891255040665616</v>
      </c>
    </row>
    <row r="49" spans="1:13">
      <c r="A49" s="21" t="s">
        <v>34</v>
      </c>
      <c r="B49" s="22">
        <v>351797810.27999997</v>
      </c>
      <c r="C49" s="22">
        <v>36070972.899999999</v>
      </c>
      <c r="D49" s="22">
        <v>101704997.08</v>
      </c>
      <c r="E49" s="22">
        <v>384090361.67000002</v>
      </c>
      <c r="F49" s="22">
        <v>5068989.92</v>
      </c>
      <c r="G49" s="23">
        <f t="shared" si="0"/>
        <v>878733131.8499999</v>
      </c>
      <c r="H49" s="22">
        <v>321772746.45999998</v>
      </c>
      <c r="I49" s="22">
        <v>244678649.61000001</v>
      </c>
      <c r="J49" s="22">
        <v>1521367.56</v>
      </c>
      <c r="K49" s="22">
        <v>132512982.01000001</v>
      </c>
      <c r="L49" s="23">
        <f t="shared" si="2"/>
        <v>700485745.63999987</v>
      </c>
      <c r="M49" s="24">
        <f t="shared" si="1"/>
        <v>0.20284586952438585</v>
      </c>
    </row>
    <row r="50" spans="1:13">
      <c r="A50" s="21" t="s">
        <v>16</v>
      </c>
      <c r="B50" s="22">
        <v>112567939.59999999</v>
      </c>
      <c r="C50" s="22">
        <v>12273192.210000001</v>
      </c>
      <c r="D50" s="22">
        <v>29361271.579999998</v>
      </c>
      <c r="E50" s="22">
        <v>95333248.579999998</v>
      </c>
      <c r="F50" s="22">
        <v>2799100.22</v>
      </c>
      <c r="G50" s="23">
        <f t="shared" si="0"/>
        <v>252334752.18999997</v>
      </c>
      <c r="H50" s="22">
        <v>110929065.04000001</v>
      </c>
      <c r="I50" s="22">
        <v>68016081.700000003</v>
      </c>
      <c r="J50" s="22">
        <v>523017.53</v>
      </c>
      <c r="K50" s="22">
        <v>35721312.759999998</v>
      </c>
      <c r="L50" s="23">
        <f t="shared" si="2"/>
        <v>215189477.03</v>
      </c>
      <c r="M50" s="24">
        <f t="shared" si="1"/>
        <v>0.14720633934730784</v>
      </c>
    </row>
    <row r="51" spans="1:13">
      <c r="A51" s="21" t="s">
        <v>15</v>
      </c>
      <c r="B51" s="22">
        <v>27489203.640000001</v>
      </c>
      <c r="C51" s="22">
        <v>1949871.05</v>
      </c>
      <c r="D51" s="22">
        <v>12314630.880000001</v>
      </c>
      <c r="E51" s="22">
        <v>17278627.649999999</v>
      </c>
      <c r="F51" s="22">
        <v>898148.37</v>
      </c>
      <c r="G51" s="23">
        <f t="shared" si="0"/>
        <v>59930481.589999996</v>
      </c>
      <c r="H51" s="22">
        <v>22095388.620000001</v>
      </c>
      <c r="I51" s="22">
        <v>23973570.48</v>
      </c>
      <c r="J51" s="22">
        <v>9222.68</v>
      </c>
      <c r="K51" s="22">
        <v>3486399.05</v>
      </c>
      <c r="L51" s="23">
        <f t="shared" si="2"/>
        <v>49564580.829999998</v>
      </c>
      <c r="M51" s="24">
        <f t="shared" si="1"/>
        <v>0.17296541734664872</v>
      </c>
    </row>
    <row r="52" spans="1:13">
      <c r="A52" s="21" t="s">
        <v>7</v>
      </c>
      <c r="B52" s="22">
        <v>273911001.66000003</v>
      </c>
      <c r="C52" s="22">
        <v>30896000.510000002</v>
      </c>
      <c r="D52" s="22">
        <v>114019375.25</v>
      </c>
      <c r="E52" s="22">
        <v>288887450.50999999</v>
      </c>
      <c r="F52" s="22">
        <v>8403062.5999999996</v>
      </c>
      <c r="G52" s="23">
        <f t="shared" si="0"/>
        <v>716116890.53000009</v>
      </c>
      <c r="H52" s="22">
        <v>261229310.68000001</v>
      </c>
      <c r="I52" s="22">
        <v>380569702.18000001</v>
      </c>
      <c r="J52" s="22">
        <v>15054393.35</v>
      </c>
      <c r="K52" s="22">
        <v>46039985.390000001</v>
      </c>
      <c r="L52" s="23">
        <f t="shared" si="2"/>
        <v>702893391.60000002</v>
      </c>
      <c r="M52" s="24">
        <f t="shared" si="1"/>
        <v>1.8465559330982012E-2</v>
      </c>
    </row>
    <row r="53" spans="1:13">
      <c r="A53" s="26"/>
      <c r="B53" s="27"/>
      <c r="C53" s="27"/>
      <c r="D53" s="27"/>
      <c r="E53" s="28"/>
      <c r="F53" s="27"/>
      <c r="G53" s="27"/>
      <c r="H53" s="27"/>
      <c r="I53" s="27"/>
      <c r="J53" s="27"/>
      <c r="K53" s="27"/>
      <c r="L53" s="27"/>
      <c r="M53" s="29"/>
    </row>
    <row r="54" spans="1:13">
      <c r="A54" s="33" t="s">
        <v>57</v>
      </c>
    </row>
  </sheetData>
  <sortState ref="A13:I59">
    <sortCondition ref="A13:A59"/>
  </sortState>
  <mergeCells count="4">
    <mergeCell ref="A3:M3"/>
    <mergeCell ref="A4:M4"/>
    <mergeCell ref="A6:M6"/>
    <mergeCell ref="A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56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workbookViewId="0">
      <selection activeCell="P10" sqref="P10"/>
    </sheetView>
  </sheetViews>
  <sheetFormatPr baseColWidth="10" defaultRowHeight="18"/>
  <cols>
    <col min="1" max="1" width="40.77734375" style="25" customWidth="1"/>
    <col min="2" max="2" width="14.109375" style="25" hidden="1" customWidth="1"/>
    <col min="3" max="3" width="14" style="25" hidden="1" customWidth="1"/>
    <col min="4" max="4" width="13.33203125" style="25" hidden="1" customWidth="1"/>
    <col min="5" max="5" width="14.33203125" style="25" hidden="1" customWidth="1"/>
    <col min="6" max="6" width="10.88671875" style="25" hidden="1" customWidth="1"/>
    <col min="7" max="7" width="15.109375" style="25" customWidth="1"/>
    <col min="8" max="8" width="14.109375" style="25" hidden="1" customWidth="1"/>
    <col min="9" max="9" width="15.6640625" style="25" hidden="1" customWidth="1"/>
    <col min="10" max="10" width="14.109375" style="25" hidden="1" customWidth="1"/>
    <col min="11" max="11" width="14.33203125" style="25" hidden="1" customWidth="1"/>
    <col min="12" max="12" width="15.44140625" style="25" customWidth="1"/>
    <col min="13" max="13" width="13.6640625" style="25" customWidth="1"/>
    <col min="14" max="16384" width="11.5546875" style="25"/>
  </cols>
  <sheetData>
    <row r="1" spans="1:16" s="1" customFormat="1" ht="16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s="1" customFormat="1" ht="27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s="1" customFormat="1" ht="26.25" customHeight="1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s="1" customFormat="1" ht="21.6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s="1" customFormat="1" ht="16.8">
      <c r="A5" s="1" t="s">
        <v>40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s="1" customFormat="1" ht="27" customHeight="1">
      <c r="A6" s="10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</row>
    <row r="7" spans="1:16" s="1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6" s="1" customFormat="1" ht="38.25" customHeight="1">
      <c r="A8" s="13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6" s="1" customFormat="1" ht="16.8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6" s="1" customFormat="1" ht="52.5" customHeight="1">
      <c r="A10" s="16" t="s">
        <v>35</v>
      </c>
      <c r="B10" s="17" t="s">
        <v>42</v>
      </c>
      <c r="C10" s="17" t="s">
        <v>43</v>
      </c>
      <c r="D10" s="17" t="s">
        <v>46</v>
      </c>
      <c r="E10" s="18" t="s">
        <v>45</v>
      </c>
      <c r="F10" s="17" t="s">
        <v>44</v>
      </c>
      <c r="G10" s="19" t="s">
        <v>52</v>
      </c>
      <c r="H10" s="17" t="s">
        <v>47</v>
      </c>
      <c r="I10" s="17" t="s">
        <v>48</v>
      </c>
      <c r="J10" s="17" t="s">
        <v>41</v>
      </c>
      <c r="K10" s="17" t="s">
        <v>49</v>
      </c>
      <c r="L10" s="19" t="s">
        <v>51</v>
      </c>
      <c r="M10" s="20" t="s">
        <v>50</v>
      </c>
    </row>
    <row r="11" spans="1:16" ht="15" customHeight="1">
      <c r="A11" s="21" t="s">
        <v>12</v>
      </c>
      <c r="B11" s="22">
        <v>83934085.760000005</v>
      </c>
      <c r="C11" s="22">
        <v>10363714.15</v>
      </c>
      <c r="D11" s="22">
        <v>37718367.899999999</v>
      </c>
      <c r="E11" s="22">
        <v>45732053.899999999</v>
      </c>
      <c r="F11" s="22">
        <v>7455006.6100000003</v>
      </c>
      <c r="G11" s="23">
        <f>SUM(B11:F11)</f>
        <v>185203228.32000002</v>
      </c>
      <c r="H11" s="22">
        <v>57759326.229999997</v>
      </c>
      <c r="I11" s="22">
        <v>68475964.989999995</v>
      </c>
      <c r="J11" s="22">
        <v>1805195.63</v>
      </c>
      <c r="K11" s="22">
        <v>8707577.2300000004</v>
      </c>
      <c r="L11" s="23">
        <f>SUM(H11:K11)</f>
        <v>136748064.07999998</v>
      </c>
      <c r="M11" s="24">
        <f>(G11-L11)/G11</f>
        <v>0.26163239528566784</v>
      </c>
    </row>
    <row r="12" spans="1:16" ht="15" customHeight="1">
      <c r="A12" s="21" t="s">
        <v>54</v>
      </c>
      <c r="B12" s="22">
        <v>62277357.130000003</v>
      </c>
      <c r="C12" s="22">
        <v>7823643.3399999999</v>
      </c>
      <c r="D12" s="22">
        <v>10806612.890000001</v>
      </c>
      <c r="E12" s="22">
        <v>42829109.539999999</v>
      </c>
      <c r="F12" s="22">
        <v>524015.4</v>
      </c>
      <c r="G12" s="23">
        <f>SUM(B12:F12)</f>
        <v>124260738.30000001</v>
      </c>
      <c r="H12" s="22">
        <v>45585391.5</v>
      </c>
      <c r="I12" s="22">
        <v>35347952.939999998</v>
      </c>
      <c r="J12" s="22">
        <v>90202.15</v>
      </c>
      <c r="K12" s="22">
        <v>12793221.93</v>
      </c>
      <c r="L12" s="23">
        <f>SUM(H12:K12)</f>
        <v>93816768.520000011</v>
      </c>
      <c r="M12" s="24">
        <f>(G12-L12)/G12</f>
        <v>0.24500071540296006</v>
      </c>
    </row>
    <row r="13" spans="1:16" ht="15" customHeight="1">
      <c r="A13" s="21" t="s">
        <v>20</v>
      </c>
      <c r="B13" s="22">
        <v>23047243.609999999</v>
      </c>
      <c r="C13" s="22">
        <v>2228644.98</v>
      </c>
      <c r="D13" s="22">
        <v>13623246.310000001</v>
      </c>
      <c r="E13" s="22">
        <v>11813884.109999999</v>
      </c>
      <c r="F13" s="22">
        <v>1385000.84</v>
      </c>
      <c r="G13" s="23">
        <f>SUM(B13:F13)</f>
        <v>52098019.850000001</v>
      </c>
      <c r="H13" s="22">
        <v>21155957.399999999</v>
      </c>
      <c r="I13" s="22">
        <v>15639869.710000001</v>
      </c>
      <c r="J13" s="22">
        <v>518997.68</v>
      </c>
      <c r="K13" s="22">
        <v>2723532.2</v>
      </c>
      <c r="L13" s="23">
        <f>SUM(H13:K13)</f>
        <v>40038356.990000002</v>
      </c>
      <c r="M13" s="24">
        <f>(G13-L13)/G13</f>
        <v>0.23148025385076126</v>
      </c>
    </row>
    <row r="14" spans="1:16" ht="15" customHeight="1">
      <c r="A14" s="21" t="s">
        <v>39</v>
      </c>
      <c r="B14" s="22">
        <v>28623202.359999999</v>
      </c>
      <c r="C14" s="22">
        <v>3016064.09</v>
      </c>
      <c r="D14" s="22">
        <v>19047442.309999999</v>
      </c>
      <c r="E14" s="22">
        <v>21083850.300000001</v>
      </c>
      <c r="F14" s="22">
        <v>47450.28</v>
      </c>
      <c r="G14" s="23">
        <f>SUM(B14:F14)</f>
        <v>71818009.340000004</v>
      </c>
      <c r="H14" s="22">
        <v>22104626.620000001</v>
      </c>
      <c r="I14" s="22">
        <v>30871973.809999999</v>
      </c>
      <c r="J14" s="22">
        <v>11320.69</v>
      </c>
      <c r="K14" s="22">
        <v>2379159.7000000002</v>
      </c>
      <c r="L14" s="23">
        <f>SUM(H14:K14)</f>
        <v>55367080.82</v>
      </c>
      <c r="M14" s="24">
        <f>(G14-L14)/G14</f>
        <v>0.22906411179009717</v>
      </c>
    </row>
    <row r="15" spans="1:16" ht="15" customHeight="1">
      <c r="A15" s="21" t="s">
        <v>19</v>
      </c>
      <c r="B15" s="22">
        <v>38726614.219999999</v>
      </c>
      <c r="C15" s="22">
        <v>3854569.11</v>
      </c>
      <c r="D15" s="22">
        <v>17179181.239999998</v>
      </c>
      <c r="E15" s="22">
        <v>18175644.920000002</v>
      </c>
      <c r="F15" s="22">
        <v>323687.23</v>
      </c>
      <c r="G15" s="23">
        <f>SUM(B15:F15)</f>
        <v>78259696.719999999</v>
      </c>
      <c r="H15" s="22">
        <v>29665751.850000001</v>
      </c>
      <c r="I15" s="22">
        <v>19170926.940000001</v>
      </c>
      <c r="J15" s="22">
        <v>51149.58</v>
      </c>
      <c r="K15" s="22">
        <v>11686458.560000001</v>
      </c>
      <c r="L15" s="23">
        <f>SUM(H15:K15)</f>
        <v>60574286.930000007</v>
      </c>
      <c r="M15" s="24">
        <f>(G15-L15)/G15</f>
        <v>0.22598362287647761</v>
      </c>
    </row>
    <row r="16" spans="1:16" ht="15" customHeight="1">
      <c r="A16" s="21" t="s">
        <v>13</v>
      </c>
      <c r="B16" s="22">
        <v>62243095.439999998</v>
      </c>
      <c r="C16" s="22">
        <v>7309358.0599999996</v>
      </c>
      <c r="D16" s="22">
        <v>16949013.460000001</v>
      </c>
      <c r="E16" s="22">
        <v>42055278.130000003</v>
      </c>
      <c r="F16" s="22">
        <v>1810378.71</v>
      </c>
      <c r="G16" s="23">
        <f>SUM(B16:F16)</f>
        <v>130367123.8</v>
      </c>
      <c r="H16" s="22">
        <v>68161639.700000003</v>
      </c>
      <c r="I16" s="22">
        <v>21886540.870000001</v>
      </c>
      <c r="J16" s="22">
        <v>970936.29</v>
      </c>
      <c r="K16" s="22">
        <v>9890676.8300000001</v>
      </c>
      <c r="L16" s="23">
        <f>SUM(H16:K16)</f>
        <v>100909793.69000001</v>
      </c>
      <c r="M16" s="24">
        <f>(G16-L16)/G16</f>
        <v>0.22595673856540191</v>
      </c>
    </row>
    <row r="17" spans="1:13" ht="15" customHeight="1">
      <c r="A17" s="21" t="s">
        <v>17</v>
      </c>
      <c r="B17" s="22">
        <v>21475656.309999999</v>
      </c>
      <c r="C17" s="22">
        <v>1936291.86</v>
      </c>
      <c r="D17" s="22">
        <v>5350439</v>
      </c>
      <c r="E17" s="22">
        <v>11472678.52</v>
      </c>
      <c r="F17" s="22">
        <v>1355674.27</v>
      </c>
      <c r="G17" s="23">
        <f>SUM(B17:F17)</f>
        <v>41590739.960000001</v>
      </c>
      <c r="H17" s="22">
        <v>15996511.710000001</v>
      </c>
      <c r="I17" s="22">
        <v>13842589.130000001</v>
      </c>
      <c r="J17" s="22">
        <v>105000</v>
      </c>
      <c r="K17" s="22">
        <v>2579325.02</v>
      </c>
      <c r="L17" s="23">
        <f>SUM(H17:K17)</f>
        <v>32523425.860000003</v>
      </c>
      <c r="M17" s="24">
        <f>(G17-L17)/G17</f>
        <v>0.21801281027268354</v>
      </c>
    </row>
    <row r="18" spans="1:13" ht="15" customHeight="1">
      <c r="A18" s="21" t="s">
        <v>34</v>
      </c>
      <c r="B18" s="22">
        <v>351797810.27999997</v>
      </c>
      <c r="C18" s="22">
        <v>36070972.899999999</v>
      </c>
      <c r="D18" s="22">
        <v>101704997.08</v>
      </c>
      <c r="E18" s="22">
        <v>384090361.67000002</v>
      </c>
      <c r="F18" s="22">
        <v>5068989.92</v>
      </c>
      <c r="G18" s="23">
        <f>SUM(B18:F18)</f>
        <v>878733131.8499999</v>
      </c>
      <c r="H18" s="22">
        <v>321772746.45999998</v>
      </c>
      <c r="I18" s="22">
        <v>244678649.61000001</v>
      </c>
      <c r="J18" s="22">
        <v>1521367.56</v>
      </c>
      <c r="K18" s="22">
        <v>132512982.01000001</v>
      </c>
      <c r="L18" s="23">
        <f>SUM(H18:K18)</f>
        <v>700485745.63999987</v>
      </c>
      <c r="M18" s="24">
        <f>(G18-L18)/G18</f>
        <v>0.20284586952438585</v>
      </c>
    </row>
    <row r="19" spans="1:13" ht="15" customHeight="1">
      <c r="A19" s="21" t="s">
        <v>58</v>
      </c>
      <c r="B19" s="22">
        <v>130527413.65000001</v>
      </c>
      <c r="C19" s="22">
        <v>14649797.439999999</v>
      </c>
      <c r="D19" s="22">
        <v>38746851.299999997</v>
      </c>
      <c r="E19" s="22">
        <v>81835642.430000007</v>
      </c>
      <c r="F19" s="22">
        <v>7514959.21</v>
      </c>
      <c r="G19" s="23">
        <f>SUM(B19:F19)</f>
        <v>273274664.02999997</v>
      </c>
      <c r="H19" s="22">
        <v>98773445.090000004</v>
      </c>
      <c r="I19" s="22">
        <v>88231780.290000007</v>
      </c>
      <c r="J19" s="22">
        <v>336604.5</v>
      </c>
      <c r="K19" s="22">
        <v>31538262.719999999</v>
      </c>
      <c r="L19" s="23">
        <f>SUM(H19:K19)</f>
        <v>218880092.59999999</v>
      </c>
      <c r="M19" s="24">
        <f>(G19-L19)/G19</f>
        <v>0.19904725387944697</v>
      </c>
    </row>
    <row r="20" spans="1:13" ht="15" customHeight="1">
      <c r="A20" s="21" t="s">
        <v>18</v>
      </c>
      <c r="B20" s="22">
        <v>63975318.399999999</v>
      </c>
      <c r="C20" s="22">
        <v>7460455.0499999998</v>
      </c>
      <c r="D20" s="22">
        <v>27121342.59</v>
      </c>
      <c r="E20" s="22">
        <v>46582755.329999998</v>
      </c>
      <c r="F20" s="22">
        <v>6204056.2199999997</v>
      </c>
      <c r="G20" s="23">
        <f>SUM(B20:F20)</f>
        <v>151343927.59</v>
      </c>
      <c r="H20" s="22">
        <v>43781825.579999998</v>
      </c>
      <c r="I20" s="22">
        <v>52657727.799999997</v>
      </c>
      <c r="J20" s="22">
        <v>357987.69</v>
      </c>
      <c r="K20" s="22">
        <v>24777437.390000001</v>
      </c>
      <c r="L20" s="23">
        <f>SUM(H20:K20)</f>
        <v>121574978.45999999</v>
      </c>
      <c r="M20" s="24">
        <f>(G20-L20)/G20</f>
        <v>0.1966973475846743</v>
      </c>
    </row>
    <row r="21" spans="1:13" ht="15" customHeight="1">
      <c r="A21" s="21" t="s">
        <v>1</v>
      </c>
      <c r="B21" s="22">
        <v>56998815.560000002</v>
      </c>
      <c r="C21" s="22">
        <v>5370118.3499999996</v>
      </c>
      <c r="D21" s="22">
        <v>12026249.710000001</v>
      </c>
      <c r="E21" s="22">
        <v>54263175.740000002</v>
      </c>
      <c r="F21" s="22">
        <v>1761415.8</v>
      </c>
      <c r="G21" s="23">
        <f>SUM(B21:F21)</f>
        <v>130419775.16000001</v>
      </c>
      <c r="H21" s="22">
        <v>51460062.689999998</v>
      </c>
      <c r="I21" s="22">
        <v>41505645.869999997</v>
      </c>
      <c r="J21" s="22">
        <v>2733006.41</v>
      </c>
      <c r="K21" s="22">
        <v>10735291.68</v>
      </c>
      <c r="L21" s="23">
        <f>SUM(H21:K21)</f>
        <v>106434006.65000001</v>
      </c>
      <c r="M21" s="24">
        <f>(G21-L21)/G21</f>
        <v>0.18391205229861862</v>
      </c>
    </row>
    <row r="22" spans="1:13" ht="15" customHeight="1">
      <c r="A22" s="21" t="s">
        <v>9</v>
      </c>
      <c r="B22" s="22">
        <v>13894746.49</v>
      </c>
      <c r="C22" s="22">
        <v>1673074.49</v>
      </c>
      <c r="D22" s="22">
        <v>4224957.01</v>
      </c>
      <c r="E22" s="22">
        <v>8085509.6399999997</v>
      </c>
      <c r="F22" s="22">
        <v>959366.31</v>
      </c>
      <c r="G22" s="23">
        <f>SUM(B22:F22)</f>
        <v>28837653.940000001</v>
      </c>
      <c r="H22" s="22">
        <v>11692935.949999999</v>
      </c>
      <c r="I22" s="22">
        <v>8965752.6600000001</v>
      </c>
      <c r="J22" s="22">
        <v>49728.17</v>
      </c>
      <c r="K22" s="22">
        <v>2827329.85</v>
      </c>
      <c r="L22" s="23">
        <f>SUM(H22:K22)</f>
        <v>23535746.630000003</v>
      </c>
      <c r="M22" s="24">
        <f>(G22-L22)/G22</f>
        <v>0.1838536283510169</v>
      </c>
    </row>
    <row r="23" spans="1:13" ht="15" customHeight="1">
      <c r="A23" s="21" t="s">
        <v>30</v>
      </c>
      <c r="B23" s="22">
        <v>2387715955.7600002</v>
      </c>
      <c r="C23" s="22">
        <v>175422189.55000001</v>
      </c>
      <c r="D23" s="22">
        <v>505655743.19999999</v>
      </c>
      <c r="E23" s="22">
        <v>1608071265.51</v>
      </c>
      <c r="F23" s="22">
        <v>94677814.849999994</v>
      </c>
      <c r="G23" s="23">
        <f>SUM(B23:F23)</f>
        <v>4771542968.8700008</v>
      </c>
      <c r="H23" s="22">
        <v>1464801373.8699999</v>
      </c>
      <c r="I23" s="22">
        <v>1878547591.1300001</v>
      </c>
      <c r="J23" s="22">
        <v>101201557.59999999</v>
      </c>
      <c r="K23" s="22">
        <v>480566618.94</v>
      </c>
      <c r="L23" s="23">
        <f>SUM(H23:K23)</f>
        <v>3925117141.54</v>
      </c>
      <c r="M23" s="24">
        <f>(G23-L23)/G23</f>
        <v>0.17739038144519778</v>
      </c>
    </row>
    <row r="24" spans="1:13" ht="15" customHeight="1">
      <c r="A24" s="21" t="s">
        <v>4</v>
      </c>
      <c r="B24" s="22">
        <v>125836683.33</v>
      </c>
      <c r="C24" s="22">
        <v>11140372.15</v>
      </c>
      <c r="D24" s="22">
        <v>18326116.579999998</v>
      </c>
      <c r="E24" s="22">
        <v>110847130.23</v>
      </c>
      <c r="F24" s="22">
        <v>4697095.55</v>
      </c>
      <c r="G24" s="23">
        <f>SUM(B24:F24)</f>
        <v>270847397.84000003</v>
      </c>
      <c r="H24" s="22">
        <v>104826481.28</v>
      </c>
      <c r="I24" s="22">
        <v>53904191.93</v>
      </c>
      <c r="J24" s="22">
        <v>5043544.08</v>
      </c>
      <c r="K24" s="22">
        <v>59854573.960000001</v>
      </c>
      <c r="L24" s="23">
        <f>SUM(H24:K24)</f>
        <v>223628791.25000003</v>
      </c>
      <c r="M24" s="24">
        <f>(G24-L24)/G24</f>
        <v>0.1743365709494239</v>
      </c>
    </row>
    <row r="25" spans="1:13">
      <c r="A25" s="21" t="s">
        <v>38</v>
      </c>
      <c r="B25" s="22">
        <v>57726558.270000003</v>
      </c>
      <c r="C25" s="22">
        <v>3712973.95</v>
      </c>
      <c r="D25" s="22">
        <v>17438376.789999999</v>
      </c>
      <c r="E25" s="22">
        <v>68766759.379999995</v>
      </c>
      <c r="F25" s="22">
        <v>7038603.54</v>
      </c>
      <c r="G25" s="23">
        <f>SUM(B25:F25)</f>
        <v>154683271.92999998</v>
      </c>
      <c r="H25" s="22">
        <v>50704682.979999997</v>
      </c>
      <c r="I25" s="22">
        <v>51360363.390000001</v>
      </c>
      <c r="J25" s="22">
        <v>962021.76</v>
      </c>
      <c r="K25" s="22">
        <v>24702888.890000001</v>
      </c>
      <c r="L25" s="23">
        <f>SUM(H25:K25)</f>
        <v>127729957.02000001</v>
      </c>
      <c r="M25" s="24">
        <f>(G25-L25)/G25</f>
        <v>0.1742484146714802</v>
      </c>
    </row>
    <row r="26" spans="1:13">
      <c r="A26" s="21" t="s">
        <v>15</v>
      </c>
      <c r="B26" s="22">
        <v>27489203.640000001</v>
      </c>
      <c r="C26" s="22">
        <v>1949871.05</v>
      </c>
      <c r="D26" s="22">
        <v>12314630.880000001</v>
      </c>
      <c r="E26" s="22">
        <v>17278627.649999999</v>
      </c>
      <c r="F26" s="22">
        <v>898148.37</v>
      </c>
      <c r="G26" s="23">
        <f>SUM(B26:F26)</f>
        <v>59930481.589999996</v>
      </c>
      <c r="H26" s="22">
        <v>22095388.620000001</v>
      </c>
      <c r="I26" s="22">
        <v>23973570.48</v>
      </c>
      <c r="J26" s="22">
        <v>9222.68</v>
      </c>
      <c r="K26" s="22">
        <v>3486399.05</v>
      </c>
      <c r="L26" s="23">
        <f>SUM(H26:K26)</f>
        <v>49564580.829999998</v>
      </c>
      <c r="M26" s="24">
        <f>(G26-L26)/G26</f>
        <v>0.17296541734664872</v>
      </c>
    </row>
    <row r="27" spans="1:13">
      <c r="A27" s="21" t="s">
        <v>37</v>
      </c>
      <c r="B27" s="22">
        <v>112630203.28</v>
      </c>
      <c r="C27" s="22">
        <v>8189237</v>
      </c>
      <c r="D27" s="22">
        <v>31866805.010000002</v>
      </c>
      <c r="E27" s="22">
        <v>61120049.859999999</v>
      </c>
      <c r="F27" s="22">
        <v>1685849.41</v>
      </c>
      <c r="G27" s="23">
        <f>SUM(B27:F27)</f>
        <v>215492144.55999997</v>
      </c>
      <c r="H27" s="22">
        <v>60373894.229999997</v>
      </c>
      <c r="I27" s="22">
        <v>83819172.170000002</v>
      </c>
      <c r="J27" s="22">
        <v>321786.34999999998</v>
      </c>
      <c r="K27" s="22">
        <v>34542614.549999997</v>
      </c>
      <c r="L27" s="23">
        <f>SUM(H27:K27)</f>
        <v>179057467.30000001</v>
      </c>
      <c r="M27" s="24">
        <f>(G27-L27)/G27</f>
        <v>0.16907659132723221</v>
      </c>
    </row>
    <row r="28" spans="1:13">
      <c r="A28" s="21" t="s">
        <v>31</v>
      </c>
      <c r="B28" s="22">
        <v>56289379.869999997</v>
      </c>
      <c r="C28" s="22">
        <v>8936026.6500000004</v>
      </c>
      <c r="D28" s="22">
        <v>39109455.950000003</v>
      </c>
      <c r="E28" s="22">
        <v>115285282.98</v>
      </c>
      <c r="F28" s="22">
        <v>2719141.37</v>
      </c>
      <c r="G28" s="23">
        <f>SUM(B28:F28)</f>
        <v>222339286.81999999</v>
      </c>
      <c r="H28" s="22">
        <v>104262953.11</v>
      </c>
      <c r="I28" s="22">
        <v>69218734.75</v>
      </c>
      <c r="J28" s="22">
        <v>523632.1</v>
      </c>
      <c r="K28" s="22">
        <v>12568460.470000001</v>
      </c>
      <c r="L28" s="23">
        <f>SUM(H28:K28)</f>
        <v>186573780.43000001</v>
      </c>
      <c r="M28" s="24">
        <f>(G28-L28)/G28</f>
        <v>0.1608600391839648</v>
      </c>
    </row>
    <row r="29" spans="1:13">
      <c r="A29" s="21" t="s">
        <v>5</v>
      </c>
      <c r="B29" s="22">
        <v>237804858.69</v>
      </c>
      <c r="C29" s="22">
        <v>21957353.140000001</v>
      </c>
      <c r="D29" s="22">
        <v>72529308</v>
      </c>
      <c r="E29" s="22">
        <v>299794858.92000002</v>
      </c>
      <c r="F29" s="22">
        <v>13178893.92</v>
      </c>
      <c r="G29" s="23">
        <f>SUM(B29:F29)</f>
        <v>645265272.66999996</v>
      </c>
      <c r="H29" s="22">
        <v>205454627.96000001</v>
      </c>
      <c r="I29" s="22">
        <v>205224801.81</v>
      </c>
      <c r="J29" s="22">
        <v>8921375.0999999996</v>
      </c>
      <c r="K29" s="22">
        <v>125472381.59999999</v>
      </c>
      <c r="L29" s="23">
        <f>SUM(H29:K29)</f>
        <v>545073186.47000003</v>
      </c>
      <c r="M29" s="24">
        <f>(G29-L29)/G29</f>
        <v>0.15527270789798095</v>
      </c>
    </row>
    <row r="30" spans="1:13">
      <c r="A30" s="21" t="s">
        <v>11</v>
      </c>
      <c r="B30" s="22">
        <v>85245287.609999999</v>
      </c>
      <c r="C30" s="22">
        <v>8354748.0599999996</v>
      </c>
      <c r="D30" s="22">
        <v>31036497.579999998</v>
      </c>
      <c r="E30" s="22">
        <v>51719560.530000001</v>
      </c>
      <c r="F30" s="22">
        <v>3290216.91</v>
      </c>
      <c r="G30" s="23">
        <f>SUM(B30:F30)</f>
        <v>179646310.69</v>
      </c>
      <c r="H30" s="22">
        <v>67363703.099999994</v>
      </c>
      <c r="I30" s="22">
        <v>75577985.810000002</v>
      </c>
      <c r="J30" s="22">
        <v>489929.14</v>
      </c>
      <c r="K30" s="22">
        <v>8868958.1099999994</v>
      </c>
      <c r="L30" s="23">
        <f>SUM(H30:K30)</f>
        <v>152300576.15999997</v>
      </c>
      <c r="M30" s="24">
        <f>(G30-L30)/G30</f>
        <v>0.1522198503546682</v>
      </c>
    </row>
    <row r="31" spans="1:13">
      <c r="A31" s="21" t="s">
        <v>25</v>
      </c>
      <c r="B31" s="22">
        <v>1114721643.9400001</v>
      </c>
      <c r="C31" s="22">
        <v>82770561.010000005</v>
      </c>
      <c r="D31" s="22">
        <v>371542917.22000003</v>
      </c>
      <c r="E31" s="22">
        <v>1198622312.8199999</v>
      </c>
      <c r="F31" s="22">
        <v>22821470.280000001</v>
      </c>
      <c r="G31" s="23">
        <f>SUM(B31:F31)</f>
        <v>2790478905.27</v>
      </c>
      <c r="H31" s="22">
        <v>577295936.72000003</v>
      </c>
      <c r="I31" s="22">
        <v>866780028.71000004</v>
      </c>
      <c r="J31" s="22">
        <v>14047595.01</v>
      </c>
      <c r="K31" s="22">
        <v>912366206.82000005</v>
      </c>
      <c r="L31" s="23">
        <f>SUM(H31:K31)</f>
        <v>2370489767.2600002</v>
      </c>
      <c r="M31" s="24">
        <f>(G31-L31)/G31</f>
        <v>0.15050790644459741</v>
      </c>
    </row>
    <row r="32" spans="1:13">
      <c r="A32" s="21" t="s">
        <v>16</v>
      </c>
      <c r="B32" s="22">
        <v>112567939.59999999</v>
      </c>
      <c r="C32" s="22">
        <v>12273192.210000001</v>
      </c>
      <c r="D32" s="22">
        <v>29361271.579999998</v>
      </c>
      <c r="E32" s="22">
        <v>95333248.579999998</v>
      </c>
      <c r="F32" s="22">
        <v>2799100.22</v>
      </c>
      <c r="G32" s="23">
        <f>SUM(B32:F32)</f>
        <v>252334752.18999997</v>
      </c>
      <c r="H32" s="22">
        <v>110929065.04000001</v>
      </c>
      <c r="I32" s="22">
        <v>68016081.700000003</v>
      </c>
      <c r="J32" s="22">
        <v>523017.53</v>
      </c>
      <c r="K32" s="22">
        <v>35721312.759999998</v>
      </c>
      <c r="L32" s="23">
        <f>SUM(H32:K32)</f>
        <v>215189477.03</v>
      </c>
      <c r="M32" s="24">
        <f>(G32-L32)/G32</f>
        <v>0.14720633934730784</v>
      </c>
    </row>
    <row r="33" spans="1:13">
      <c r="A33" s="21" t="s">
        <v>24</v>
      </c>
      <c r="B33" s="22">
        <v>77238714.590000004</v>
      </c>
      <c r="C33" s="22">
        <v>6345836.4699999997</v>
      </c>
      <c r="D33" s="22">
        <v>42572408.210000001</v>
      </c>
      <c r="E33" s="22">
        <v>47310705.579999998</v>
      </c>
      <c r="F33" s="22">
        <v>1936507.32</v>
      </c>
      <c r="G33" s="23">
        <f>SUM(B33:F33)</f>
        <v>175404172.17000002</v>
      </c>
      <c r="H33" s="22">
        <v>61293264.619999997</v>
      </c>
      <c r="I33" s="22">
        <v>65667785.560000002</v>
      </c>
      <c r="J33" s="22">
        <v>1269818.21</v>
      </c>
      <c r="K33" s="22">
        <v>22906113.23</v>
      </c>
      <c r="L33" s="23">
        <f>SUM(H33:K33)</f>
        <v>151136981.62</v>
      </c>
      <c r="M33" s="24">
        <f>(G33-L33)/G33</f>
        <v>0.1383501330086977</v>
      </c>
    </row>
    <row r="34" spans="1:13">
      <c r="A34" s="21" t="s">
        <v>8</v>
      </c>
      <c r="B34" s="22">
        <v>23024615.18</v>
      </c>
      <c r="C34" s="22">
        <v>1956902.53</v>
      </c>
      <c r="D34" s="22">
        <v>9425181.4299999997</v>
      </c>
      <c r="E34" s="22">
        <v>13025128.279999999</v>
      </c>
      <c r="F34" s="22">
        <v>187453.17</v>
      </c>
      <c r="G34" s="23">
        <f>SUM(B34:F34)</f>
        <v>47619280.590000004</v>
      </c>
      <c r="H34" s="22">
        <v>20538564.649999999</v>
      </c>
      <c r="I34" s="22">
        <v>17389770.670000002</v>
      </c>
      <c r="J34" s="22">
        <v>228597.63</v>
      </c>
      <c r="K34" s="22">
        <v>3067856.89</v>
      </c>
      <c r="L34" s="23">
        <f>SUM(H34:K34)</f>
        <v>41224789.840000004</v>
      </c>
      <c r="M34" s="24">
        <f>(G34-L34)/G34</f>
        <v>0.13428364878201954</v>
      </c>
    </row>
    <row r="35" spans="1:13">
      <c r="A35" s="21" t="s">
        <v>10</v>
      </c>
      <c r="B35" s="22">
        <v>189225626.97</v>
      </c>
      <c r="C35" s="22">
        <v>29956485.75</v>
      </c>
      <c r="D35" s="22">
        <v>91935630.579999998</v>
      </c>
      <c r="E35" s="22">
        <v>100208801.29000001</v>
      </c>
      <c r="F35" s="22">
        <v>3507968.45</v>
      </c>
      <c r="G35" s="23">
        <f>SUM(B35:F35)</f>
        <v>414834513.04000002</v>
      </c>
      <c r="H35" s="22">
        <v>169631317.69</v>
      </c>
      <c r="I35" s="22">
        <v>127262966.91</v>
      </c>
      <c r="J35" s="22">
        <v>3429367.28</v>
      </c>
      <c r="K35" s="22">
        <v>63990368.25</v>
      </c>
      <c r="L35" s="23">
        <f>SUM(H35:K35)</f>
        <v>364314020.13</v>
      </c>
      <c r="M35" s="24">
        <f>(G35-L35)/G35</f>
        <v>0.12178469081507844</v>
      </c>
    </row>
    <row r="36" spans="1:13">
      <c r="A36" s="21" t="s">
        <v>60</v>
      </c>
      <c r="B36" s="22">
        <v>27382708.690000001</v>
      </c>
      <c r="C36" s="22">
        <v>1963821.09</v>
      </c>
      <c r="D36" s="22">
        <v>14382596.59</v>
      </c>
      <c r="E36" s="22">
        <v>17900960.699999999</v>
      </c>
      <c r="F36" s="22">
        <v>384479.27</v>
      </c>
      <c r="G36" s="23">
        <f>SUM(B36:F36)</f>
        <v>62014566.340000011</v>
      </c>
      <c r="H36" s="22">
        <v>24020471.579999998</v>
      </c>
      <c r="I36" s="22">
        <v>20905072.710000001</v>
      </c>
      <c r="J36" s="22">
        <v>2427194.37</v>
      </c>
      <c r="K36" s="22">
        <v>7256521.29</v>
      </c>
      <c r="L36" s="23">
        <f>SUM(H36:K36)</f>
        <v>54609259.949999996</v>
      </c>
      <c r="M36" s="24">
        <f>(G36-L36)/G36</f>
        <v>0.11941237078720841</v>
      </c>
    </row>
    <row r="37" spans="1:13">
      <c r="A37" s="21" t="s">
        <v>33</v>
      </c>
      <c r="B37" s="22">
        <v>57547953.270000003</v>
      </c>
      <c r="C37" s="22">
        <v>7306129.0099999998</v>
      </c>
      <c r="D37" s="22">
        <v>30985252.77</v>
      </c>
      <c r="E37" s="22">
        <v>42242904.960000001</v>
      </c>
      <c r="F37" s="22">
        <v>2478764.5299999998</v>
      </c>
      <c r="G37" s="23">
        <f>SUM(B37:F37)</f>
        <v>140561004.53999999</v>
      </c>
      <c r="H37" s="22">
        <v>46129674.619999997</v>
      </c>
      <c r="I37" s="22">
        <v>60861225.140000001</v>
      </c>
      <c r="J37" s="22">
        <v>288497.84999999998</v>
      </c>
      <c r="K37" s="22">
        <v>16586950.439999999</v>
      </c>
      <c r="L37" s="23">
        <f>SUM(H37:K37)</f>
        <v>123866348.04999998</v>
      </c>
      <c r="M37" s="24">
        <f>(G37-L37)/G37</f>
        <v>0.1187716077060985</v>
      </c>
    </row>
    <row r="38" spans="1:13">
      <c r="A38" s="21" t="s">
        <v>27</v>
      </c>
      <c r="B38" s="22">
        <v>31197610.440000001</v>
      </c>
      <c r="C38" s="22">
        <v>6863301.6200000001</v>
      </c>
      <c r="D38" s="22">
        <v>10456716.84</v>
      </c>
      <c r="E38" s="22">
        <v>22969450.300000001</v>
      </c>
      <c r="F38" s="22">
        <v>545914.57999999996</v>
      </c>
      <c r="G38" s="23">
        <f>SUM(B38:F38)</f>
        <v>72032993.780000001</v>
      </c>
      <c r="H38" s="22">
        <v>29447749.940000001</v>
      </c>
      <c r="I38" s="22">
        <v>24113455.399999999</v>
      </c>
      <c r="J38" s="22">
        <v>130224.27</v>
      </c>
      <c r="K38" s="22">
        <v>9872969.8300000001</v>
      </c>
      <c r="L38" s="23">
        <f>SUM(H38:K38)</f>
        <v>63564399.440000005</v>
      </c>
      <c r="M38" s="24">
        <f>(G38-L38)/G38</f>
        <v>0.1175654918059411</v>
      </c>
    </row>
    <row r="39" spans="1:13">
      <c r="A39" s="21" t="s">
        <v>22</v>
      </c>
      <c r="B39" s="22">
        <v>44673182.869999997</v>
      </c>
      <c r="C39" s="22">
        <v>4390685.3600000003</v>
      </c>
      <c r="D39" s="22">
        <v>21047610.190000001</v>
      </c>
      <c r="E39" s="22">
        <v>18826758.84</v>
      </c>
      <c r="F39" s="22">
        <v>1412816.62</v>
      </c>
      <c r="G39" s="23">
        <f>SUM(B39:F39)</f>
        <v>90351053.88000001</v>
      </c>
      <c r="H39" s="22">
        <v>35120817.259999998</v>
      </c>
      <c r="I39" s="22">
        <v>36149158.270000003</v>
      </c>
      <c r="J39" s="22">
        <v>51250.51</v>
      </c>
      <c r="K39" s="22">
        <v>9189464.1300000008</v>
      </c>
      <c r="L39" s="23">
        <f>SUM(H39:K39)</f>
        <v>80510690.170000002</v>
      </c>
      <c r="M39" s="24">
        <f>(G39-L39)/G39</f>
        <v>0.10891255040665616</v>
      </c>
    </row>
    <row r="40" spans="1:13">
      <c r="A40" s="21" t="s">
        <v>21</v>
      </c>
      <c r="B40" s="22">
        <v>68219831.189999998</v>
      </c>
      <c r="C40" s="22">
        <v>6723113.0199999996</v>
      </c>
      <c r="D40" s="22">
        <v>26238336.670000002</v>
      </c>
      <c r="E40" s="22">
        <v>41164585.259999998</v>
      </c>
      <c r="F40" s="22">
        <v>1926173.51</v>
      </c>
      <c r="G40" s="23">
        <f>SUM(B40:F40)</f>
        <v>144272039.64999998</v>
      </c>
      <c r="H40" s="22">
        <v>69381790.730000004</v>
      </c>
      <c r="I40" s="22">
        <v>47464345.049999997</v>
      </c>
      <c r="J40" s="22">
        <v>77305.429999999993</v>
      </c>
      <c r="K40" s="22">
        <v>11953421.789999999</v>
      </c>
      <c r="L40" s="23">
        <f>SUM(H40:K40)</f>
        <v>128876863</v>
      </c>
      <c r="M40" s="24">
        <f>(G40-L40)/G40</f>
        <v>0.10670935745656784</v>
      </c>
    </row>
    <row r="41" spans="1:13">
      <c r="A41" s="21" t="s">
        <v>28</v>
      </c>
      <c r="B41" s="22">
        <v>99434157.939999998</v>
      </c>
      <c r="C41" s="22">
        <v>8968213</v>
      </c>
      <c r="D41" s="22">
        <v>40103536.920000002</v>
      </c>
      <c r="E41" s="22">
        <v>74726544.569999993</v>
      </c>
      <c r="F41" s="22">
        <v>7480019.9299999997</v>
      </c>
      <c r="G41" s="23">
        <f>SUM(B41:F41)</f>
        <v>230712472.36000001</v>
      </c>
      <c r="H41" s="22">
        <v>67367191.290000007</v>
      </c>
      <c r="I41" s="22">
        <v>110278132.98</v>
      </c>
      <c r="J41" s="22">
        <v>175530.97</v>
      </c>
      <c r="K41" s="22">
        <v>30141877.399999999</v>
      </c>
      <c r="L41" s="23">
        <f>SUM(H41:K41)</f>
        <v>207962732.64000002</v>
      </c>
      <c r="M41" s="24">
        <f>(G41-L41)/G41</f>
        <v>9.8606458018020246E-2</v>
      </c>
    </row>
    <row r="42" spans="1:13">
      <c r="A42" s="21" t="s">
        <v>0</v>
      </c>
      <c r="B42" s="22">
        <v>115818041.06999999</v>
      </c>
      <c r="C42" s="22">
        <v>10602053.93</v>
      </c>
      <c r="D42" s="22">
        <v>50825653.630000003</v>
      </c>
      <c r="E42" s="22">
        <v>95332357.409999996</v>
      </c>
      <c r="F42" s="22">
        <v>2823552.87</v>
      </c>
      <c r="G42" s="23">
        <f>SUM(B42:F42)</f>
        <v>275401658.90999997</v>
      </c>
      <c r="H42" s="22">
        <v>112148555.83</v>
      </c>
      <c r="I42" s="22">
        <v>94512352.180000007</v>
      </c>
      <c r="J42" s="22">
        <v>4353873.8</v>
      </c>
      <c r="K42" s="22">
        <v>37388629.409999996</v>
      </c>
      <c r="L42" s="23">
        <f>SUM(H42:K42)</f>
        <v>248403411.22</v>
      </c>
      <c r="M42" s="24">
        <f>(G42-L42)/G42</f>
        <v>9.8032262393970823E-2</v>
      </c>
    </row>
    <row r="43" spans="1:13">
      <c r="A43" s="21" t="s">
        <v>59</v>
      </c>
      <c r="B43" s="22">
        <v>95121339.819999993</v>
      </c>
      <c r="C43" s="22">
        <v>6007088.0300000003</v>
      </c>
      <c r="D43" s="22">
        <v>21463088.27</v>
      </c>
      <c r="E43" s="22">
        <v>42458589.18</v>
      </c>
      <c r="F43" s="22">
        <v>1080624.3</v>
      </c>
      <c r="G43" s="23">
        <f>SUM(B43:F43)</f>
        <v>166130729.59999999</v>
      </c>
      <c r="H43" s="22">
        <v>65831533.07</v>
      </c>
      <c r="I43" s="22">
        <v>74759749.290000007</v>
      </c>
      <c r="J43" s="22">
        <v>186560.98</v>
      </c>
      <c r="K43" s="22">
        <v>9710522.8499999996</v>
      </c>
      <c r="L43" s="23">
        <f>SUM(H43:K43)</f>
        <v>150488366.19</v>
      </c>
      <c r="M43" s="24">
        <f>(G43-L43)/G43</f>
        <v>9.4156953669334853E-2</v>
      </c>
    </row>
    <row r="44" spans="1:13">
      <c r="A44" s="21" t="s">
        <v>26</v>
      </c>
      <c r="B44" s="22">
        <v>76198502.189999998</v>
      </c>
      <c r="C44" s="22">
        <v>6683236.79</v>
      </c>
      <c r="D44" s="22">
        <v>26409886.140000001</v>
      </c>
      <c r="E44" s="22">
        <v>52225614.159999996</v>
      </c>
      <c r="F44" s="22">
        <v>447301.16</v>
      </c>
      <c r="G44" s="23">
        <f>SUM(B44:F44)</f>
        <v>161964540.44</v>
      </c>
      <c r="H44" s="22">
        <v>67555830.689999998</v>
      </c>
      <c r="I44" s="22">
        <v>62598034.950000003</v>
      </c>
      <c r="J44" s="22">
        <v>556891.93000000005</v>
      </c>
      <c r="K44" s="22">
        <v>16886257.82</v>
      </c>
      <c r="L44" s="23">
        <f>SUM(H44:K44)</f>
        <v>147597015.39000002</v>
      </c>
      <c r="M44" s="24">
        <f>(G44-L44)/G44</f>
        <v>8.8707843154856802E-2</v>
      </c>
    </row>
    <row r="45" spans="1:13">
      <c r="A45" s="21" t="s">
        <v>23</v>
      </c>
      <c r="B45" s="22">
        <v>35934298.149999999</v>
      </c>
      <c r="C45" s="22">
        <v>3884207.57</v>
      </c>
      <c r="D45" s="22">
        <v>11062724.460000001</v>
      </c>
      <c r="E45" s="22">
        <v>14999268.779999999</v>
      </c>
      <c r="F45" s="22">
        <v>340349.72</v>
      </c>
      <c r="G45" s="23">
        <f>SUM(B45:F45)</f>
        <v>66220848.68</v>
      </c>
      <c r="H45" s="22">
        <v>27206800.640000001</v>
      </c>
      <c r="I45" s="22">
        <v>25855414.710000001</v>
      </c>
      <c r="J45" s="22">
        <v>131241.60999999999</v>
      </c>
      <c r="K45" s="22">
        <v>7297716.6200000001</v>
      </c>
      <c r="L45" s="23">
        <f>SUM(H45:K45)</f>
        <v>60491173.579999998</v>
      </c>
      <c r="M45" s="24">
        <f>(G45-L45)/G45</f>
        <v>8.6523734053720699E-2</v>
      </c>
    </row>
    <row r="46" spans="1:13">
      <c r="A46" s="21" t="s">
        <v>14</v>
      </c>
      <c r="B46" s="22">
        <v>22829652.859999999</v>
      </c>
      <c r="C46" s="22">
        <v>2592341.65</v>
      </c>
      <c r="D46" s="22">
        <v>17341959.77</v>
      </c>
      <c r="E46" s="22">
        <v>23270763.399999999</v>
      </c>
      <c r="F46" s="22">
        <v>144818.94</v>
      </c>
      <c r="G46" s="23">
        <f>SUM(B46:F46)</f>
        <v>66179536.619999997</v>
      </c>
      <c r="H46" s="22">
        <v>28527840.440000001</v>
      </c>
      <c r="I46" s="22">
        <v>29249768.350000001</v>
      </c>
      <c r="J46" s="22">
        <v>422601.7</v>
      </c>
      <c r="K46" s="22">
        <v>3469620.49</v>
      </c>
      <c r="L46" s="23">
        <f>SUM(H46:K46)</f>
        <v>61669830.980000012</v>
      </c>
      <c r="M46" s="24">
        <f>(G46-L46)/G46</f>
        <v>6.814350583768089E-2</v>
      </c>
    </row>
    <row r="47" spans="1:13">
      <c r="A47" s="21" t="s">
        <v>2</v>
      </c>
      <c r="B47" s="22">
        <v>74779819.379999995</v>
      </c>
      <c r="C47" s="22">
        <v>7770494.5300000003</v>
      </c>
      <c r="D47" s="22">
        <v>28151219.399999999</v>
      </c>
      <c r="E47" s="22">
        <v>58662889.710000001</v>
      </c>
      <c r="F47" s="22">
        <v>1955242.6</v>
      </c>
      <c r="G47" s="23">
        <f>SUM(B47:F47)</f>
        <v>171319665.62</v>
      </c>
      <c r="H47" s="22">
        <v>60225628.020000003</v>
      </c>
      <c r="I47" s="22">
        <v>84563081.209999993</v>
      </c>
      <c r="J47" s="22">
        <v>9032820.9399999995</v>
      </c>
      <c r="K47" s="22">
        <v>8207883.4900000002</v>
      </c>
      <c r="L47" s="23">
        <f>SUM(H47:K47)</f>
        <v>162029413.66</v>
      </c>
      <c r="M47" s="24">
        <f>(G47-L47)/G47</f>
        <v>5.4227586344970408E-2</v>
      </c>
    </row>
    <row r="48" spans="1:13">
      <c r="A48" s="21" t="s">
        <v>6</v>
      </c>
      <c r="B48" s="22">
        <v>285903790.56999999</v>
      </c>
      <c r="C48" s="22">
        <v>25040558.989999998</v>
      </c>
      <c r="D48" s="22">
        <v>94069396.340000004</v>
      </c>
      <c r="E48" s="22">
        <v>350359327.76999998</v>
      </c>
      <c r="F48" s="22">
        <v>9238663.7300000004</v>
      </c>
      <c r="G48" s="23">
        <f>SUM(B48:F48)</f>
        <v>764611737.39999998</v>
      </c>
      <c r="H48" s="22">
        <v>325756924.38</v>
      </c>
      <c r="I48" s="22">
        <v>160621043.43000001</v>
      </c>
      <c r="J48" s="22">
        <v>14419853.960000001</v>
      </c>
      <c r="K48" s="22">
        <v>230426926.19999999</v>
      </c>
      <c r="L48" s="23">
        <f>SUM(H48:K48)</f>
        <v>731224747.97000003</v>
      </c>
      <c r="M48" s="24">
        <f>(G48-L48)/G48</f>
        <v>4.366528500272529E-2</v>
      </c>
    </row>
    <row r="49" spans="1:13">
      <c r="A49" s="21" t="s">
        <v>3</v>
      </c>
      <c r="B49" s="22">
        <v>48559045.210000001</v>
      </c>
      <c r="C49" s="22">
        <v>4586507.5999999996</v>
      </c>
      <c r="D49" s="22">
        <v>14176839.07</v>
      </c>
      <c r="E49" s="22">
        <v>40457354.350000001</v>
      </c>
      <c r="F49" s="22">
        <v>702064.95</v>
      </c>
      <c r="G49" s="23">
        <f>SUM(B49:F49)</f>
        <v>108481811.17999999</v>
      </c>
      <c r="H49" s="22">
        <v>57556866.950000003</v>
      </c>
      <c r="I49" s="22">
        <v>39187544.090000004</v>
      </c>
      <c r="J49" s="22">
        <v>5549386.8099999996</v>
      </c>
      <c r="K49" s="22">
        <v>2846276.6</v>
      </c>
      <c r="L49" s="23">
        <f>SUM(H49:K49)</f>
        <v>105140074.45</v>
      </c>
      <c r="M49" s="24">
        <f>(G49-L49)/G49</f>
        <v>3.0804580912233894E-2</v>
      </c>
    </row>
    <row r="50" spans="1:13">
      <c r="A50" s="21" t="s">
        <v>32</v>
      </c>
      <c r="B50" s="22">
        <v>81011777.879999995</v>
      </c>
      <c r="C50" s="22">
        <v>5369770.6200000001</v>
      </c>
      <c r="D50" s="22">
        <v>64687213.75</v>
      </c>
      <c r="E50" s="22">
        <v>144328428.59999999</v>
      </c>
      <c r="F50" s="22">
        <v>4304221.68</v>
      </c>
      <c r="G50" s="23">
        <f>SUM(B50:F50)</f>
        <v>299701412.53000003</v>
      </c>
      <c r="H50" s="22">
        <v>96486115.859999999</v>
      </c>
      <c r="I50" s="22">
        <v>102489718.54000001</v>
      </c>
      <c r="J50" s="22">
        <v>628330.05000000005</v>
      </c>
      <c r="K50" s="22">
        <v>92339588.359999999</v>
      </c>
      <c r="L50" s="23">
        <f>SUM(H50:K50)</f>
        <v>291943752.81</v>
      </c>
      <c r="M50" s="24">
        <f>(G50-L50)/G50</f>
        <v>2.5884628485771614E-2</v>
      </c>
    </row>
    <row r="51" spans="1:13">
      <c r="A51" s="21" t="s">
        <v>7</v>
      </c>
      <c r="B51" s="22">
        <v>273911001.66000003</v>
      </c>
      <c r="C51" s="22">
        <v>30896000.510000002</v>
      </c>
      <c r="D51" s="22">
        <v>114019375.25</v>
      </c>
      <c r="E51" s="22">
        <v>288887450.50999999</v>
      </c>
      <c r="F51" s="22">
        <v>8403062.5999999996</v>
      </c>
      <c r="G51" s="23">
        <f>SUM(B51:F51)</f>
        <v>716116890.53000009</v>
      </c>
      <c r="H51" s="22">
        <v>261229310.68000001</v>
      </c>
      <c r="I51" s="22">
        <v>380569702.18000001</v>
      </c>
      <c r="J51" s="22">
        <v>15054393.35</v>
      </c>
      <c r="K51" s="22">
        <v>46039985.390000001</v>
      </c>
      <c r="L51" s="23">
        <f>SUM(H51:K51)</f>
        <v>702893391.60000002</v>
      </c>
      <c r="M51" s="24">
        <f>(G51-L51)/G51</f>
        <v>1.8465559330982012E-2</v>
      </c>
    </row>
    <row r="52" spans="1:13">
      <c r="A52" s="21" t="s">
        <v>29</v>
      </c>
      <c r="B52" s="22">
        <v>35404421.200000003</v>
      </c>
      <c r="C52" s="22">
        <v>3190239.1</v>
      </c>
      <c r="D52" s="22">
        <v>16657799.57</v>
      </c>
      <c r="E52" s="22">
        <v>23980707.109999999</v>
      </c>
      <c r="F52" s="22">
        <v>218943.45</v>
      </c>
      <c r="G52" s="23">
        <f>SUM(B52:F52)</f>
        <v>79452110.430000007</v>
      </c>
      <c r="H52" s="22">
        <v>25898724.07</v>
      </c>
      <c r="I52" s="22">
        <v>47199410.469999999</v>
      </c>
      <c r="J52" s="22">
        <v>120289.31</v>
      </c>
      <c r="K52" s="22">
        <v>8620781.1600000001</v>
      </c>
      <c r="L52" s="23">
        <f>SUM(H52:K52)</f>
        <v>81839205.00999999</v>
      </c>
      <c r="M52" s="24">
        <f>(G52-L52)/G52</f>
        <v>-3.0044445227205063E-2</v>
      </c>
    </row>
    <row r="53" spans="1:13">
      <c r="A53" s="26"/>
      <c r="B53" s="27"/>
      <c r="C53" s="27"/>
      <c r="D53" s="27"/>
      <c r="E53" s="28"/>
      <c r="F53" s="27"/>
      <c r="G53" s="27"/>
      <c r="H53" s="27"/>
      <c r="I53" s="27"/>
      <c r="J53" s="27"/>
      <c r="K53" s="27"/>
      <c r="L53" s="27"/>
      <c r="M53" s="29"/>
    </row>
    <row r="54" spans="1:13">
      <c r="A54" s="33" t="s">
        <v>57</v>
      </c>
    </row>
    <row r="55" spans="1:13">
      <c r="A55" s="26"/>
      <c r="B55" s="27"/>
      <c r="C55" s="27"/>
      <c r="D55" s="27"/>
      <c r="E55" s="28"/>
      <c r="F55" s="27"/>
      <c r="G55" s="27"/>
      <c r="H55" s="27"/>
      <c r="I55" s="27"/>
      <c r="J55" s="27"/>
      <c r="K55" s="27"/>
      <c r="L55" s="27"/>
      <c r="M55" s="29"/>
    </row>
    <row r="56" spans="1:13">
      <c r="A56" s="35"/>
    </row>
  </sheetData>
  <sortState ref="A11:M52">
    <sortCondition descending="1" ref="M11:M52"/>
  </sortState>
  <mergeCells count="4">
    <mergeCell ref="A3:M3"/>
    <mergeCell ref="A4:M4"/>
    <mergeCell ref="A6:M6"/>
    <mergeCell ref="A8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AHORRO BRUTO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2021-08-06T10:51:04Z</dcterms:modified>
</cp:coreProperties>
</file>