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72" yWindow="432" windowWidth="14688" windowHeight="11016"/>
  </bookViews>
  <sheets>
    <sheet name="Orden ALFABETICO" sheetId="1" r:id="rId1"/>
    <sheet name="Orden PIE POR HABITANTE" sheetId="2" r:id="rId2"/>
  </sheets>
  <calcPr calcId="145621"/>
</workbook>
</file>

<file path=xl/calcChain.xml><?xml version="1.0" encoding="utf-8"?>
<calcChain xmlns="http://schemas.openxmlformats.org/spreadsheetml/2006/main">
  <c r="F16" i="2" l="1"/>
  <c r="G16" i="2" s="1"/>
  <c r="F29" i="2"/>
  <c r="G29" i="2" s="1"/>
  <c r="F21" i="2"/>
  <c r="G21" i="2" s="1"/>
  <c r="F14" i="2"/>
  <c r="G14" i="2" s="1"/>
  <c r="F52" i="2"/>
  <c r="G52" i="2" s="1"/>
  <c r="F48" i="2"/>
  <c r="G48" i="2" s="1"/>
  <c r="F28" i="2"/>
  <c r="G28" i="2" s="1"/>
  <c r="F53" i="2"/>
  <c r="G53" i="2" s="1"/>
  <c r="F13" i="2"/>
  <c r="G13" i="2" s="1"/>
  <c r="F26" i="2"/>
  <c r="G26" i="2" s="1"/>
  <c r="F24" i="2"/>
  <c r="G24" i="2" s="1"/>
  <c r="F23" i="2"/>
  <c r="G23" i="2" s="1"/>
  <c r="F20" i="2"/>
  <c r="G20" i="2" s="1"/>
  <c r="F40" i="2"/>
  <c r="G40" i="2" s="1"/>
  <c r="F27" i="2"/>
  <c r="G27" i="2" s="1"/>
  <c r="F39" i="2"/>
  <c r="G39" i="2" s="1"/>
  <c r="E39" i="2"/>
  <c r="F31" i="2"/>
  <c r="G31" i="2" s="1"/>
  <c r="F34" i="2"/>
  <c r="G34" i="2" s="1"/>
  <c r="F22" i="2"/>
  <c r="G22" i="2" s="1"/>
  <c r="F46" i="2"/>
  <c r="G46" i="2" s="1"/>
  <c r="F15" i="2"/>
  <c r="G15" i="2" s="1"/>
  <c r="F12" i="2"/>
  <c r="G12" i="2" s="1"/>
  <c r="F38" i="2"/>
  <c r="G38" i="2" s="1"/>
  <c r="F33" i="2"/>
  <c r="G33" i="2" s="1"/>
  <c r="F35" i="2"/>
  <c r="G35" i="2" s="1"/>
  <c r="F17" i="2"/>
  <c r="G17" i="2" s="1"/>
  <c r="F32" i="2"/>
  <c r="G32" i="2" s="1"/>
  <c r="F47" i="2"/>
  <c r="G47" i="2" s="1"/>
  <c r="F25" i="2"/>
  <c r="G25" i="2" s="1"/>
  <c r="F55" i="2"/>
  <c r="G55" i="2" s="1"/>
  <c r="F18" i="2"/>
  <c r="G18" i="2" s="1"/>
  <c r="F50" i="2"/>
  <c r="G50" i="2" s="1"/>
  <c r="F51" i="2"/>
  <c r="G51" i="2" s="1"/>
  <c r="F19" i="2"/>
  <c r="G19" i="2" s="1"/>
  <c r="F30" i="2"/>
  <c r="G30" i="2" s="1"/>
  <c r="F42" i="2"/>
  <c r="G42" i="2" s="1"/>
  <c r="F44" i="2"/>
  <c r="G44" i="2" s="1"/>
  <c r="F11" i="2"/>
  <c r="G11" i="2" s="1"/>
  <c r="F54" i="2"/>
  <c r="G54" i="2" s="1"/>
  <c r="F36" i="2"/>
  <c r="G36" i="2" s="1"/>
  <c r="F10" i="2"/>
  <c r="G10" i="2" s="1"/>
  <c r="F43" i="2"/>
  <c r="G43" i="2" s="1"/>
  <c r="F49" i="2"/>
  <c r="G49" i="2" s="1"/>
  <c r="F45" i="2"/>
  <c r="G45" i="2" s="1"/>
  <c r="F41" i="2"/>
  <c r="G41" i="2" s="1"/>
  <c r="F37" i="2"/>
  <c r="G37" i="2" s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 l="1"/>
  <c r="E40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0" i="1" l="1"/>
  <c r="G56" i="1" l="1"/>
</calcChain>
</file>

<file path=xl/sharedStrings.xml><?xml version="1.0" encoding="utf-8"?>
<sst xmlns="http://schemas.openxmlformats.org/spreadsheetml/2006/main" count="113" uniqueCount="58">
  <si>
    <t>Cesión de impuestos</t>
  </si>
  <si>
    <t>Fondo Complementario de Financiación</t>
  </si>
  <si>
    <t>TOTAL PARTICIPACIÓN</t>
  </si>
  <si>
    <t>TOTAL PARTICIPACIÓN PER CAPITA</t>
  </si>
  <si>
    <t>Madrid</t>
  </si>
  <si>
    <t>Barcelona</t>
  </si>
  <si>
    <t>Sevilla</t>
  </si>
  <si>
    <t>Málaga</t>
  </si>
  <si>
    <t>Unidad: euros</t>
  </si>
  <si>
    <t>Compensaciones IAE</t>
  </si>
  <si>
    <t>Capitales de Provincia</t>
  </si>
  <si>
    <t xml:space="preserve">Población </t>
  </si>
  <si>
    <t>Albacete</t>
  </si>
  <si>
    <t>Almería</t>
  </si>
  <si>
    <t>Ávila</t>
  </si>
  <si>
    <t>Badajoz</t>
  </si>
  <si>
    <t>Burgos</t>
  </si>
  <si>
    <t>Cáceres</t>
  </si>
  <si>
    <t>Cádiz</t>
  </si>
  <si>
    <t>Ciudad Real</t>
  </si>
  <si>
    <t>Córdoba</t>
  </si>
  <si>
    <t>Coruña (A)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</si>
  <si>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</si>
  <si>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</si>
  <si>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</si>
  <si>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</si>
  <si>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</si>
  <si>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</si>
  <si>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</si>
  <si>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</si>
  <si>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</si>
  <si>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Logroño</t>
  </si>
  <si>
    <t>Lugo</t>
  </si>
  <si>
    <t>Murcia</t>
  </si>
  <si>
    <t>Ourense</t>
  </si>
  <si>
    <t>Oviedo</t>
  </si>
  <si>
    <t>Palencia</t>
  </si>
  <si>
    <t>Palma de Mallorca</t>
  </si>
  <si>
    <t>Pontevedra</t>
  </si>
  <si>
    <t>Salamanca</t>
  </si>
  <si>
    <t>Santa Cruz de Tenerife</t>
  </si>
  <si>
    <t>Santander</t>
  </si>
  <si>
    <t>Segovia</t>
  </si>
  <si>
    <t>Soria</t>
  </si>
  <si>
    <t>Tarragona</t>
  </si>
  <si>
    <t>Teruel</t>
  </si>
  <si>
    <t>Toledo</t>
  </si>
  <si>
    <t>Valladolid</t>
  </si>
  <si>
    <t>Zamora</t>
  </si>
  <si>
    <t>Zaragoza</t>
  </si>
  <si>
    <t>Palmas de Gran Canaria</t>
  </si>
  <si>
    <r>
      <t xml:space="preserve">Fuente: Elaboración propia del </t>
    </r>
    <r>
      <rPr>
        <b/>
        <i/>
        <sz val="10"/>
        <rFont val="Gill Sans MT"/>
        <family val="2"/>
      </rPr>
      <t>Observatorio Tributario Andaluz</t>
    </r>
    <r>
      <rPr>
        <i/>
        <sz val="10"/>
        <rFont val="Gill Sans MT"/>
        <family val="2"/>
      </rPr>
      <t xml:space="preserve"> con datos del Ministerio de Hacienda (Memoria de la liquidacion definitiva)</t>
    </r>
  </si>
  <si>
    <t>Alicante/Alacant</t>
  </si>
  <si>
    <t>València</t>
  </si>
  <si>
    <t>Castellón de La Plana</t>
  </si>
  <si>
    <t>MEDIA CAPITALES</t>
  </si>
  <si>
    <t>Participación en los tributos del Estado 2023. Participación total definitiva.</t>
  </si>
  <si>
    <t>Participación en los tributos del Estado 2023 Participación total definitiva.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</si>
</sst>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Arial"/>
      <family val="2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i/>
      <sz val="8"/>
      <name val="Gill Sans MT"/>
      <family val="2"/>
    </font>
    <font>
      <b/>
      <sz val="10"/>
      <name val="Gill Sans MT"/>
      <family val="2"/>
    </font>
    <font>
      <i/>
      <sz val="10"/>
      <name val="Gill Sans MT"/>
      <family val="2"/>
    </font>
    <font>
      <b/>
      <i/>
      <sz val="10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sz val="10"/>
      <color indexed="8"/>
      <name val="Arial"/>
      <family val="2"/>
    </font>
    <font>
      <sz val="10"/>
      <color indexed="8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1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Fill="1" applyAlignme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4" fontId="2" fillId="3" borderId="1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10" fillId="0" borderId="1" xfId="0" applyFont="1" applyBorder="1"/>
    <xf numFmtId="4" fontId="9" fillId="0" borderId="1" xfId="0" applyNumberFormat="1" applyFont="1" applyBorder="1" applyAlignment="1">
      <alignment horizontal="center"/>
    </xf>
    <xf numFmtId="3" fontId="12" fillId="4" borderId="1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_tod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266700</xdr:rowOff>
    </xdr:to>
    <xdr:pic>
      <xdr:nvPicPr>
        <xdr:cNvPr id="1029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266700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6"/>
  <sheetViews>
    <sheetView tabSelected="1" zoomScaleNormal="100" workbookViewId="0">
      <selection activeCell="A20" sqref="A20"/>
    </sheetView>
  </sheetViews>
  <sheetFormatPr baseColWidth="10" defaultRowHeight="16.8" x14ac:dyDescent="0.45"/>
  <cols>
    <col min="1" max="1" width="36.6640625" style="1" customWidth="1"/>
    <col min="2" max="3" width="15.21875" style="1" bestFit="1" customWidth="1"/>
    <col min="4" max="4" width="16.5546875" style="1" bestFit="1" customWidth="1"/>
    <col min="5" max="5" width="16.5546875" style="1" customWidth="1"/>
    <col min="6" max="7" width="17.109375" style="1" bestFit="1" customWidth="1"/>
    <col min="8" max="16384" width="11.5546875" style="1"/>
  </cols>
  <sheetData>
    <row r="2" spans="1:7" ht="24.75" customHeight="1" x14ac:dyDescent="0.45"/>
    <row r="3" spans="1:7" ht="21.6" x14ac:dyDescent="0.55000000000000004">
      <c r="A3" s="13" t="s">
        <v>56</v>
      </c>
      <c r="B3" s="13"/>
      <c r="C3" s="13"/>
      <c r="D3" s="13"/>
      <c r="E3" s="13"/>
      <c r="F3" s="13"/>
      <c r="G3" s="13"/>
    </row>
    <row r="4" spans="1:7" ht="21.6" x14ac:dyDescent="0.55000000000000004">
      <c r="A4" s="14" t="s">
        <v>10</v>
      </c>
      <c r="B4" s="14"/>
      <c r="C4" s="14"/>
      <c r="D4" s="14"/>
      <c r="E4" s="14"/>
      <c r="F4" s="14"/>
      <c r="G4" s="14"/>
    </row>
    <row r="5" spans="1:7" ht="21.6" x14ac:dyDescent="0.55000000000000004">
      <c r="A5" s="2"/>
    </row>
    <row r="6" spans="1:7" ht="15" customHeight="1" x14ac:dyDescent="0.45">
      <c r="A6" s="8" t="s">
        <v>51</v>
      </c>
      <c r="B6" s="3"/>
      <c r="C6" s="3"/>
      <c r="D6" s="3"/>
      <c r="E6" s="3"/>
      <c r="F6" s="3"/>
      <c r="G6" s="3"/>
    </row>
    <row r="7" spans="1:7" x14ac:dyDescent="0.45">
      <c r="A7" s="9" t="s">
        <v>8</v>
      </c>
    </row>
    <row r="9" spans="1:7" ht="50.4" x14ac:dyDescent="0.45">
      <c r="B9" s="4" t="s">
        <v>11</v>
      </c>
      <c r="C9" s="4" t="s">
        <v>0</v>
      </c>
      <c r="D9" s="4" t="s">
        <v>1</v>
      </c>
      <c r="E9" s="4" t="s">
        <v>9</v>
      </c>
      <c r="F9" s="4" t="s">
        <v>2</v>
      </c>
      <c r="G9" s="4" t="s">
        <v>3</v>
      </c>
    </row>
    <row r="10" spans="1:7" ht="16.8" customHeight="1" x14ac:dyDescent="0.45">
      <c r="A10" s="5" t="s">
        <v>12</v>
      </c>
      <c r="B10" s="12">
        <v>173206</v>
      </c>
      <c r="C10" s="6">
        <v>9169748.2899999991</v>
      </c>
      <c r="D10" s="6">
        <v>42046686.579999998</v>
      </c>
      <c r="E10" s="6">
        <v>4139055.6799999997</v>
      </c>
      <c r="F10" s="6">
        <f>SUM(C10:E10)</f>
        <v>55355490.549999997</v>
      </c>
      <c r="G10" s="7">
        <f t="shared" ref="G10:G55" si="0">F10/B10</f>
        <v>319.59337753888434</v>
      </c>
    </row>
    <row r="11" spans="1:7" ht="16.8" customHeight="1" x14ac:dyDescent="0.45">
      <c r="A11" s="5" t="s">
        <v>52</v>
      </c>
      <c r="B11" s="12">
        <v>349282</v>
      </c>
      <c r="C11" s="6">
        <v>18641060.010000002</v>
      </c>
      <c r="D11" s="6">
        <v>84281769.700000003</v>
      </c>
      <c r="E11" s="6">
        <v>5746342.79</v>
      </c>
      <c r="F11" s="6">
        <f t="shared" ref="F11:F55" si="1">SUM(C11:E11)</f>
        <v>108669172.50000001</v>
      </c>
      <c r="G11" s="7">
        <f t="shared" si="0"/>
        <v>311.12159372655913</v>
      </c>
    </row>
    <row r="12" spans="1:7" ht="16.8" customHeight="1" x14ac:dyDescent="0.45">
      <c r="A12" s="5" t="s">
        <v>13</v>
      </c>
      <c r="B12" s="12">
        <v>200578</v>
      </c>
      <c r="C12" s="6">
        <v>10110408.23</v>
      </c>
      <c r="D12" s="6">
        <v>49737850.670000002</v>
      </c>
      <c r="E12" s="6">
        <v>481776.48</v>
      </c>
      <c r="F12" s="6">
        <f t="shared" si="1"/>
        <v>60330035.380000003</v>
      </c>
      <c r="G12" s="7">
        <f t="shared" si="0"/>
        <v>300.78092004108129</v>
      </c>
    </row>
    <row r="13" spans="1:7" ht="16.8" customHeight="1" x14ac:dyDescent="0.45">
      <c r="A13" s="5" t="s">
        <v>14</v>
      </c>
      <c r="B13" s="12">
        <v>57741</v>
      </c>
      <c r="C13" s="6">
        <v>3375067.71</v>
      </c>
      <c r="D13" s="6">
        <v>12831347.390000001</v>
      </c>
      <c r="E13" s="6">
        <v>898665.15</v>
      </c>
      <c r="F13" s="6">
        <f t="shared" si="1"/>
        <v>17105080.25</v>
      </c>
      <c r="G13" s="7">
        <f t="shared" si="0"/>
        <v>296.2380327670113</v>
      </c>
    </row>
    <row r="14" spans="1:7" ht="16.8" customHeight="1" x14ac:dyDescent="0.45">
      <c r="A14" s="5" t="s">
        <v>15</v>
      </c>
      <c r="B14" s="12">
        <v>150190</v>
      </c>
      <c r="C14" s="6">
        <v>7402413.04</v>
      </c>
      <c r="D14" s="6">
        <v>37669517.149999999</v>
      </c>
      <c r="E14" s="6">
        <v>1407139.0799999998</v>
      </c>
      <c r="F14" s="6">
        <f t="shared" si="1"/>
        <v>46479069.269999996</v>
      </c>
      <c r="G14" s="7">
        <f t="shared" si="0"/>
        <v>309.46846840668485</v>
      </c>
    </row>
    <row r="15" spans="1:7" ht="16.8" customHeight="1" x14ac:dyDescent="0.45">
      <c r="A15" s="5" t="s">
        <v>5</v>
      </c>
      <c r="B15" s="12">
        <v>1660122</v>
      </c>
      <c r="C15" s="6">
        <v>142831784.33000001</v>
      </c>
      <c r="D15" s="6">
        <v>1267930475.1800001</v>
      </c>
      <c r="E15" s="6">
        <v>123092534.22</v>
      </c>
      <c r="F15" s="6">
        <f t="shared" si="1"/>
        <v>1533854793.73</v>
      </c>
      <c r="G15" s="7">
        <f t="shared" si="0"/>
        <v>923.94100778737948</v>
      </c>
    </row>
    <row r="16" spans="1:7" ht="16.8" customHeight="1" x14ac:dyDescent="0.45">
      <c r="A16" s="5" t="s">
        <v>16</v>
      </c>
      <c r="B16" s="12">
        <v>174451</v>
      </c>
      <c r="C16" s="6">
        <v>11370111.369999999</v>
      </c>
      <c r="D16" s="6">
        <v>43265275.340000004</v>
      </c>
      <c r="E16" s="6">
        <v>1989604.33</v>
      </c>
      <c r="F16" s="6">
        <f t="shared" si="1"/>
        <v>56624991.039999999</v>
      </c>
      <c r="G16" s="7">
        <f t="shared" si="0"/>
        <v>324.58966150953563</v>
      </c>
    </row>
    <row r="17" spans="1:7" ht="16.8" customHeight="1" x14ac:dyDescent="0.45">
      <c r="A17" s="5" t="s">
        <v>17</v>
      </c>
      <c r="B17" s="12">
        <v>96215</v>
      </c>
      <c r="C17" s="6">
        <v>5286755.13</v>
      </c>
      <c r="D17" s="6">
        <v>20522751.59</v>
      </c>
      <c r="E17" s="6">
        <v>0</v>
      </c>
      <c r="F17" s="6">
        <f t="shared" si="1"/>
        <v>25809506.719999999</v>
      </c>
      <c r="G17" s="7">
        <f t="shared" si="0"/>
        <v>268.24826399210099</v>
      </c>
    </row>
    <row r="18" spans="1:7" ht="16.8" customHeight="1" x14ac:dyDescent="0.45">
      <c r="A18" s="5" t="s">
        <v>18</v>
      </c>
      <c r="B18" s="12">
        <v>111811</v>
      </c>
      <c r="C18" s="6">
        <v>6108926.4900000002</v>
      </c>
      <c r="D18" s="6">
        <v>70157747.060000002</v>
      </c>
      <c r="E18" s="6">
        <v>3965370.46</v>
      </c>
      <c r="F18" s="6">
        <f t="shared" si="1"/>
        <v>80232044.00999999</v>
      </c>
      <c r="G18" s="7">
        <f t="shared" si="0"/>
        <v>717.56843253347154</v>
      </c>
    </row>
    <row r="19" spans="1:7" ht="16.8" customHeight="1" x14ac:dyDescent="0.45">
      <c r="A19" s="5" t="s">
        <v>54</v>
      </c>
      <c r="B19" s="12">
        <v>176238</v>
      </c>
      <c r="C19" s="6">
        <v>9842191.9700000007</v>
      </c>
      <c r="D19" s="6">
        <v>42428833.799999997</v>
      </c>
      <c r="E19" s="6">
        <v>1247306.6000000001</v>
      </c>
      <c r="F19" s="6">
        <f t="shared" si="1"/>
        <v>53518332.369999997</v>
      </c>
      <c r="G19" s="7">
        <f t="shared" si="0"/>
        <v>303.67078819550835</v>
      </c>
    </row>
    <row r="20" spans="1:7" ht="16.8" customHeight="1" x14ac:dyDescent="0.45">
      <c r="A20" s="5" t="s">
        <v>19</v>
      </c>
      <c r="B20" s="12">
        <v>75303</v>
      </c>
      <c r="C20" s="6">
        <v>4282782.55</v>
      </c>
      <c r="D20" s="6">
        <v>17036313.960000001</v>
      </c>
      <c r="E20" s="6">
        <v>1993593.27</v>
      </c>
      <c r="F20" s="6">
        <f t="shared" si="1"/>
        <v>23312689.780000001</v>
      </c>
      <c r="G20" s="7">
        <f t="shared" si="0"/>
        <v>309.58513976866794</v>
      </c>
    </row>
    <row r="21" spans="1:7" ht="16.8" customHeight="1" x14ac:dyDescent="0.45">
      <c r="A21" s="5" t="s">
        <v>20</v>
      </c>
      <c r="B21" s="12">
        <v>323763</v>
      </c>
      <c r="C21" s="6">
        <v>16455693.560000001</v>
      </c>
      <c r="D21" s="6">
        <v>88630293.920000002</v>
      </c>
      <c r="E21" s="6">
        <v>10061389.67</v>
      </c>
      <c r="F21" s="6">
        <f t="shared" si="1"/>
        <v>115147377.15000001</v>
      </c>
      <c r="G21" s="7">
        <f t="shared" si="0"/>
        <v>355.65329314961872</v>
      </c>
    </row>
    <row r="22" spans="1:7" ht="16.8" customHeight="1" x14ac:dyDescent="0.45">
      <c r="A22" s="5" t="s">
        <v>21</v>
      </c>
      <c r="B22" s="12">
        <v>247376</v>
      </c>
      <c r="C22" s="6">
        <v>17559156.780000001</v>
      </c>
      <c r="D22" s="6">
        <v>64852913.780000001</v>
      </c>
      <c r="E22" s="6">
        <v>13182650.719999999</v>
      </c>
      <c r="F22" s="6">
        <f t="shared" si="1"/>
        <v>95594721.280000001</v>
      </c>
      <c r="G22" s="7">
        <f t="shared" si="0"/>
        <v>386.43490589224501</v>
      </c>
    </row>
    <row r="23" spans="1:7" ht="16.8" customHeight="1" x14ac:dyDescent="0.45">
      <c r="A23" s="5" t="s">
        <v>22</v>
      </c>
      <c r="B23" s="12">
        <v>53512</v>
      </c>
      <c r="C23" s="6">
        <v>2783624.01</v>
      </c>
      <c r="D23" s="6">
        <v>11149604.74</v>
      </c>
      <c r="E23" s="6">
        <v>1757138.87</v>
      </c>
      <c r="F23" s="6">
        <f t="shared" si="1"/>
        <v>15690367.620000001</v>
      </c>
      <c r="G23" s="7">
        <f t="shared" si="0"/>
        <v>293.21213223202273</v>
      </c>
    </row>
    <row r="24" spans="1:7" ht="16.8" customHeight="1" x14ac:dyDescent="0.45">
      <c r="A24" s="5" t="s">
        <v>23</v>
      </c>
      <c r="B24" s="12">
        <v>104320</v>
      </c>
      <c r="C24" s="6">
        <v>7678819.2800000003</v>
      </c>
      <c r="D24" s="6">
        <v>18655287.460000001</v>
      </c>
      <c r="E24" s="6">
        <v>4545259.91</v>
      </c>
      <c r="F24" s="6">
        <f t="shared" si="1"/>
        <v>30879366.650000002</v>
      </c>
      <c r="G24" s="7">
        <f t="shared" si="0"/>
        <v>296.00619871549083</v>
      </c>
    </row>
    <row r="25" spans="1:7" ht="16.8" customHeight="1" x14ac:dyDescent="0.45">
      <c r="A25" s="5" t="s">
        <v>24</v>
      </c>
      <c r="B25" s="12">
        <v>230595</v>
      </c>
      <c r="C25" s="6">
        <v>13757270.140000001</v>
      </c>
      <c r="D25" s="6">
        <v>63142366.490000002</v>
      </c>
      <c r="E25" s="6">
        <v>16938350.5</v>
      </c>
      <c r="F25" s="6">
        <f t="shared" si="1"/>
        <v>93837987.129999995</v>
      </c>
      <c r="G25" s="7">
        <f t="shared" si="0"/>
        <v>406.93851614302127</v>
      </c>
    </row>
    <row r="26" spans="1:7" ht="16.8" customHeight="1" x14ac:dyDescent="0.45">
      <c r="A26" s="5" t="s">
        <v>25</v>
      </c>
      <c r="B26" s="12">
        <v>89010</v>
      </c>
      <c r="C26" s="6">
        <v>4905105.51</v>
      </c>
      <c r="D26" s="6">
        <v>16165308.68</v>
      </c>
      <c r="E26" s="6">
        <v>554294.94999999995</v>
      </c>
      <c r="F26" s="6">
        <f t="shared" si="1"/>
        <v>21624709.139999997</v>
      </c>
      <c r="G26" s="7">
        <f t="shared" si="0"/>
        <v>242.94696258847318</v>
      </c>
    </row>
    <row r="27" spans="1:7" ht="16.8" customHeight="1" x14ac:dyDescent="0.45">
      <c r="A27" s="5" t="s">
        <v>26</v>
      </c>
      <c r="B27" s="12">
        <v>142532</v>
      </c>
      <c r="C27" s="6">
        <v>6839964.5800000001</v>
      </c>
      <c r="D27" s="6">
        <v>41372447.119999997</v>
      </c>
      <c r="E27" s="6">
        <v>4851005.3099999996</v>
      </c>
      <c r="F27" s="6">
        <f t="shared" si="1"/>
        <v>53063417.009999998</v>
      </c>
      <c r="G27" s="7">
        <f t="shared" si="0"/>
        <v>372.29125396402208</v>
      </c>
    </row>
    <row r="28" spans="1:7" ht="16.8" customHeight="1" x14ac:dyDescent="0.45">
      <c r="A28" s="5" t="s">
        <v>27</v>
      </c>
      <c r="B28" s="12">
        <v>54136</v>
      </c>
      <c r="C28" s="6">
        <v>3378468.7</v>
      </c>
      <c r="D28" s="6">
        <v>10924494.689999999</v>
      </c>
      <c r="E28" s="6">
        <v>1860299.69</v>
      </c>
      <c r="F28" s="6">
        <f t="shared" si="1"/>
        <v>16163263.08</v>
      </c>
      <c r="G28" s="7">
        <f t="shared" si="0"/>
        <v>298.56773828875424</v>
      </c>
    </row>
    <row r="29" spans="1:7" ht="16.8" customHeight="1" x14ac:dyDescent="0.45">
      <c r="A29" s="5" t="s">
        <v>28</v>
      </c>
      <c r="B29" s="12">
        <v>111888</v>
      </c>
      <c r="C29" s="6">
        <v>5810866.8700000001</v>
      </c>
      <c r="D29" s="6">
        <v>31145575.16</v>
      </c>
      <c r="E29" s="6">
        <v>2362345.6500000004</v>
      </c>
      <c r="F29" s="6">
        <f t="shared" si="1"/>
        <v>39318787.68</v>
      </c>
      <c r="G29" s="7">
        <f t="shared" si="0"/>
        <v>351.4120163020163</v>
      </c>
    </row>
    <row r="30" spans="1:7" ht="16.8" customHeight="1" x14ac:dyDescent="0.45">
      <c r="A30" s="5" t="s">
        <v>29</v>
      </c>
      <c r="B30" s="12">
        <v>121281</v>
      </c>
      <c r="C30" s="6">
        <v>7902678.2300000004</v>
      </c>
      <c r="D30" s="6">
        <v>37006468.700000003</v>
      </c>
      <c r="E30" s="6">
        <v>4756611.9800000004</v>
      </c>
      <c r="F30" s="6">
        <f t="shared" si="1"/>
        <v>49665758.910000011</v>
      </c>
      <c r="G30" s="7">
        <f t="shared" si="0"/>
        <v>409.50980705963843</v>
      </c>
    </row>
    <row r="31" spans="1:7" ht="16.8" customHeight="1" x14ac:dyDescent="0.45">
      <c r="A31" s="5" t="s">
        <v>30</v>
      </c>
      <c r="B31" s="12">
        <v>143094</v>
      </c>
      <c r="C31" s="6">
        <v>8642225.1600000001</v>
      </c>
      <c r="D31" s="6">
        <v>32174453.609999999</v>
      </c>
      <c r="E31" s="6">
        <v>6422700.7299999995</v>
      </c>
      <c r="F31" s="6">
        <f t="shared" si="1"/>
        <v>47239379.499999993</v>
      </c>
      <c r="G31" s="7">
        <f t="shared" si="0"/>
        <v>330.12830377234542</v>
      </c>
    </row>
    <row r="32" spans="1:7" ht="16.8" customHeight="1" x14ac:dyDescent="0.45">
      <c r="A32" s="5" t="s">
        <v>31</v>
      </c>
      <c r="B32" s="12">
        <v>150583</v>
      </c>
      <c r="C32" s="6">
        <v>9080525.5800000001</v>
      </c>
      <c r="D32" s="6">
        <v>36197403.119999997</v>
      </c>
      <c r="E32" s="6">
        <v>6127813.6999999993</v>
      </c>
      <c r="F32" s="6">
        <f t="shared" si="1"/>
        <v>51405742.399999991</v>
      </c>
      <c r="G32" s="7">
        <f t="shared" si="0"/>
        <v>341.37812634892379</v>
      </c>
    </row>
    <row r="33" spans="1:7" ht="16.8" customHeight="1" x14ac:dyDescent="0.45">
      <c r="A33" s="5" t="s">
        <v>32</v>
      </c>
      <c r="B33" s="12">
        <v>98214</v>
      </c>
      <c r="C33" s="6">
        <v>5650181.5</v>
      </c>
      <c r="D33" s="6">
        <v>22523059.670000002</v>
      </c>
      <c r="E33" s="6">
        <v>3137592.77</v>
      </c>
      <c r="F33" s="6">
        <f t="shared" si="1"/>
        <v>31310833.940000001</v>
      </c>
      <c r="G33" s="7">
        <f t="shared" si="0"/>
        <v>318.80214572260576</v>
      </c>
    </row>
    <row r="34" spans="1:7" ht="16.8" customHeight="1" x14ac:dyDescent="0.45">
      <c r="A34" s="5" t="s">
        <v>4</v>
      </c>
      <c r="B34" s="12">
        <v>3332035</v>
      </c>
      <c r="C34" s="6">
        <v>310343021.30000001</v>
      </c>
      <c r="D34" s="6">
        <v>1786060784.6199999</v>
      </c>
      <c r="E34" s="6">
        <v>141053371.25999999</v>
      </c>
      <c r="F34" s="6">
        <f t="shared" si="1"/>
        <v>2237457177.1799998</v>
      </c>
      <c r="G34" s="7">
        <f t="shared" si="0"/>
        <v>671.49870189838941</v>
      </c>
    </row>
    <row r="35" spans="1:7" ht="16.8" customHeight="1" x14ac:dyDescent="0.45">
      <c r="A35" s="5" t="s">
        <v>7</v>
      </c>
      <c r="B35" s="12">
        <v>586384</v>
      </c>
      <c r="C35" s="6">
        <v>29595571.43</v>
      </c>
      <c r="D35" s="6">
        <v>279466633.86000001</v>
      </c>
      <c r="E35" s="6">
        <v>22500760.370000001</v>
      </c>
      <c r="F35" s="6">
        <f t="shared" si="1"/>
        <v>331562965.66000003</v>
      </c>
      <c r="G35" s="7">
        <f t="shared" si="0"/>
        <v>565.4365836380257</v>
      </c>
    </row>
    <row r="36" spans="1:7" ht="16.8" customHeight="1" x14ac:dyDescent="0.45">
      <c r="A36" s="5" t="s">
        <v>33</v>
      </c>
      <c r="B36" s="12">
        <v>469177</v>
      </c>
      <c r="C36" s="6">
        <v>24463818.559999999</v>
      </c>
      <c r="D36" s="6">
        <v>107221674.01000001</v>
      </c>
      <c r="E36" s="6">
        <v>8930987.8900000006</v>
      </c>
      <c r="F36" s="6">
        <f t="shared" si="1"/>
        <v>140616480.46000001</v>
      </c>
      <c r="G36" s="7">
        <f t="shared" si="0"/>
        <v>299.70881023579591</v>
      </c>
    </row>
    <row r="37" spans="1:7" ht="16.8" customHeight="1" x14ac:dyDescent="0.45">
      <c r="A37" s="5" t="s">
        <v>34</v>
      </c>
      <c r="B37" s="12">
        <v>104250</v>
      </c>
      <c r="C37" s="6">
        <v>6041832.2599999998</v>
      </c>
      <c r="D37" s="6">
        <v>29369631.800000001</v>
      </c>
      <c r="E37" s="6">
        <v>4238884.45</v>
      </c>
      <c r="F37" s="6">
        <f t="shared" si="1"/>
        <v>39650348.510000005</v>
      </c>
      <c r="G37" s="7">
        <f t="shared" si="0"/>
        <v>380.33907443645091</v>
      </c>
    </row>
    <row r="38" spans="1:7" ht="16.8" customHeight="1" x14ac:dyDescent="0.45">
      <c r="A38" s="5" t="s">
        <v>35</v>
      </c>
      <c r="B38" s="12">
        <v>217584</v>
      </c>
      <c r="C38" s="6">
        <v>13732571.529999999</v>
      </c>
      <c r="D38" s="6">
        <v>52790595.119999997</v>
      </c>
      <c r="E38" s="6">
        <v>7198096.6399999997</v>
      </c>
      <c r="F38" s="6">
        <f t="shared" si="1"/>
        <v>73721263.289999992</v>
      </c>
      <c r="G38" s="7">
        <f t="shared" si="0"/>
        <v>338.81748331678796</v>
      </c>
    </row>
    <row r="39" spans="1:7" ht="16.8" customHeight="1" x14ac:dyDescent="0.45">
      <c r="A39" s="5" t="s">
        <v>36</v>
      </c>
      <c r="B39" s="12">
        <v>76331</v>
      </c>
      <c r="C39" s="6">
        <v>4492275.91</v>
      </c>
      <c r="D39" s="6">
        <v>19524036.789999999</v>
      </c>
      <c r="E39" s="6">
        <v>3106320.74</v>
      </c>
      <c r="F39" s="6">
        <f t="shared" si="1"/>
        <v>27122633.439999998</v>
      </c>
      <c r="G39" s="7">
        <f t="shared" si="0"/>
        <v>355.32920360011002</v>
      </c>
    </row>
    <row r="40" spans="1:7" ht="16.8" customHeight="1" x14ac:dyDescent="0.45">
      <c r="A40" s="5" t="s">
        <v>37</v>
      </c>
      <c r="B40" s="12">
        <v>423350</v>
      </c>
      <c r="C40" s="6">
        <v>30429606.719999999</v>
      </c>
      <c r="D40" s="6">
        <v>86436712.920000002</v>
      </c>
      <c r="E40" s="6">
        <f>14473187.63+1094068.09</f>
        <v>15567255.720000001</v>
      </c>
      <c r="F40" s="6">
        <f t="shared" si="1"/>
        <v>132433575.36</v>
      </c>
      <c r="G40" s="7">
        <f t="shared" si="0"/>
        <v>312.82290152356205</v>
      </c>
    </row>
    <row r="41" spans="1:7" ht="16.8" customHeight="1" x14ac:dyDescent="0.45">
      <c r="A41" s="5" t="s">
        <v>50</v>
      </c>
      <c r="B41" s="12">
        <v>378027</v>
      </c>
      <c r="C41" s="6">
        <v>11237272.460000001</v>
      </c>
      <c r="D41" s="6">
        <v>114416061.81999999</v>
      </c>
      <c r="E41" s="6">
        <v>11440632.060000001</v>
      </c>
      <c r="F41" s="6">
        <f t="shared" si="1"/>
        <v>137093966.34</v>
      </c>
      <c r="G41" s="7">
        <f t="shared" si="0"/>
        <v>362.65654659587807</v>
      </c>
    </row>
    <row r="42" spans="1:7" ht="16.8" customHeight="1" x14ac:dyDescent="0.45">
      <c r="A42" s="5" t="s">
        <v>38</v>
      </c>
      <c r="B42" s="12">
        <v>82535</v>
      </c>
      <c r="C42" s="6">
        <v>4836120.5999999996</v>
      </c>
      <c r="D42" s="6">
        <v>19159030.949999999</v>
      </c>
      <c r="E42" s="6">
        <v>1758764.49</v>
      </c>
      <c r="F42" s="6">
        <f t="shared" si="1"/>
        <v>25753916.039999995</v>
      </c>
      <c r="G42" s="7">
        <f t="shared" si="0"/>
        <v>312.03630023626334</v>
      </c>
    </row>
    <row r="43" spans="1:7" ht="16.8" customHeight="1" x14ac:dyDescent="0.45">
      <c r="A43" s="5" t="s">
        <v>39</v>
      </c>
      <c r="B43" s="12">
        <v>143954</v>
      </c>
      <c r="C43" s="6">
        <v>8610957.9700000007</v>
      </c>
      <c r="D43" s="6">
        <v>42166743.890000001</v>
      </c>
      <c r="E43" s="6">
        <v>4686173.45</v>
      </c>
      <c r="F43" s="6">
        <f t="shared" si="1"/>
        <v>55463875.310000002</v>
      </c>
      <c r="G43" s="7">
        <f t="shared" si="0"/>
        <v>385.28887915584147</v>
      </c>
    </row>
    <row r="44" spans="1:7" ht="16.8" customHeight="1" x14ac:dyDescent="0.45">
      <c r="A44" s="5" t="s">
        <v>40</v>
      </c>
      <c r="B44" s="12">
        <v>209395</v>
      </c>
      <c r="C44" s="6">
        <v>5969628.2999999998</v>
      </c>
      <c r="D44" s="6">
        <v>67660960.579999998</v>
      </c>
      <c r="E44" s="6">
        <v>5772371.5100000007</v>
      </c>
      <c r="F44" s="6">
        <f t="shared" si="1"/>
        <v>79402960.390000001</v>
      </c>
      <c r="G44" s="7">
        <f t="shared" si="0"/>
        <v>379.20179751187948</v>
      </c>
    </row>
    <row r="45" spans="1:7" ht="16.8" customHeight="1" x14ac:dyDescent="0.45">
      <c r="A45" s="5" t="s">
        <v>41</v>
      </c>
      <c r="B45" s="12">
        <v>172726</v>
      </c>
      <c r="C45" s="6">
        <v>10642671.09</v>
      </c>
      <c r="D45" s="6">
        <v>48001601.280000001</v>
      </c>
      <c r="E45" s="6">
        <v>6238153.5</v>
      </c>
      <c r="F45" s="6">
        <f t="shared" si="1"/>
        <v>64882425.870000005</v>
      </c>
      <c r="G45" s="7">
        <f t="shared" si="0"/>
        <v>375.6378650000579</v>
      </c>
    </row>
    <row r="46" spans="1:7" ht="16.8" customHeight="1" x14ac:dyDescent="0.45">
      <c r="A46" s="5" t="s">
        <v>42</v>
      </c>
      <c r="B46" s="12">
        <v>51011</v>
      </c>
      <c r="C46" s="6">
        <v>2981061.99</v>
      </c>
      <c r="D46" s="6">
        <v>13225842.67</v>
      </c>
      <c r="E46" s="6">
        <v>2730655.72</v>
      </c>
      <c r="F46" s="6">
        <f t="shared" si="1"/>
        <v>18937560.379999999</v>
      </c>
      <c r="G46" s="7">
        <f t="shared" si="0"/>
        <v>371.24464095979295</v>
      </c>
    </row>
    <row r="47" spans="1:7" ht="16.8" customHeight="1" x14ac:dyDescent="0.45">
      <c r="A47" s="5" t="s">
        <v>6</v>
      </c>
      <c r="B47" s="12">
        <v>684025</v>
      </c>
      <c r="C47" s="6">
        <v>38233409.670000002</v>
      </c>
      <c r="D47" s="6">
        <v>367984412.24000001</v>
      </c>
      <c r="E47" s="6">
        <v>21413961.920000002</v>
      </c>
      <c r="F47" s="6">
        <f t="shared" si="1"/>
        <v>427631783.83000004</v>
      </c>
      <c r="G47" s="7">
        <f t="shared" si="0"/>
        <v>625.16981664412856</v>
      </c>
    </row>
    <row r="48" spans="1:7" ht="16.8" customHeight="1" x14ac:dyDescent="0.45">
      <c r="A48" s="5" t="s">
        <v>43</v>
      </c>
      <c r="B48" s="12">
        <v>40096</v>
      </c>
      <c r="C48" s="6">
        <v>2578131.2200000002</v>
      </c>
      <c r="D48" s="6">
        <v>8044611.7699999996</v>
      </c>
      <c r="E48" s="6">
        <v>1005306.63</v>
      </c>
      <c r="F48" s="6">
        <f t="shared" si="1"/>
        <v>11628049.620000001</v>
      </c>
      <c r="G48" s="7">
        <f t="shared" si="0"/>
        <v>290.00522795291306</v>
      </c>
    </row>
    <row r="49" spans="1:7" ht="16.8" customHeight="1" x14ac:dyDescent="0.45">
      <c r="A49" s="5" t="s">
        <v>44</v>
      </c>
      <c r="B49" s="12">
        <v>138262</v>
      </c>
      <c r="C49" s="6">
        <v>9036026.3599999994</v>
      </c>
      <c r="D49" s="6">
        <v>36794075.060000002</v>
      </c>
      <c r="E49" s="6">
        <v>4223732.0299999993</v>
      </c>
      <c r="F49" s="6">
        <f t="shared" si="1"/>
        <v>50053833.450000003</v>
      </c>
      <c r="G49" s="7">
        <f t="shared" si="0"/>
        <v>362.02162163139548</v>
      </c>
    </row>
    <row r="50" spans="1:7" ht="16.8" customHeight="1" x14ac:dyDescent="0.45">
      <c r="A50" s="5" t="s">
        <v>45</v>
      </c>
      <c r="B50" s="12">
        <v>36267</v>
      </c>
      <c r="C50" s="6">
        <v>2325056.33</v>
      </c>
      <c r="D50" s="6">
        <v>7266893.1600000001</v>
      </c>
      <c r="E50" s="6">
        <v>1168038.54</v>
      </c>
      <c r="F50" s="6">
        <f t="shared" si="1"/>
        <v>10759988.030000001</v>
      </c>
      <c r="G50" s="7">
        <f t="shared" si="0"/>
        <v>296.68811950257816</v>
      </c>
    </row>
    <row r="51" spans="1:7" ht="16.8" customHeight="1" x14ac:dyDescent="0.45">
      <c r="A51" s="5" t="s">
        <v>46</v>
      </c>
      <c r="B51" s="12">
        <v>86070</v>
      </c>
      <c r="C51" s="6">
        <v>5624743.1100000003</v>
      </c>
      <c r="D51" s="6">
        <v>16726252.630000001</v>
      </c>
      <c r="E51" s="6">
        <v>2759749.29</v>
      </c>
      <c r="F51" s="6">
        <f t="shared" si="1"/>
        <v>25110745.030000001</v>
      </c>
      <c r="G51" s="7">
        <f t="shared" si="0"/>
        <v>291.74793807366098</v>
      </c>
    </row>
    <row r="52" spans="1:7" ht="16.8" customHeight="1" x14ac:dyDescent="0.45">
      <c r="A52" s="5" t="s">
        <v>53</v>
      </c>
      <c r="B52" s="12">
        <v>807693</v>
      </c>
      <c r="C52" s="6">
        <v>51863008.649999999</v>
      </c>
      <c r="D52" s="6">
        <v>390195868.39999998</v>
      </c>
      <c r="E52" s="6">
        <v>38798836.960000001</v>
      </c>
      <c r="F52" s="6">
        <f t="shared" si="1"/>
        <v>480857714.00999993</v>
      </c>
      <c r="G52" s="7">
        <f t="shared" si="0"/>
        <v>595.34713561959791</v>
      </c>
    </row>
    <row r="53" spans="1:7" ht="16.8" customHeight="1" x14ac:dyDescent="0.45">
      <c r="A53" s="5" t="s">
        <v>47</v>
      </c>
      <c r="B53" s="12">
        <v>297459</v>
      </c>
      <c r="C53" s="6">
        <v>19089606.280000001</v>
      </c>
      <c r="D53" s="6">
        <v>83657046</v>
      </c>
      <c r="E53" s="6">
        <v>10866414.91</v>
      </c>
      <c r="F53" s="6">
        <f t="shared" si="1"/>
        <v>113613067.19</v>
      </c>
      <c r="G53" s="7">
        <f t="shared" si="0"/>
        <v>381.94530066328468</v>
      </c>
    </row>
    <row r="54" spans="1:7" ht="16.8" customHeight="1" x14ac:dyDescent="0.45">
      <c r="A54" s="5" t="s">
        <v>48</v>
      </c>
      <c r="B54" s="12">
        <v>59259</v>
      </c>
      <c r="C54" s="6">
        <v>3441427.66</v>
      </c>
      <c r="D54" s="6">
        <v>15830993.43</v>
      </c>
      <c r="E54" s="6">
        <v>2166130.15</v>
      </c>
      <c r="F54" s="6">
        <f t="shared" si="1"/>
        <v>21438551.239999998</v>
      </c>
      <c r="G54" s="7">
        <f t="shared" si="0"/>
        <v>361.77713494996539</v>
      </c>
    </row>
    <row r="55" spans="1:7" ht="16.8" customHeight="1" x14ac:dyDescent="0.45">
      <c r="A55" s="5" t="s">
        <v>49</v>
      </c>
      <c r="B55" s="12">
        <v>682513</v>
      </c>
      <c r="C55" s="6">
        <v>43444823.409999996</v>
      </c>
      <c r="D55" s="6">
        <v>299611819.67000002</v>
      </c>
      <c r="E55" s="6">
        <v>25041383.66</v>
      </c>
      <c r="F55" s="6">
        <f t="shared" si="1"/>
        <v>368098026.74000007</v>
      </c>
      <c r="G55" s="7">
        <f t="shared" si="0"/>
        <v>539.3274952125455</v>
      </c>
    </row>
    <row r="56" spans="1:7" x14ac:dyDescent="0.45">
      <c r="A56" s="10" t="s">
        <v>55</v>
      </c>
      <c r="G56" s="11">
        <f>AVERAGE(G10:G55)</f>
        <v>383.52468836532552</v>
      </c>
    </row>
  </sheetData>
  <sortState ref="A10:G55">
    <sortCondition ref="A10:A55"/>
  </sortState>
  <mergeCells count="2">
    <mergeCell ref="A3:G3"/>
    <mergeCell ref="A4:G4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66" orientation="portrait" verticalDpi="300" r:id="rId1"/>
  <headerFooter differentFirst="1">
    <oddFooter>&amp;L&amp;G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6"/>
  <sheetViews>
    <sheetView workbookViewId="0">
      <selection activeCell="J18" sqref="J18"/>
    </sheetView>
  </sheetViews>
  <sheetFormatPr baseColWidth="10" defaultRowHeight="16.8" x14ac:dyDescent="0.45"/>
  <cols>
    <col min="1" max="1" width="40" style="1" customWidth="1"/>
    <col min="2" max="2" width="14" style="1" customWidth="1"/>
    <col min="3" max="3" width="13.6640625" style="1" bestFit="1" customWidth="1"/>
    <col min="4" max="4" width="16.5546875" style="1" bestFit="1" customWidth="1"/>
    <col min="5" max="5" width="16.6640625" style="1" customWidth="1"/>
    <col min="6" max="7" width="17.109375" style="1" bestFit="1" customWidth="1"/>
    <col min="8" max="8" width="4.44140625" style="1" customWidth="1"/>
    <col min="9" max="16384" width="11.5546875" style="1"/>
  </cols>
  <sheetData>
    <row r="2" spans="1:7" ht="24.75" customHeight="1" x14ac:dyDescent="0.45"/>
    <row r="3" spans="1:7" ht="21.6" x14ac:dyDescent="0.55000000000000004">
      <c r="A3" s="13" t="s">
        <v>57</v>
      </c>
      <c r="B3" s="13"/>
      <c r="C3" s="13"/>
      <c r="D3" s="13"/>
      <c r="E3" s="13"/>
      <c r="F3" s="13"/>
      <c r="G3" s="13"/>
    </row>
    <row r="4" spans="1:7" ht="21.6" x14ac:dyDescent="0.55000000000000004">
      <c r="A4" s="14" t="s">
        <v>10</v>
      </c>
      <c r="B4" s="14"/>
      <c r="C4" s="14"/>
      <c r="D4" s="14"/>
      <c r="E4" s="14"/>
      <c r="F4" s="14"/>
      <c r="G4" s="14"/>
    </row>
    <row r="5" spans="1:7" ht="21.6" x14ac:dyDescent="0.55000000000000004">
      <c r="A5" s="2"/>
    </row>
    <row r="6" spans="1:7" ht="15" customHeight="1" x14ac:dyDescent="0.45">
      <c r="A6" s="8" t="s">
        <v>51</v>
      </c>
      <c r="B6" s="3"/>
      <c r="C6" s="3"/>
      <c r="D6" s="3"/>
      <c r="E6" s="3"/>
      <c r="F6" s="3"/>
      <c r="G6" s="3"/>
    </row>
    <row r="7" spans="1:7" x14ac:dyDescent="0.45">
      <c r="A7" s="9" t="s">
        <v>8</v>
      </c>
    </row>
    <row r="9" spans="1:7" ht="50.4" x14ac:dyDescent="0.45">
      <c r="B9" s="4" t="s">
        <v>11</v>
      </c>
      <c r="C9" s="4" t="s">
        <v>0</v>
      </c>
      <c r="D9" s="4" t="s">
        <v>1</v>
      </c>
      <c r="E9" s="4" t="s">
        <v>9</v>
      </c>
      <c r="F9" s="4" t="s">
        <v>2</v>
      </c>
      <c r="G9" s="4" t="s">
        <v>3</v>
      </c>
    </row>
    <row r="10" spans="1:7" ht="17.25" customHeight="1" x14ac:dyDescent="0.45">
      <c r="A10" s="5" t="s">
        <v>5</v>
      </c>
      <c r="B10" s="12">
        <v>1660122</v>
      </c>
      <c r="C10" s="6">
        <v>142831784.33000001</v>
      </c>
      <c r="D10" s="6">
        <v>1267930475.1800001</v>
      </c>
      <c r="E10" s="6">
        <v>123092534.22</v>
      </c>
      <c r="F10" s="6">
        <f>SUM(C10:E10)</f>
        <v>1533854793.73</v>
      </c>
      <c r="G10" s="7">
        <f>F10/B10</f>
        <v>923.94100778737948</v>
      </c>
    </row>
    <row r="11" spans="1:7" ht="17.25" customHeight="1" x14ac:dyDescent="0.45">
      <c r="A11" s="5" t="s">
        <v>18</v>
      </c>
      <c r="B11" s="12">
        <v>111811</v>
      </c>
      <c r="C11" s="6">
        <v>6108926.4900000002</v>
      </c>
      <c r="D11" s="6">
        <v>70157747.060000002</v>
      </c>
      <c r="E11" s="6">
        <v>3965370.46</v>
      </c>
      <c r="F11" s="6">
        <f>SUM(C11:E11)</f>
        <v>80232044.00999999</v>
      </c>
      <c r="G11" s="7">
        <f>F11/B11</f>
        <v>717.56843253347154</v>
      </c>
    </row>
    <row r="12" spans="1:7" ht="17.25" customHeight="1" x14ac:dyDescent="0.45">
      <c r="A12" s="5" t="s">
        <v>4</v>
      </c>
      <c r="B12" s="12">
        <v>3332035</v>
      </c>
      <c r="C12" s="6">
        <v>310343021.30000001</v>
      </c>
      <c r="D12" s="6">
        <v>1786060784.6199999</v>
      </c>
      <c r="E12" s="6">
        <v>141053371.25999999</v>
      </c>
      <c r="F12" s="6">
        <f>SUM(C12:E12)</f>
        <v>2237457177.1799998</v>
      </c>
      <c r="G12" s="7">
        <f>F12/B12</f>
        <v>671.49870189838941</v>
      </c>
    </row>
    <row r="13" spans="1:7" ht="17.25" customHeight="1" x14ac:dyDescent="0.45">
      <c r="A13" s="5" t="s">
        <v>6</v>
      </c>
      <c r="B13" s="12">
        <v>684025</v>
      </c>
      <c r="C13" s="6">
        <v>38233409.670000002</v>
      </c>
      <c r="D13" s="6">
        <v>367984412.24000001</v>
      </c>
      <c r="E13" s="6">
        <v>21413961.920000002</v>
      </c>
      <c r="F13" s="6">
        <f>SUM(C13:E13)</f>
        <v>427631783.83000004</v>
      </c>
      <c r="G13" s="7">
        <f>F13/B13</f>
        <v>625.16981664412856</v>
      </c>
    </row>
    <row r="14" spans="1:7" ht="17.25" customHeight="1" x14ac:dyDescent="0.45">
      <c r="A14" s="5" t="s">
        <v>53</v>
      </c>
      <c r="B14" s="12">
        <v>807693</v>
      </c>
      <c r="C14" s="6">
        <v>51863008.649999999</v>
      </c>
      <c r="D14" s="6">
        <v>390195868.39999998</v>
      </c>
      <c r="E14" s="6">
        <v>38798836.960000001</v>
      </c>
      <c r="F14" s="6">
        <f>SUM(C14:E14)</f>
        <v>480857714.00999993</v>
      </c>
      <c r="G14" s="7">
        <f>F14/B14</f>
        <v>595.34713561959791</v>
      </c>
    </row>
    <row r="15" spans="1:7" ht="17.25" customHeight="1" x14ac:dyDescent="0.45">
      <c r="A15" s="5" t="s">
        <v>7</v>
      </c>
      <c r="B15" s="12">
        <v>586384</v>
      </c>
      <c r="C15" s="6">
        <v>29595571.43</v>
      </c>
      <c r="D15" s="6">
        <v>279466633.86000001</v>
      </c>
      <c r="E15" s="6">
        <v>22500760.370000001</v>
      </c>
      <c r="F15" s="6">
        <f>SUM(C15:E15)</f>
        <v>331562965.66000003</v>
      </c>
      <c r="G15" s="7">
        <f>F15/B15</f>
        <v>565.4365836380257</v>
      </c>
    </row>
    <row r="16" spans="1:7" ht="17.25" customHeight="1" x14ac:dyDescent="0.45">
      <c r="A16" s="5" t="s">
        <v>49</v>
      </c>
      <c r="B16" s="12">
        <v>682513</v>
      </c>
      <c r="C16" s="6">
        <v>43444823.409999996</v>
      </c>
      <c r="D16" s="6">
        <v>299611819.67000002</v>
      </c>
      <c r="E16" s="6">
        <v>25041383.66</v>
      </c>
      <c r="F16" s="6">
        <f>SUM(C16:E16)</f>
        <v>368098026.74000007</v>
      </c>
      <c r="G16" s="7">
        <f>F16/B16</f>
        <v>539.3274952125455</v>
      </c>
    </row>
    <row r="17" spans="1:7" ht="17.25" customHeight="1" x14ac:dyDescent="0.45">
      <c r="A17" s="5" t="s">
        <v>29</v>
      </c>
      <c r="B17" s="12">
        <v>121281</v>
      </c>
      <c r="C17" s="6">
        <v>7902678.2300000004</v>
      </c>
      <c r="D17" s="6">
        <v>37006468.700000003</v>
      </c>
      <c r="E17" s="6">
        <v>4756611.9800000004</v>
      </c>
      <c r="F17" s="6">
        <f>SUM(C17:E17)</f>
        <v>49665758.910000011</v>
      </c>
      <c r="G17" s="7">
        <f>F17/B17</f>
        <v>409.50980705963843</v>
      </c>
    </row>
    <row r="18" spans="1:7" ht="17.25" customHeight="1" x14ac:dyDescent="0.45">
      <c r="A18" s="5" t="s">
        <v>24</v>
      </c>
      <c r="B18" s="12">
        <v>230595</v>
      </c>
      <c r="C18" s="6">
        <v>13757270.140000001</v>
      </c>
      <c r="D18" s="6">
        <v>63142366.490000002</v>
      </c>
      <c r="E18" s="6">
        <v>16938350.5</v>
      </c>
      <c r="F18" s="6">
        <f>SUM(C18:E18)</f>
        <v>93837987.129999995</v>
      </c>
      <c r="G18" s="7">
        <f>F18/B18</f>
        <v>406.93851614302127</v>
      </c>
    </row>
    <row r="19" spans="1:7" ht="17.25" customHeight="1" x14ac:dyDescent="0.45">
      <c r="A19" s="5" t="s">
        <v>21</v>
      </c>
      <c r="B19" s="12">
        <v>247376</v>
      </c>
      <c r="C19" s="6">
        <v>17559156.780000001</v>
      </c>
      <c r="D19" s="6">
        <v>64852913.780000001</v>
      </c>
      <c r="E19" s="6">
        <v>13182650.719999999</v>
      </c>
      <c r="F19" s="6">
        <f>SUM(C19:E19)</f>
        <v>95594721.280000001</v>
      </c>
      <c r="G19" s="7">
        <f>F19/B19</f>
        <v>386.43490589224501</v>
      </c>
    </row>
    <row r="20" spans="1:7" ht="17.25" customHeight="1" x14ac:dyDescent="0.45">
      <c r="A20" s="5" t="s">
        <v>39</v>
      </c>
      <c r="B20" s="12">
        <v>143954</v>
      </c>
      <c r="C20" s="6">
        <v>8610957.9700000007</v>
      </c>
      <c r="D20" s="6">
        <v>42166743.890000001</v>
      </c>
      <c r="E20" s="6">
        <v>4686173.45</v>
      </c>
      <c r="F20" s="6">
        <f>SUM(C20:E20)</f>
        <v>55463875.310000002</v>
      </c>
      <c r="G20" s="7">
        <f>F20/B20</f>
        <v>385.28887915584147</v>
      </c>
    </row>
    <row r="21" spans="1:7" ht="17.25" customHeight="1" x14ac:dyDescent="0.45">
      <c r="A21" s="5" t="s">
        <v>47</v>
      </c>
      <c r="B21" s="12">
        <v>297459</v>
      </c>
      <c r="C21" s="6">
        <v>19089606.280000001</v>
      </c>
      <c r="D21" s="6">
        <v>83657046</v>
      </c>
      <c r="E21" s="6">
        <v>10866414.91</v>
      </c>
      <c r="F21" s="6">
        <f>SUM(C21:E21)</f>
        <v>113613067.19</v>
      </c>
      <c r="G21" s="7">
        <f>F21/B21</f>
        <v>381.94530066328468</v>
      </c>
    </row>
    <row r="22" spans="1:7" ht="17.25" customHeight="1" x14ac:dyDescent="0.45">
      <c r="A22" s="5" t="s">
        <v>34</v>
      </c>
      <c r="B22" s="12">
        <v>104250</v>
      </c>
      <c r="C22" s="6">
        <v>6041832.2599999998</v>
      </c>
      <c r="D22" s="6">
        <v>29369631.800000001</v>
      </c>
      <c r="E22" s="6">
        <v>4238884.45</v>
      </c>
      <c r="F22" s="6">
        <f>SUM(C22:E22)</f>
        <v>39650348.510000005</v>
      </c>
      <c r="G22" s="7">
        <f>F22/B22</f>
        <v>380.33907443645091</v>
      </c>
    </row>
    <row r="23" spans="1:7" ht="17.25" customHeight="1" x14ac:dyDescent="0.45">
      <c r="A23" s="5" t="s">
        <v>40</v>
      </c>
      <c r="B23" s="12">
        <v>209395</v>
      </c>
      <c r="C23" s="6">
        <v>5969628.2999999998</v>
      </c>
      <c r="D23" s="6">
        <v>67660960.579999998</v>
      </c>
      <c r="E23" s="6">
        <v>5772371.5100000007</v>
      </c>
      <c r="F23" s="6">
        <f>SUM(C23:E23)</f>
        <v>79402960.390000001</v>
      </c>
      <c r="G23" s="7">
        <f>F23/B23</f>
        <v>379.20179751187948</v>
      </c>
    </row>
    <row r="24" spans="1:7" ht="17.25" customHeight="1" x14ac:dyDescent="0.45">
      <c r="A24" s="5" t="s">
        <v>41</v>
      </c>
      <c r="B24" s="12">
        <v>172726</v>
      </c>
      <c r="C24" s="6">
        <v>10642671.09</v>
      </c>
      <c r="D24" s="6">
        <v>48001601.280000001</v>
      </c>
      <c r="E24" s="6">
        <v>6238153.5</v>
      </c>
      <c r="F24" s="6">
        <f>SUM(C24:E24)</f>
        <v>64882425.870000005</v>
      </c>
      <c r="G24" s="7">
        <f>F24/B24</f>
        <v>375.6378650000579</v>
      </c>
    </row>
    <row r="25" spans="1:7" ht="17.25" customHeight="1" x14ac:dyDescent="0.45">
      <c r="A25" s="5" t="s">
        <v>26</v>
      </c>
      <c r="B25" s="12">
        <v>142532</v>
      </c>
      <c r="C25" s="6">
        <v>6839964.5800000001</v>
      </c>
      <c r="D25" s="6">
        <v>41372447.119999997</v>
      </c>
      <c r="E25" s="6">
        <v>4851005.3099999996</v>
      </c>
      <c r="F25" s="6">
        <f>SUM(C25:E25)</f>
        <v>53063417.009999998</v>
      </c>
      <c r="G25" s="7">
        <f>F25/B25</f>
        <v>372.29125396402208</v>
      </c>
    </row>
    <row r="26" spans="1:7" ht="17.25" customHeight="1" x14ac:dyDescent="0.45">
      <c r="A26" s="5" t="s">
        <v>42</v>
      </c>
      <c r="B26" s="12">
        <v>51011</v>
      </c>
      <c r="C26" s="6">
        <v>2981061.99</v>
      </c>
      <c r="D26" s="6">
        <v>13225842.67</v>
      </c>
      <c r="E26" s="6">
        <v>2730655.72</v>
      </c>
      <c r="F26" s="6">
        <f>SUM(C26:E26)</f>
        <v>18937560.379999999</v>
      </c>
      <c r="G26" s="7">
        <f>F26/B26</f>
        <v>371.24464095979295</v>
      </c>
    </row>
    <row r="27" spans="1:7" ht="17.25" customHeight="1" x14ac:dyDescent="0.45">
      <c r="A27" s="5" t="s">
        <v>50</v>
      </c>
      <c r="B27" s="12">
        <v>378027</v>
      </c>
      <c r="C27" s="6">
        <v>11237272.460000001</v>
      </c>
      <c r="D27" s="6">
        <v>114416061.81999999</v>
      </c>
      <c r="E27" s="6">
        <v>11440632.060000001</v>
      </c>
      <c r="F27" s="6">
        <f>SUM(C27:E27)</f>
        <v>137093966.34</v>
      </c>
      <c r="G27" s="7">
        <f>F27/B27</f>
        <v>362.65654659587807</v>
      </c>
    </row>
    <row r="28" spans="1:7" ht="17.25" customHeight="1" x14ac:dyDescent="0.45">
      <c r="A28" s="5" t="s">
        <v>44</v>
      </c>
      <c r="B28" s="12">
        <v>138262</v>
      </c>
      <c r="C28" s="6">
        <v>9036026.3599999994</v>
      </c>
      <c r="D28" s="6">
        <v>36794075.060000002</v>
      </c>
      <c r="E28" s="6">
        <v>4223732.0299999993</v>
      </c>
      <c r="F28" s="6">
        <f>SUM(C28:E28)</f>
        <v>50053833.450000003</v>
      </c>
      <c r="G28" s="7">
        <f>F28/B28</f>
        <v>362.02162163139548</v>
      </c>
    </row>
    <row r="29" spans="1:7" ht="17.25" customHeight="1" x14ac:dyDescent="0.45">
      <c r="A29" s="5" t="s">
        <v>48</v>
      </c>
      <c r="B29" s="12">
        <v>59259</v>
      </c>
      <c r="C29" s="6">
        <v>3441427.66</v>
      </c>
      <c r="D29" s="6">
        <v>15830993.43</v>
      </c>
      <c r="E29" s="6">
        <v>2166130.15</v>
      </c>
      <c r="F29" s="6">
        <f>SUM(C29:E29)</f>
        <v>21438551.239999998</v>
      </c>
      <c r="G29" s="7">
        <f>F29/B29</f>
        <v>361.77713494996539</v>
      </c>
    </row>
    <row r="30" spans="1:7" ht="17.25" customHeight="1" x14ac:dyDescent="0.45">
      <c r="A30" s="5" t="s">
        <v>20</v>
      </c>
      <c r="B30" s="12">
        <v>323763</v>
      </c>
      <c r="C30" s="6">
        <v>16455693.560000001</v>
      </c>
      <c r="D30" s="6">
        <v>88630293.920000002</v>
      </c>
      <c r="E30" s="6">
        <v>10061389.67</v>
      </c>
      <c r="F30" s="6">
        <f>SUM(C30:E30)</f>
        <v>115147377.15000001</v>
      </c>
      <c r="G30" s="7">
        <f>F30/B30</f>
        <v>355.65329314961872</v>
      </c>
    </row>
    <row r="31" spans="1:7" ht="17.25" customHeight="1" x14ac:dyDescent="0.45">
      <c r="A31" s="5" t="s">
        <v>36</v>
      </c>
      <c r="B31" s="12">
        <v>76331</v>
      </c>
      <c r="C31" s="6">
        <v>4492275.91</v>
      </c>
      <c r="D31" s="6">
        <v>19524036.789999999</v>
      </c>
      <c r="E31" s="6">
        <v>3106320.74</v>
      </c>
      <c r="F31" s="6">
        <f>SUM(C31:E31)</f>
        <v>27122633.439999998</v>
      </c>
      <c r="G31" s="7">
        <f>F31/B31</f>
        <v>355.32920360011002</v>
      </c>
    </row>
    <row r="32" spans="1:7" ht="17.25" customHeight="1" x14ac:dyDescent="0.45">
      <c r="A32" s="5" t="s">
        <v>28</v>
      </c>
      <c r="B32" s="12">
        <v>111888</v>
      </c>
      <c r="C32" s="6">
        <v>5810866.8700000001</v>
      </c>
      <c r="D32" s="6">
        <v>31145575.16</v>
      </c>
      <c r="E32" s="6">
        <v>2362345.6500000004</v>
      </c>
      <c r="F32" s="6">
        <f>SUM(C32:E32)</f>
        <v>39318787.68</v>
      </c>
      <c r="G32" s="7">
        <f>F32/B32</f>
        <v>351.4120163020163</v>
      </c>
    </row>
    <row r="33" spans="1:7" ht="17.25" customHeight="1" x14ac:dyDescent="0.45">
      <c r="A33" s="5" t="s">
        <v>31</v>
      </c>
      <c r="B33" s="12">
        <v>150583</v>
      </c>
      <c r="C33" s="6">
        <v>9080525.5800000001</v>
      </c>
      <c r="D33" s="6">
        <v>36197403.119999997</v>
      </c>
      <c r="E33" s="6">
        <v>6127813.6999999993</v>
      </c>
      <c r="F33" s="6">
        <f>SUM(C33:E33)</f>
        <v>51405742.399999991</v>
      </c>
      <c r="G33" s="7">
        <f>F33/B33</f>
        <v>341.37812634892379</v>
      </c>
    </row>
    <row r="34" spans="1:7" ht="17.25" customHeight="1" x14ac:dyDescent="0.45">
      <c r="A34" s="5" t="s">
        <v>35</v>
      </c>
      <c r="B34" s="12">
        <v>217584</v>
      </c>
      <c r="C34" s="6">
        <v>13732571.529999999</v>
      </c>
      <c r="D34" s="6">
        <v>52790595.119999997</v>
      </c>
      <c r="E34" s="6">
        <v>7198096.6399999997</v>
      </c>
      <c r="F34" s="6">
        <f>SUM(C34:E34)</f>
        <v>73721263.289999992</v>
      </c>
      <c r="G34" s="7">
        <f>F34/B34</f>
        <v>338.81748331678796</v>
      </c>
    </row>
    <row r="35" spans="1:7" ht="17.25" customHeight="1" x14ac:dyDescent="0.45">
      <c r="A35" s="5" t="s">
        <v>30</v>
      </c>
      <c r="B35" s="12">
        <v>143094</v>
      </c>
      <c r="C35" s="6">
        <v>8642225.1600000001</v>
      </c>
      <c r="D35" s="6">
        <v>32174453.609999999</v>
      </c>
      <c r="E35" s="6">
        <v>6422700.7299999995</v>
      </c>
      <c r="F35" s="6">
        <f>SUM(C35:E35)</f>
        <v>47239379.499999993</v>
      </c>
      <c r="G35" s="7">
        <f>F35/B35</f>
        <v>330.12830377234542</v>
      </c>
    </row>
    <row r="36" spans="1:7" ht="17.25" customHeight="1" x14ac:dyDescent="0.45">
      <c r="A36" s="5" t="s">
        <v>16</v>
      </c>
      <c r="B36" s="12">
        <v>174451</v>
      </c>
      <c r="C36" s="6">
        <v>11370111.369999999</v>
      </c>
      <c r="D36" s="6">
        <v>43265275.340000004</v>
      </c>
      <c r="E36" s="6">
        <v>1989604.33</v>
      </c>
      <c r="F36" s="6">
        <f>SUM(C36:E36)</f>
        <v>56624991.039999999</v>
      </c>
      <c r="G36" s="7">
        <f>F36/B36</f>
        <v>324.58966150953563</v>
      </c>
    </row>
    <row r="37" spans="1:7" ht="17.25" customHeight="1" x14ac:dyDescent="0.45">
      <c r="A37" s="5" t="s">
        <v>12</v>
      </c>
      <c r="B37" s="12">
        <v>173206</v>
      </c>
      <c r="C37" s="6">
        <v>9169748.2899999991</v>
      </c>
      <c r="D37" s="6">
        <v>42046686.579999998</v>
      </c>
      <c r="E37" s="6">
        <v>4139055.6799999997</v>
      </c>
      <c r="F37" s="6">
        <f>SUM(C37:E37)</f>
        <v>55355490.549999997</v>
      </c>
      <c r="G37" s="7">
        <f>F37/B37</f>
        <v>319.59337753888434</v>
      </c>
    </row>
    <row r="38" spans="1:7" ht="17.25" customHeight="1" x14ac:dyDescent="0.45">
      <c r="A38" s="5" t="s">
        <v>32</v>
      </c>
      <c r="B38" s="12">
        <v>98214</v>
      </c>
      <c r="C38" s="6">
        <v>5650181.5</v>
      </c>
      <c r="D38" s="6">
        <v>22523059.670000002</v>
      </c>
      <c r="E38" s="6">
        <v>3137592.77</v>
      </c>
      <c r="F38" s="6">
        <f>SUM(C38:E38)</f>
        <v>31310833.940000001</v>
      </c>
      <c r="G38" s="7">
        <f>F38/B38</f>
        <v>318.80214572260576</v>
      </c>
    </row>
    <row r="39" spans="1:7" ht="17.25" customHeight="1" x14ac:dyDescent="0.45">
      <c r="A39" s="5" t="s">
        <v>37</v>
      </c>
      <c r="B39" s="12">
        <v>423350</v>
      </c>
      <c r="C39" s="6">
        <v>30429606.719999999</v>
      </c>
      <c r="D39" s="6">
        <v>86436712.920000002</v>
      </c>
      <c r="E39" s="6">
        <f>14473187.63+1094068.09</f>
        <v>15567255.720000001</v>
      </c>
      <c r="F39" s="6">
        <f>SUM(C39:E39)</f>
        <v>132433575.36</v>
      </c>
      <c r="G39" s="7">
        <f>F39/B39</f>
        <v>312.82290152356205</v>
      </c>
    </row>
    <row r="40" spans="1:7" ht="17.25" customHeight="1" x14ac:dyDescent="0.45">
      <c r="A40" s="5" t="s">
        <v>38</v>
      </c>
      <c r="B40" s="12">
        <v>82535</v>
      </c>
      <c r="C40" s="6">
        <v>4836120.5999999996</v>
      </c>
      <c r="D40" s="6">
        <v>19159030.949999999</v>
      </c>
      <c r="E40" s="6">
        <v>1758764.49</v>
      </c>
      <c r="F40" s="6">
        <f>SUM(C40:E40)</f>
        <v>25753916.039999995</v>
      </c>
      <c r="G40" s="7">
        <f>F40/B40</f>
        <v>312.03630023626334</v>
      </c>
    </row>
    <row r="41" spans="1:7" ht="17.25" customHeight="1" x14ac:dyDescent="0.45">
      <c r="A41" s="5" t="s">
        <v>52</v>
      </c>
      <c r="B41" s="12">
        <v>349282</v>
      </c>
      <c r="C41" s="6">
        <v>18641060.010000002</v>
      </c>
      <c r="D41" s="6">
        <v>84281769.700000003</v>
      </c>
      <c r="E41" s="6">
        <v>5746342.79</v>
      </c>
      <c r="F41" s="6">
        <f>SUM(C41:E41)</f>
        <v>108669172.50000001</v>
      </c>
      <c r="G41" s="7">
        <f>F41/B41</f>
        <v>311.12159372655913</v>
      </c>
    </row>
    <row r="42" spans="1:7" ht="17.25" customHeight="1" x14ac:dyDescent="0.45">
      <c r="A42" s="5" t="s">
        <v>19</v>
      </c>
      <c r="B42" s="12">
        <v>75303</v>
      </c>
      <c r="C42" s="6">
        <v>4282782.55</v>
      </c>
      <c r="D42" s="6">
        <v>17036313.960000001</v>
      </c>
      <c r="E42" s="6">
        <v>1993593.27</v>
      </c>
      <c r="F42" s="6">
        <f>SUM(C42:E42)</f>
        <v>23312689.780000001</v>
      </c>
      <c r="G42" s="7">
        <f>F42/B42</f>
        <v>309.58513976866794</v>
      </c>
    </row>
    <row r="43" spans="1:7" ht="17.25" customHeight="1" x14ac:dyDescent="0.45">
      <c r="A43" s="5" t="s">
        <v>15</v>
      </c>
      <c r="B43" s="12">
        <v>150190</v>
      </c>
      <c r="C43" s="6">
        <v>7402413.04</v>
      </c>
      <c r="D43" s="6">
        <v>37669517.149999999</v>
      </c>
      <c r="E43" s="6">
        <v>1407139.0799999998</v>
      </c>
      <c r="F43" s="6">
        <f>SUM(C43:E43)</f>
        <v>46479069.269999996</v>
      </c>
      <c r="G43" s="7">
        <f>F43/B43</f>
        <v>309.46846840668485</v>
      </c>
    </row>
    <row r="44" spans="1:7" ht="17.25" customHeight="1" x14ac:dyDescent="0.45">
      <c r="A44" s="5" t="s">
        <v>54</v>
      </c>
      <c r="B44" s="12">
        <v>176238</v>
      </c>
      <c r="C44" s="6">
        <v>9842191.9700000007</v>
      </c>
      <c r="D44" s="6">
        <v>42428833.799999997</v>
      </c>
      <c r="E44" s="6">
        <v>1247306.6000000001</v>
      </c>
      <c r="F44" s="6">
        <f>SUM(C44:E44)</f>
        <v>53518332.369999997</v>
      </c>
      <c r="G44" s="7">
        <f>F44/B44</f>
        <v>303.67078819550835</v>
      </c>
    </row>
    <row r="45" spans="1:7" ht="17.25" customHeight="1" x14ac:dyDescent="0.45">
      <c r="A45" s="5" t="s">
        <v>13</v>
      </c>
      <c r="B45" s="12">
        <v>200578</v>
      </c>
      <c r="C45" s="6">
        <v>10110408.23</v>
      </c>
      <c r="D45" s="6">
        <v>49737850.670000002</v>
      </c>
      <c r="E45" s="6">
        <v>481776.48</v>
      </c>
      <c r="F45" s="6">
        <f>SUM(C45:E45)</f>
        <v>60330035.380000003</v>
      </c>
      <c r="G45" s="7">
        <f>F45/B45</f>
        <v>300.78092004108129</v>
      </c>
    </row>
    <row r="46" spans="1:7" ht="17.25" customHeight="1" x14ac:dyDescent="0.45">
      <c r="A46" s="5" t="s">
        <v>33</v>
      </c>
      <c r="B46" s="12">
        <v>469177</v>
      </c>
      <c r="C46" s="6">
        <v>24463818.559999999</v>
      </c>
      <c r="D46" s="6">
        <v>107221674.01000001</v>
      </c>
      <c r="E46" s="6">
        <v>8930987.8900000006</v>
      </c>
      <c r="F46" s="6">
        <f>SUM(C46:E46)</f>
        <v>140616480.46000001</v>
      </c>
      <c r="G46" s="7">
        <f>F46/B46</f>
        <v>299.70881023579591</v>
      </c>
    </row>
    <row r="47" spans="1:7" ht="17.25" customHeight="1" x14ac:dyDescent="0.45">
      <c r="A47" s="5" t="s">
        <v>27</v>
      </c>
      <c r="B47" s="12">
        <v>54136</v>
      </c>
      <c r="C47" s="6">
        <v>3378468.7</v>
      </c>
      <c r="D47" s="6">
        <v>10924494.689999999</v>
      </c>
      <c r="E47" s="6">
        <v>1860299.69</v>
      </c>
      <c r="F47" s="6">
        <f>SUM(C47:E47)</f>
        <v>16163263.08</v>
      </c>
      <c r="G47" s="7">
        <f>F47/B47</f>
        <v>298.56773828875424</v>
      </c>
    </row>
    <row r="48" spans="1:7" ht="17.25" customHeight="1" x14ac:dyDescent="0.45">
      <c r="A48" s="5" t="s">
        <v>45</v>
      </c>
      <c r="B48" s="12">
        <v>36267</v>
      </c>
      <c r="C48" s="6">
        <v>2325056.33</v>
      </c>
      <c r="D48" s="6">
        <v>7266893.1600000001</v>
      </c>
      <c r="E48" s="6">
        <v>1168038.54</v>
      </c>
      <c r="F48" s="6">
        <f>SUM(C48:E48)</f>
        <v>10759988.030000001</v>
      </c>
      <c r="G48" s="7">
        <f>F48/B48</f>
        <v>296.68811950257816</v>
      </c>
    </row>
    <row r="49" spans="1:7" ht="17.25" customHeight="1" x14ac:dyDescent="0.45">
      <c r="A49" s="5" t="s">
        <v>14</v>
      </c>
      <c r="B49" s="12">
        <v>57741</v>
      </c>
      <c r="C49" s="6">
        <v>3375067.71</v>
      </c>
      <c r="D49" s="6">
        <v>12831347.390000001</v>
      </c>
      <c r="E49" s="6">
        <v>898665.15</v>
      </c>
      <c r="F49" s="6">
        <f>SUM(C49:E49)</f>
        <v>17105080.25</v>
      </c>
      <c r="G49" s="7">
        <f>F49/B49</f>
        <v>296.2380327670113</v>
      </c>
    </row>
    <row r="50" spans="1:7" ht="17.25" customHeight="1" x14ac:dyDescent="0.45">
      <c r="A50" s="5" t="s">
        <v>23</v>
      </c>
      <c r="B50" s="12">
        <v>104320</v>
      </c>
      <c r="C50" s="6">
        <v>7678819.2800000003</v>
      </c>
      <c r="D50" s="6">
        <v>18655287.460000001</v>
      </c>
      <c r="E50" s="6">
        <v>4545259.91</v>
      </c>
      <c r="F50" s="6">
        <f>SUM(C50:E50)</f>
        <v>30879366.650000002</v>
      </c>
      <c r="G50" s="7">
        <f>F50/B50</f>
        <v>296.00619871549083</v>
      </c>
    </row>
    <row r="51" spans="1:7" ht="17.25" customHeight="1" x14ac:dyDescent="0.45">
      <c r="A51" s="5" t="s">
        <v>22</v>
      </c>
      <c r="B51" s="12">
        <v>53512</v>
      </c>
      <c r="C51" s="6">
        <v>2783624.01</v>
      </c>
      <c r="D51" s="6">
        <v>11149604.74</v>
      </c>
      <c r="E51" s="6">
        <v>1757138.87</v>
      </c>
      <c r="F51" s="6">
        <f>SUM(C51:E51)</f>
        <v>15690367.620000001</v>
      </c>
      <c r="G51" s="7">
        <f>F51/B51</f>
        <v>293.21213223202273</v>
      </c>
    </row>
    <row r="52" spans="1:7" ht="17.25" customHeight="1" x14ac:dyDescent="0.45">
      <c r="A52" s="5" t="s">
        <v>46</v>
      </c>
      <c r="B52" s="12">
        <v>86070</v>
      </c>
      <c r="C52" s="6">
        <v>5624743.1100000003</v>
      </c>
      <c r="D52" s="6">
        <v>16726252.630000001</v>
      </c>
      <c r="E52" s="6">
        <v>2759749.29</v>
      </c>
      <c r="F52" s="6">
        <f>SUM(C52:E52)</f>
        <v>25110745.030000001</v>
      </c>
      <c r="G52" s="7">
        <f>F52/B52</f>
        <v>291.74793807366098</v>
      </c>
    </row>
    <row r="53" spans="1:7" ht="17.25" customHeight="1" x14ac:dyDescent="0.45">
      <c r="A53" s="5" t="s">
        <v>43</v>
      </c>
      <c r="B53" s="12">
        <v>40096</v>
      </c>
      <c r="C53" s="6">
        <v>2578131.2200000002</v>
      </c>
      <c r="D53" s="6">
        <v>8044611.7699999996</v>
      </c>
      <c r="E53" s="6">
        <v>1005306.63</v>
      </c>
      <c r="F53" s="6">
        <f>SUM(C53:E53)</f>
        <v>11628049.620000001</v>
      </c>
      <c r="G53" s="7">
        <f>F53/B53</f>
        <v>290.00522795291306</v>
      </c>
    </row>
    <row r="54" spans="1:7" ht="17.25" customHeight="1" x14ac:dyDescent="0.45">
      <c r="A54" s="5" t="s">
        <v>17</v>
      </c>
      <c r="B54" s="12">
        <v>96215</v>
      </c>
      <c r="C54" s="6">
        <v>5286755.13</v>
      </c>
      <c r="D54" s="6">
        <v>20522751.59</v>
      </c>
      <c r="E54" s="6">
        <v>0</v>
      </c>
      <c r="F54" s="6">
        <f>SUM(C54:E54)</f>
        <v>25809506.719999999</v>
      </c>
      <c r="G54" s="7">
        <f>F54/B54</f>
        <v>268.24826399210099</v>
      </c>
    </row>
    <row r="55" spans="1:7" ht="17.25" customHeight="1" x14ac:dyDescent="0.45">
      <c r="A55" s="5" t="s">
        <v>25</v>
      </c>
      <c r="B55" s="12">
        <v>89010</v>
      </c>
      <c r="C55" s="6">
        <v>4905105.51</v>
      </c>
      <c r="D55" s="6">
        <v>16165308.68</v>
      </c>
      <c r="E55" s="6">
        <v>554294.94999999995</v>
      </c>
      <c r="F55" s="6">
        <f>SUM(C55:E55)</f>
        <v>21624709.139999997</v>
      </c>
      <c r="G55" s="7">
        <f>F55/B55</f>
        <v>242.94696258847318</v>
      </c>
    </row>
    <row r="56" spans="1:7" ht="17.25" customHeight="1" x14ac:dyDescent="0.45">
      <c r="A56" s="10"/>
      <c r="G56" s="11"/>
    </row>
  </sheetData>
  <sortState ref="A10:G55">
    <sortCondition descending="1" ref="G10:G55"/>
  </sortState>
  <mergeCells count="2">
    <mergeCell ref="A3:G3"/>
    <mergeCell ref="A4:G4"/>
  </mergeCells>
  <pageMargins left="0.70866141732283472" right="0.70866141732283472" top="0.74803149606299213" bottom="0.74803149606299213" header="0.31496062992125984" footer="0.31496062992125984"/>
  <pageSetup paperSize="9" scale="6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PIE POR HABITANTE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jgarranz</dc:creator>
  <cp:lastModifiedBy>González Arranz, Javier</cp:lastModifiedBy>
  <cp:lastPrinted>2021-06-01T07:14:46Z</cp:lastPrinted>
  <dcterms:created xsi:type="dcterms:W3CDTF">2014-06-04T07:37:15Z</dcterms:created>
  <dcterms:modified xsi:type="dcterms:W3CDTF">2025-08-08T12:03:26Z</dcterms:modified>
</cp:coreProperties>
</file>