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32" yWindow="456" windowWidth="14688" windowHeight="11016"/>
  </bookViews>
  <sheets>
    <sheet name="Orden ALFABETICO" sheetId="1" r:id="rId1"/>
    <sheet name="Orden PIE POR HABITANTE" sheetId="2" r:id="rId2"/>
  </sheets>
  <calcPr calcId="145621"/>
</workbook>
</file>

<file path=xl/calcChain.xml><?xml version="1.0" encoding="utf-8"?>
<calcChain xmlns="http://schemas.openxmlformats.org/spreadsheetml/2006/main">
  <c r="F16" i="2" l="1"/>
  <c r="G16" i="2" s="1"/>
  <c r="F28" i="2"/>
  <c r="G28" i="2" s="1"/>
  <c r="F21" i="2"/>
  <c r="G21" i="2" s="1"/>
  <c r="F14" i="2"/>
  <c r="G14" i="2" s="1"/>
  <c r="F52" i="2"/>
  <c r="G52" i="2" s="1"/>
  <c r="F49" i="2"/>
  <c r="G49" i="2" s="1"/>
  <c r="F27" i="2"/>
  <c r="G27" i="2" s="1"/>
  <c r="F53" i="2"/>
  <c r="G53" i="2" s="1"/>
  <c r="F13" i="2"/>
  <c r="G13" i="2" s="1"/>
  <c r="F26" i="2"/>
  <c r="G26" i="2" s="1"/>
  <c r="F23" i="2"/>
  <c r="G23" i="2" s="1"/>
  <c r="F24" i="2"/>
  <c r="G24" i="2" s="1"/>
  <c r="F19" i="2"/>
  <c r="G19" i="2" s="1"/>
  <c r="F43" i="2"/>
  <c r="G43" i="2" s="1"/>
  <c r="F30" i="2"/>
  <c r="G30" i="2" s="1"/>
  <c r="F40" i="2"/>
  <c r="G40" i="2" s="1"/>
  <c r="F31" i="2"/>
  <c r="G31" i="2" s="1"/>
  <c r="F34" i="2"/>
  <c r="G34" i="2" s="1"/>
  <c r="F22" i="2"/>
  <c r="G22" i="2" s="1"/>
  <c r="F47" i="2"/>
  <c r="G47" i="2" s="1"/>
  <c r="F15" i="2"/>
  <c r="G15" i="2" s="1"/>
  <c r="F12" i="2"/>
  <c r="G12" i="2" s="1"/>
  <c r="F39" i="2"/>
  <c r="G39" i="2" s="1"/>
  <c r="F33" i="2"/>
  <c r="G33" i="2" s="1"/>
  <c r="F35" i="2"/>
  <c r="G35" i="2" s="1"/>
  <c r="F17" i="2"/>
  <c r="G17" i="2" s="1"/>
  <c r="F32" i="2"/>
  <c r="G32" i="2" s="1"/>
  <c r="F45" i="2"/>
  <c r="G45" i="2" s="1"/>
  <c r="F25" i="2"/>
  <c r="G25" i="2" s="1"/>
  <c r="F55" i="2"/>
  <c r="G55" i="2" s="1"/>
  <c r="F18" i="2"/>
  <c r="G18" i="2" s="1"/>
  <c r="F48" i="2"/>
  <c r="G48" i="2" s="1"/>
  <c r="F51" i="2"/>
  <c r="G51" i="2" s="1"/>
  <c r="F20" i="2"/>
  <c r="G20" i="2" s="1"/>
  <c r="F29" i="2"/>
  <c r="G29" i="2" s="1"/>
  <c r="F42" i="2"/>
  <c r="G42" i="2" s="1"/>
  <c r="F41" i="2"/>
  <c r="G41" i="2" s="1"/>
  <c r="F11" i="2"/>
  <c r="G11" i="2" s="1"/>
  <c r="F54" i="2"/>
  <c r="G54" i="2" s="1"/>
  <c r="F36" i="2"/>
  <c r="G36" i="2" s="1"/>
  <c r="F10" i="2"/>
  <c r="G10" i="2" s="1"/>
  <c r="F44" i="2"/>
  <c r="G44" i="2" s="1"/>
  <c r="F50" i="2"/>
  <c r="G50" i="2" s="1"/>
  <c r="F46" i="2"/>
  <c r="G46" i="2" s="1"/>
  <c r="F38" i="2"/>
  <c r="G38" i="2" s="1"/>
  <c r="F37" i="2"/>
  <c r="G37" i="2" s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0" i="1" l="1"/>
  <c r="G10" i="1" s="1"/>
  <c r="G56" i="1" l="1"/>
</calcChain>
</file>

<file path=xl/sharedStrings.xml><?xml version="1.0" encoding="utf-8"?>
<sst xmlns="http://schemas.openxmlformats.org/spreadsheetml/2006/main" count="113" uniqueCount="58">
  <si>
    <t>Cesión de impuestos</t>
  </si>
  <si>
    <t>Fondo Complementario de Financiación</t>
  </si>
  <si>
    <t>TOTAL PARTICIPACIÓN</t>
  </si>
  <si>
    <t>TOTAL PARTICIPACIÓN PER CAPITA</t>
  </si>
  <si>
    <t>Madrid</t>
  </si>
  <si>
    <t>Barcelona</t>
  </si>
  <si>
    <t>Sevilla</t>
  </si>
  <si>
    <t>Málaga</t>
  </si>
  <si>
    <t>Unidad: euros</t>
  </si>
  <si>
    <t>Compensaciones IAE</t>
  </si>
  <si>
    <t>Capitales de Provincia</t>
  </si>
  <si>
    <t xml:space="preserve">Población </t>
  </si>
  <si>
    <t>Albacete</t>
  </si>
  <si>
    <t>Almería</t>
  </si>
  <si>
    <t>Ávila</t>
  </si>
  <si>
    <t>Badajoz</t>
  </si>
  <si>
    <t>Burgos</t>
  </si>
  <si>
    <t>Cáceres</t>
  </si>
  <si>
    <t>Cádiz</t>
  </si>
  <si>
    <t>Ciudad Real</t>
  </si>
  <si>
    <t>Córdoba</t>
  </si>
  <si>
    <t>Coruña (A)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</si>
  <si>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</si>
  <si>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</si>
  <si>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</si>
  <si>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</si>
  <si>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</si>
  <si>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</si>
  <si>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</si>
  <si>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</si>
  <si>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</si>
  <si>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Logroño</t>
  </si>
  <si>
    <t>Lugo</t>
  </si>
  <si>
    <t>Murcia</t>
  </si>
  <si>
    <t>Ourense</t>
  </si>
  <si>
    <t>Oviedo</t>
  </si>
  <si>
    <t>Palencia</t>
  </si>
  <si>
    <t>Palma de Mallorca</t>
  </si>
  <si>
    <t>Pontevedra</t>
  </si>
  <si>
    <t>Salamanca</t>
  </si>
  <si>
    <t>Santa Cruz de Tenerife</t>
  </si>
  <si>
    <t>Santander</t>
  </si>
  <si>
    <t>Segovia</t>
  </si>
  <si>
    <t>Soria</t>
  </si>
  <si>
    <t>Tarragona</t>
  </si>
  <si>
    <t>Teruel</t>
  </si>
  <si>
    <t>Toledo</t>
  </si>
  <si>
    <t>Valladolid</t>
  </si>
  <si>
    <t>Zamora</t>
  </si>
  <si>
    <t>Zaragoza</t>
  </si>
  <si>
    <t>Palmas de Gran Canaria</t>
  </si>
  <si>
    <r>
      <t xml:space="preserve">Fuente: Elaboración propia del </t>
    </r>
    <r>
      <rPr>
        <b/>
        <i/>
        <sz val="10"/>
        <rFont val="Gill Sans MT"/>
        <family val="2"/>
      </rPr>
      <t>Observatorio Tributario Andaluz</t>
    </r>
    <r>
      <rPr>
        <i/>
        <sz val="10"/>
        <rFont val="Gill Sans MT"/>
        <family val="2"/>
      </rPr>
      <t xml:space="preserve"> con datos del Ministerio de Hacienda (Memoria de la liquidacion definitiva)</t>
    </r>
  </si>
  <si>
    <t>Alicante/Alacant</t>
  </si>
  <si>
    <t>València</t>
  </si>
  <si>
    <t>Castellón de La Plana</t>
  </si>
  <si>
    <t>MEDIA CAPITALES</t>
  </si>
  <si>
    <t>Participación en los tributos del Estado 2022. Participación total definitiva.</t>
  </si>
  <si>
    <t>Participación en los tributos del Estado 2022 Participación total definitiva.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</si>
</sst>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b/>
      <sz val="10"/>
      <name val="Gill Sans MT"/>
      <family val="2"/>
    </font>
    <font>
      <i/>
      <sz val="10"/>
      <name val="Gill Sans MT"/>
      <family val="2"/>
    </font>
    <font>
      <b/>
      <i/>
      <sz val="10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sz val="10"/>
      <color indexed="8"/>
      <name val="Arial"/>
      <family val="2"/>
    </font>
    <font>
      <sz val="10"/>
      <color indexed="8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Fill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4" fontId="2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10" fillId="0" borderId="1" xfId="0" applyFont="1" applyBorder="1"/>
    <xf numFmtId="4" fontId="9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12" fillId="4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tod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10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6"/>
  <sheetViews>
    <sheetView tabSelected="1" zoomScaleNormal="100" workbookViewId="0">
      <selection activeCell="J15" sqref="J15"/>
    </sheetView>
  </sheetViews>
  <sheetFormatPr baseColWidth="10" defaultRowHeight="16.8" x14ac:dyDescent="0.45"/>
  <cols>
    <col min="1" max="1" width="36.6640625" style="1" customWidth="1"/>
    <col min="2" max="3" width="15.21875" style="1" bestFit="1" customWidth="1"/>
    <col min="4" max="4" width="16.5546875" style="1" bestFit="1" customWidth="1"/>
    <col min="5" max="5" width="16.5546875" style="1" customWidth="1"/>
    <col min="6" max="7" width="17.109375" style="1" bestFit="1" customWidth="1"/>
    <col min="8" max="16384" width="11.5546875" style="1"/>
  </cols>
  <sheetData>
    <row r="2" spans="1:7" ht="24.75" customHeight="1" x14ac:dyDescent="0.45"/>
    <row r="3" spans="1:7" ht="21.6" x14ac:dyDescent="0.55000000000000004">
      <c r="A3" s="12" t="s">
        <v>56</v>
      </c>
      <c r="B3" s="12"/>
      <c r="C3" s="12"/>
      <c r="D3" s="12"/>
      <c r="E3" s="12"/>
      <c r="F3" s="12"/>
      <c r="G3" s="12"/>
    </row>
    <row r="4" spans="1:7" ht="21.6" x14ac:dyDescent="0.55000000000000004">
      <c r="A4" s="13" t="s">
        <v>10</v>
      </c>
      <c r="B4" s="13"/>
      <c r="C4" s="13"/>
      <c r="D4" s="13"/>
      <c r="E4" s="13"/>
      <c r="F4" s="13"/>
      <c r="G4" s="13"/>
    </row>
    <row r="5" spans="1:7" ht="21.6" x14ac:dyDescent="0.55000000000000004">
      <c r="A5" s="2"/>
    </row>
    <row r="6" spans="1:7" ht="15" customHeight="1" x14ac:dyDescent="0.45">
      <c r="A6" s="8" t="s">
        <v>51</v>
      </c>
      <c r="B6" s="3"/>
      <c r="C6" s="3"/>
      <c r="D6" s="3"/>
      <c r="E6" s="3"/>
      <c r="F6" s="3"/>
      <c r="G6" s="3"/>
    </row>
    <row r="7" spans="1:7" x14ac:dyDescent="0.45">
      <c r="A7" s="9" t="s">
        <v>8</v>
      </c>
    </row>
    <row r="9" spans="1:7" ht="50.4" x14ac:dyDescent="0.45">
      <c r="B9" s="4" t="s">
        <v>11</v>
      </c>
      <c r="C9" s="4" t="s">
        <v>0</v>
      </c>
      <c r="D9" s="4" t="s">
        <v>1</v>
      </c>
      <c r="E9" s="4" t="s">
        <v>9</v>
      </c>
      <c r="F9" s="4" t="s">
        <v>2</v>
      </c>
      <c r="G9" s="4" t="s">
        <v>3</v>
      </c>
    </row>
    <row r="10" spans="1:7" ht="16.8" customHeight="1" x14ac:dyDescent="0.45">
      <c r="A10" s="5" t="s">
        <v>12</v>
      </c>
      <c r="B10" s="14">
        <v>172357</v>
      </c>
      <c r="C10" s="6">
        <v>9854989.0399999991</v>
      </c>
      <c r="D10" s="6">
        <v>46065795.57</v>
      </c>
      <c r="E10" s="6">
        <v>4534709.67</v>
      </c>
      <c r="F10" s="6">
        <f t="shared" ref="F10:F55" si="0">SUM(C10:E10)</f>
        <v>60455494.280000001</v>
      </c>
      <c r="G10" s="7">
        <f t="shared" ref="G10:G55" si="1">F10/B10</f>
        <v>350.75740631363971</v>
      </c>
    </row>
    <row r="11" spans="1:7" ht="16.8" customHeight="1" x14ac:dyDescent="0.45">
      <c r="A11" s="5" t="s">
        <v>52</v>
      </c>
      <c r="B11" s="14">
        <v>338577</v>
      </c>
      <c r="C11" s="6">
        <v>19826873.140000001</v>
      </c>
      <c r="D11" s="6">
        <v>92337995.900000006</v>
      </c>
      <c r="E11" s="6">
        <v>6295702.0199999996</v>
      </c>
      <c r="F11" s="6">
        <f t="shared" si="0"/>
        <v>118460571.06</v>
      </c>
      <c r="G11" s="7">
        <f t="shared" si="1"/>
        <v>349.87778573263984</v>
      </c>
    </row>
    <row r="12" spans="1:7" ht="16.8" customHeight="1" x14ac:dyDescent="0.45">
      <c r="A12" s="5" t="s">
        <v>13</v>
      </c>
      <c r="B12" s="14">
        <v>199237</v>
      </c>
      <c r="C12" s="6">
        <v>10578731.93</v>
      </c>
      <c r="D12" s="6">
        <v>54492133.560000002</v>
      </c>
      <c r="E12" s="6">
        <v>527841.65</v>
      </c>
      <c r="F12" s="6">
        <f t="shared" si="0"/>
        <v>65598707.140000001</v>
      </c>
      <c r="G12" s="7">
        <f t="shared" si="1"/>
        <v>329.24962301178999</v>
      </c>
    </row>
    <row r="13" spans="1:7" ht="16.8" customHeight="1" x14ac:dyDescent="0.45">
      <c r="A13" s="5" t="s">
        <v>14</v>
      </c>
      <c r="B13" s="14">
        <v>57730</v>
      </c>
      <c r="C13" s="6">
        <v>3630664.62</v>
      </c>
      <c r="D13" s="6">
        <v>14057855.060000001</v>
      </c>
      <c r="E13" s="6">
        <v>984567.25</v>
      </c>
      <c r="F13" s="6">
        <f t="shared" si="0"/>
        <v>18673086.93</v>
      </c>
      <c r="G13" s="7">
        <f t="shared" si="1"/>
        <v>323.45551584964488</v>
      </c>
    </row>
    <row r="14" spans="1:7" ht="16.8" customHeight="1" x14ac:dyDescent="0.45">
      <c r="A14" s="5" t="s">
        <v>15</v>
      </c>
      <c r="B14" s="14">
        <v>150146</v>
      </c>
      <c r="C14" s="6">
        <v>7780438.54</v>
      </c>
      <c r="D14" s="6">
        <v>41270226.439999998</v>
      </c>
      <c r="E14" s="6">
        <v>1541645.62</v>
      </c>
      <c r="F14" s="6">
        <f t="shared" si="0"/>
        <v>50592310.599999994</v>
      </c>
      <c r="G14" s="7">
        <f t="shared" si="1"/>
        <v>336.95410200737945</v>
      </c>
    </row>
    <row r="15" spans="1:7" ht="16.8" customHeight="1" x14ac:dyDescent="0.45">
      <c r="A15" s="5" t="s">
        <v>5</v>
      </c>
      <c r="B15" s="14">
        <v>1636193</v>
      </c>
      <c r="C15" s="6">
        <v>146725423.5</v>
      </c>
      <c r="D15" s="6">
        <v>1389127915.0899999</v>
      </c>
      <c r="E15" s="6">
        <v>134858755.94</v>
      </c>
      <c r="F15" s="6">
        <f t="shared" si="0"/>
        <v>1670712094.53</v>
      </c>
      <c r="G15" s="7">
        <f t="shared" si="1"/>
        <v>1021.0972021821386</v>
      </c>
    </row>
    <row r="16" spans="1:7" ht="16.8" customHeight="1" x14ac:dyDescent="0.45">
      <c r="A16" s="5" t="s">
        <v>16</v>
      </c>
      <c r="B16" s="14">
        <v>173483</v>
      </c>
      <c r="C16" s="6">
        <v>12132546.689999999</v>
      </c>
      <c r="D16" s="6">
        <v>47400865.359999999</v>
      </c>
      <c r="E16" s="6">
        <v>2179787.85</v>
      </c>
      <c r="F16" s="6">
        <f t="shared" si="0"/>
        <v>61713199.899999999</v>
      </c>
      <c r="G16" s="7">
        <f t="shared" si="1"/>
        <v>355.73053209824593</v>
      </c>
    </row>
    <row r="17" spans="1:7" ht="16.8" customHeight="1" x14ac:dyDescent="0.45">
      <c r="A17" s="5" t="s">
        <v>17</v>
      </c>
      <c r="B17" s="14">
        <v>95456</v>
      </c>
      <c r="C17" s="6">
        <v>5508316.4800000004</v>
      </c>
      <c r="D17" s="6">
        <v>22484456.109999999</v>
      </c>
      <c r="E17" s="6">
        <v>0</v>
      </c>
      <c r="F17" s="6">
        <f t="shared" si="0"/>
        <v>27992772.59</v>
      </c>
      <c r="G17" s="7">
        <f t="shared" si="1"/>
        <v>293.25314899011062</v>
      </c>
    </row>
    <row r="18" spans="1:7" ht="16.8" customHeight="1" x14ac:dyDescent="0.45">
      <c r="A18" s="5" t="s">
        <v>18</v>
      </c>
      <c r="B18" s="14">
        <v>113066</v>
      </c>
      <c r="C18" s="6">
        <v>6542837.5700000003</v>
      </c>
      <c r="D18" s="6">
        <v>76863902.879999995</v>
      </c>
      <c r="E18" s="6">
        <v>4344450.7699999996</v>
      </c>
      <c r="F18" s="6">
        <f t="shared" si="0"/>
        <v>87751191.219999984</v>
      </c>
      <c r="G18" s="7">
        <f t="shared" si="1"/>
        <v>776.10591353722589</v>
      </c>
    </row>
    <row r="19" spans="1:7" ht="16.8" customHeight="1" x14ac:dyDescent="0.45">
      <c r="A19" s="5" t="s">
        <v>54</v>
      </c>
      <c r="B19" s="14">
        <v>171857</v>
      </c>
      <c r="C19" s="6">
        <v>10905975.27</v>
      </c>
      <c r="D19" s="6">
        <v>46484471.030000001</v>
      </c>
      <c r="E19" s="6">
        <v>1366535</v>
      </c>
      <c r="F19" s="6">
        <f t="shared" si="0"/>
        <v>58756981.299999997</v>
      </c>
      <c r="G19" s="7">
        <f t="shared" si="1"/>
        <v>341.89460598055359</v>
      </c>
    </row>
    <row r="20" spans="1:7" ht="16.8" customHeight="1" x14ac:dyDescent="0.45">
      <c r="A20" s="5" t="s">
        <v>19</v>
      </c>
      <c r="B20" s="14">
        <v>74850</v>
      </c>
      <c r="C20" s="6">
        <v>4606268.18</v>
      </c>
      <c r="D20" s="6">
        <v>18664761.010000002</v>
      </c>
      <c r="E20" s="6">
        <v>2184164.85</v>
      </c>
      <c r="F20" s="6">
        <f t="shared" si="0"/>
        <v>25455194.040000003</v>
      </c>
      <c r="G20" s="7">
        <f t="shared" si="1"/>
        <v>340.08275270541088</v>
      </c>
    </row>
    <row r="21" spans="1:7" ht="16.8" customHeight="1" x14ac:dyDescent="0.45">
      <c r="A21" s="5" t="s">
        <v>20</v>
      </c>
      <c r="B21" s="14">
        <v>319515</v>
      </c>
      <c r="C21" s="6">
        <v>17240581.579999998</v>
      </c>
      <c r="D21" s="6">
        <v>97102181.719999999</v>
      </c>
      <c r="E21" s="6">
        <v>11023166.300000001</v>
      </c>
      <c r="F21" s="6">
        <f t="shared" si="0"/>
        <v>125365929.59999999</v>
      </c>
      <c r="G21" s="7">
        <f t="shared" si="1"/>
        <v>392.36320548331065</v>
      </c>
    </row>
    <row r="22" spans="1:7" ht="16.8" customHeight="1" x14ac:dyDescent="0.45">
      <c r="A22" s="5" t="s">
        <v>21</v>
      </c>
      <c r="B22" s="14">
        <v>244700</v>
      </c>
      <c r="C22" s="6">
        <v>17655635.16</v>
      </c>
      <c r="D22" s="6">
        <v>71051997.459999993</v>
      </c>
      <c r="E22" s="6">
        <v>14442759.720000001</v>
      </c>
      <c r="F22" s="6">
        <f t="shared" si="0"/>
        <v>103150392.33999999</v>
      </c>
      <c r="G22" s="7">
        <f t="shared" si="1"/>
        <v>421.53817874948913</v>
      </c>
    </row>
    <row r="23" spans="1:7" ht="16.8" customHeight="1" x14ac:dyDescent="0.45">
      <c r="A23" s="5" t="s">
        <v>22</v>
      </c>
      <c r="B23" s="14">
        <v>53389</v>
      </c>
      <c r="C23" s="6">
        <v>3030382.18</v>
      </c>
      <c r="D23" s="6">
        <v>12215359.98</v>
      </c>
      <c r="E23" s="6">
        <v>1925101.05</v>
      </c>
      <c r="F23" s="6">
        <f t="shared" si="0"/>
        <v>17170843.210000001</v>
      </c>
      <c r="G23" s="7">
        <f t="shared" si="1"/>
        <v>321.61762179475176</v>
      </c>
    </row>
    <row r="24" spans="1:7" ht="16.8" customHeight="1" x14ac:dyDescent="0.45">
      <c r="A24" s="5" t="s">
        <v>23</v>
      </c>
      <c r="B24" s="14">
        <v>102666</v>
      </c>
      <c r="C24" s="6">
        <v>8084418.8799999999</v>
      </c>
      <c r="D24" s="6">
        <v>20438487.030000001</v>
      </c>
      <c r="E24" s="6">
        <v>4979750.4700000007</v>
      </c>
      <c r="F24" s="6">
        <f t="shared" si="0"/>
        <v>33502656.380000003</v>
      </c>
      <c r="G24" s="7">
        <f t="shared" si="1"/>
        <v>326.32669413437753</v>
      </c>
    </row>
    <row r="25" spans="1:7" ht="16.8" customHeight="1" x14ac:dyDescent="0.45">
      <c r="A25" s="5" t="s">
        <v>24</v>
      </c>
      <c r="B25" s="14">
        <v>228682</v>
      </c>
      <c r="C25" s="6">
        <v>14284196.119999999</v>
      </c>
      <c r="D25" s="6">
        <v>69177944.400000006</v>
      </c>
      <c r="E25" s="6">
        <v>18557460.77</v>
      </c>
      <c r="F25" s="6">
        <f t="shared" si="0"/>
        <v>102019601.29000001</v>
      </c>
      <c r="G25" s="7">
        <f t="shared" si="1"/>
        <v>446.1199451202981</v>
      </c>
    </row>
    <row r="26" spans="1:7" ht="16.8" customHeight="1" x14ac:dyDescent="0.45">
      <c r="A26" s="5" t="s">
        <v>25</v>
      </c>
      <c r="B26" s="14">
        <v>87452</v>
      </c>
      <c r="C26" s="6">
        <v>5242617.41</v>
      </c>
      <c r="D26" s="6">
        <v>17710499.100000001</v>
      </c>
      <c r="E26" s="6">
        <v>607278.95000000007</v>
      </c>
      <c r="F26" s="6">
        <f t="shared" si="0"/>
        <v>23560395.460000001</v>
      </c>
      <c r="G26" s="7">
        <f t="shared" si="1"/>
        <v>269.40945272835387</v>
      </c>
    </row>
    <row r="27" spans="1:7" ht="16.8" customHeight="1" x14ac:dyDescent="0.45">
      <c r="A27" s="5" t="s">
        <v>26</v>
      </c>
      <c r="B27" s="14">
        <v>141854</v>
      </c>
      <c r="C27" s="6">
        <v>7320740.5599999996</v>
      </c>
      <c r="D27" s="6">
        <v>45327107.700000003</v>
      </c>
      <c r="E27" s="6">
        <v>5314705.42</v>
      </c>
      <c r="F27" s="6">
        <f t="shared" si="0"/>
        <v>57962553.680000007</v>
      </c>
      <c r="G27" s="7">
        <f t="shared" si="1"/>
        <v>408.60711492097516</v>
      </c>
    </row>
    <row r="28" spans="1:7" ht="16.8" customHeight="1" x14ac:dyDescent="0.45">
      <c r="A28" s="5" t="s">
        <v>27</v>
      </c>
      <c r="B28" s="14">
        <v>53305</v>
      </c>
      <c r="C28" s="6">
        <v>3583620.38</v>
      </c>
      <c r="D28" s="6">
        <v>11968732.380000001</v>
      </c>
      <c r="E28" s="6">
        <v>2038122.86</v>
      </c>
      <c r="F28" s="6">
        <f t="shared" si="0"/>
        <v>17590475.620000001</v>
      </c>
      <c r="G28" s="7">
        <f t="shared" si="1"/>
        <v>329.99672863708849</v>
      </c>
    </row>
    <row r="29" spans="1:7" ht="16.8" customHeight="1" x14ac:dyDescent="0.45">
      <c r="A29" s="5" t="s">
        <v>28</v>
      </c>
      <c r="B29" s="14">
        <v>111669</v>
      </c>
      <c r="C29" s="6">
        <v>6121745</v>
      </c>
      <c r="D29" s="6">
        <v>34122681.600000001</v>
      </c>
      <c r="E29" s="6">
        <v>2588158.75</v>
      </c>
      <c r="F29" s="6">
        <f t="shared" si="0"/>
        <v>42832585.350000001</v>
      </c>
      <c r="G29" s="7">
        <f t="shared" si="1"/>
        <v>383.56737635332996</v>
      </c>
    </row>
    <row r="30" spans="1:7" ht="16.8" customHeight="1" x14ac:dyDescent="0.45">
      <c r="A30" s="5" t="s">
        <v>29</v>
      </c>
      <c r="B30" s="14">
        <v>120951</v>
      </c>
      <c r="C30" s="6">
        <v>8393452.3300000001</v>
      </c>
      <c r="D30" s="6">
        <v>40543799.299999997</v>
      </c>
      <c r="E30" s="6">
        <v>5211289.16</v>
      </c>
      <c r="F30" s="6">
        <f t="shared" si="0"/>
        <v>54148540.789999992</v>
      </c>
      <c r="G30" s="7">
        <f t="shared" si="1"/>
        <v>447.68989747914441</v>
      </c>
    </row>
    <row r="31" spans="1:7" ht="16.8" customHeight="1" x14ac:dyDescent="0.45">
      <c r="A31" s="5" t="s">
        <v>30</v>
      </c>
      <c r="B31" s="14">
        <v>140797</v>
      </c>
      <c r="C31" s="6">
        <v>9347481.5899999999</v>
      </c>
      <c r="D31" s="6">
        <v>35249907.259999998</v>
      </c>
      <c r="E31" s="6">
        <v>7036636.5900000008</v>
      </c>
      <c r="F31" s="6">
        <f t="shared" si="0"/>
        <v>51634025.439999998</v>
      </c>
      <c r="G31" s="7">
        <f t="shared" si="1"/>
        <v>366.72674446188483</v>
      </c>
    </row>
    <row r="32" spans="1:7" ht="16.8" customHeight="1" x14ac:dyDescent="0.45">
      <c r="A32" s="5" t="s">
        <v>31</v>
      </c>
      <c r="B32" s="14">
        <v>150020</v>
      </c>
      <c r="C32" s="6">
        <v>9803838.3900000006</v>
      </c>
      <c r="D32" s="6">
        <v>39657397.710000001</v>
      </c>
      <c r="E32" s="6">
        <v>6713561.8399999999</v>
      </c>
      <c r="F32" s="6">
        <f t="shared" si="0"/>
        <v>56174797.939999998</v>
      </c>
      <c r="G32" s="7">
        <f t="shared" si="1"/>
        <v>374.44872643647511</v>
      </c>
    </row>
    <row r="33" spans="1:7" ht="16.8" customHeight="1" x14ac:dyDescent="0.45">
      <c r="A33" s="5" t="s">
        <v>32</v>
      </c>
      <c r="B33" s="14">
        <v>97211</v>
      </c>
      <c r="C33" s="6">
        <v>5810598.7300000004</v>
      </c>
      <c r="D33" s="6">
        <v>24675967.280000001</v>
      </c>
      <c r="E33" s="6">
        <v>3437510.46</v>
      </c>
      <c r="F33" s="6">
        <f t="shared" si="0"/>
        <v>33924076.469999999</v>
      </c>
      <c r="G33" s="7">
        <f t="shared" si="1"/>
        <v>348.97363950581723</v>
      </c>
    </row>
    <row r="34" spans="1:7" ht="16.8" customHeight="1" x14ac:dyDescent="0.45">
      <c r="A34" s="5" t="s">
        <v>4</v>
      </c>
      <c r="B34" s="14">
        <v>3280782</v>
      </c>
      <c r="C34" s="6">
        <v>321841912.36000001</v>
      </c>
      <c r="D34" s="6">
        <v>1956784652.26</v>
      </c>
      <c r="E34" s="6">
        <v>154536444.66999999</v>
      </c>
      <c r="F34" s="6">
        <f t="shared" si="0"/>
        <v>2433163009.29</v>
      </c>
      <c r="G34" s="7">
        <f t="shared" si="1"/>
        <v>741.64117252837889</v>
      </c>
    </row>
    <row r="35" spans="1:7" ht="16.8" customHeight="1" x14ac:dyDescent="0.45">
      <c r="A35" s="5" t="s">
        <v>7</v>
      </c>
      <c r="B35" s="14">
        <v>579076</v>
      </c>
      <c r="C35" s="6">
        <v>30929494.219999999</v>
      </c>
      <c r="D35" s="6">
        <v>306179960.19999999</v>
      </c>
      <c r="E35" s="6">
        <v>24651573.449999999</v>
      </c>
      <c r="F35" s="6">
        <f t="shared" si="0"/>
        <v>361761027.86999995</v>
      </c>
      <c r="G35" s="7">
        <f t="shared" si="1"/>
        <v>624.72115554780362</v>
      </c>
    </row>
    <row r="36" spans="1:7" ht="16.8" customHeight="1" x14ac:dyDescent="0.45">
      <c r="A36" s="5" t="s">
        <v>33</v>
      </c>
      <c r="B36" s="14">
        <v>462979</v>
      </c>
      <c r="C36" s="6">
        <v>25159324.359999999</v>
      </c>
      <c r="D36" s="6">
        <v>117470652.68000001</v>
      </c>
      <c r="E36" s="6">
        <v>9784694.5699999984</v>
      </c>
      <c r="F36" s="6">
        <f t="shared" si="0"/>
        <v>152414671.61000001</v>
      </c>
      <c r="G36" s="7">
        <f t="shared" si="1"/>
        <v>329.2042870410969</v>
      </c>
    </row>
    <row r="37" spans="1:7" ht="16.8" customHeight="1" x14ac:dyDescent="0.45">
      <c r="A37" s="5" t="s">
        <v>34</v>
      </c>
      <c r="B37" s="14">
        <v>103756</v>
      </c>
      <c r="C37" s="6">
        <v>6304098.96</v>
      </c>
      <c r="D37" s="6">
        <v>32176981.460000001</v>
      </c>
      <c r="E37" s="6">
        <v>4644079.9400000004</v>
      </c>
      <c r="F37" s="6">
        <f t="shared" si="0"/>
        <v>43125160.359999999</v>
      </c>
      <c r="G37" s="7">
        <f t="shared" si="1"/>
        <v>415.64015921970775</v>
      </c>
    </row>
    <row r="38" spans="1:7" ht="16.8" customHeight="1" x14ac:dyDescent="0.45">
      <c r="A38" s="5" t="s">
        <v>35</v>
      </c>
      <c r="B38" s="14">
        <v>215167</v>
      </c>
      <c r="C38" s="6">
        <v>14269413.23</v>
      </c>
      <c r="D38" s="6">
        <v>57836680.140000001</v>
      </c>
      <c r="E38" s="6">
        <v>7886322.3399999999</v>
      </c>
      <c r="F38" s="6">
        <f t="shared" si="0"/>
        <v>79992415.710000008</v>
      </c>
      <c r="G38" s="7">
        <f t="shared" si="1"/>
        <v>371.76897809608357</v>
      </c>
    </row>
    <row r="39" spans="1:7" ht="16.8" customHeight="1" x14ac:dyDescent="0.45">
      <c r="A39" s="5" t="s">
        <v>36</v>
      </c>
      <c r="B39" s="14">
        <v>76302</v>
      </c>
      <c r="C39" s="6">
        <v>4814686.04</v>
      </c>
      <c r="D39" s="6">
        <v>21390277.350000001</v>
      </c>
      <c r="E39" s="6">
        <v>3403255.54</v>
      </c>
      <c r="F39" s="6">
        <f t="shared" si="0"/>
        <v>29608218.93</v>
      </c>
      <c r="G39" s="7">
        <f t="shared" si="1"/>
        <v>388.03988008178027</v>
      </c>
    </row>
    <row r="40" spans="1:7" ht="16.8" customHeight="1" x14ac:dyDescent="0.45">
      <c r="A40" s="5" t="s">
        <v>37</v>
      </c>
      <c r="B40" s="14">
        <v>415940</v>
      </c>
      <c r="C40" s="6">
        <v>32346635.609999999</v>
      </c>
      <c r="D40" s="6">
        <v>94698923.280000001</v>
      </c>
      <c r="E40" s="6">
        <v>17055318.050000001</v>
      </c>
      <c r="F40" s="6">
        <f t="shared" si="0"/>
        <v>144100876.94</v>
      </c>
      <c r="G40" s="7">
        <f t="shared" si="1"/>
        <v>346.44630701543491</v>
      </c>
    </row>
    <row r="41" spans="1:7" ht="16.8" customHeight="1" x14ac:dyDescent="0.45">
      <c r="A41" s="5" t="s">
        <v>50</v>
      </c>
      <c r="B41" s="14">
        <v>378797</v>
      </c>
      <c r="C41" s="6">
        <v>10307753.65</v>
      </c>
      <c r="D41" s="6">
        <v>125352729.13</v>
      </c>
      <c r="E41" s="6">
        <v>12534237.720000001</v>
      </c>
      <c r="F41" s="6">
        <f t="shared" si="0"/>
        <v>148194720.5</v>
      </c>
      <c r="G41" s="7">
        <f t="shared" si="1"/>
        <v>391.22464143063434</v>
      </c>
    </row>
    <row r="42" spans="1:7" ht="16.8" customHeight="1" x14ac:dyDescent="0.45">
      <c r="A42" s="5" t="s">
        <v>38</v>
      </c>
      <c r="B42" s="14">
        <v>82828</v>
      </c>
      <c r="C42" s="6">
        <v>5029801.6399999997</v>
      </c>
      <c r="D42" s="6">
        <v>20990381.760000002</v>
      </c>
      <c r="E42" s="6">
        <v>1926882.17</v>
      </c>
      <c r="F42" s="6">
        <f t="shared" si="0"/>
        <v>27947065.57</v>
      </c>
      <c r="G42" s="7">
        <f t="shared" si="1"/>
        <v>337.41084621142608</v>
      </c>
    </row>
    <row r="43" spans="1:7" ht="16.8" customHeight="1" x14ac:dyDescent="0.45">
      <c r="A43" s="5" t="s">
        <v>39</v>
      </c>
      <c r="B43" s="14">
        <v>142412</v>
      </c>
      <c r="C43" s="6">
        <v>9426399.1099999994</v>
      </c>
      <c r="D43" s="6">
        <v>46197328.770000003</v>
      </c>
      <c r="E43" s="6">
        <v>5134117.63</v>
      </c>
      <c r="F43" s="6">
        <f t="shared" si="0"/>
        <v>60757845.510000005</v>
      </c>
      <c r="G43" s="7">
        <f t="shared" si="1"/>
        <v>426.63431108333572</v>
      </c>
    </row>
    <row r="44" spans="1:7" ht="16.8" customHeight="1" x14ac:dyDescent="0.45">
      <c r="A44" s="5" t="s">
        <v>40</v>
      </c>
      <c r="B44" s="14">
        <v>208688</v>
      </c>
      <c r="C44" s="6">
        <v>5585178.9000000004</v>
      </c>
      <c r="D44" s="6">
        <v>74128456.519999996</v>
      </c>
      <c r="E44" s="6">
        <v>6324143.8499999996</v>
      </c>
      <c r="F44" s="6">
        <f t="shared" si="0"/>
        <v>86037779.269999996</v>
      </c>
      <c r="G44" s="7">
        <f t="shared" si="1"/>
        <v>412.27947591620023</v>
      </c>
    </row>
    <row r="45" spans="1:7" ht="16.8" customHeight="1" x14ac:dyDescent="0.45">
      <c r="A45" s="5" t="s">
        <v>41</v>
      </c>
      <c r="B45" s="14">
        <v>171693</v>
      </c>
      <c r="C45" s="6">
        <v>11389639.15</v>
      </c>
      <c r="D45" s="6">
        <v>52589921.619999997</v>
      </c>
      <c r="E45" s="6">
        <v>6834449.0300000003</v>
      </c>
      <c r="F45" s="6">
        <f t="shared" si="0"/>
        <v>70814009.799999997</v>
      </c>
      <c r="G45" s="7">
        <f t="shared" si="1"/>
        <v>412.44552660853964</v>
      </c>
    </row>
    <row r="46" spans="1:7" ht="16.8" customHeight="1" x14ac:dyDescent="0.45">
      <c r="A46" s="5" t="s">
        <v>42</v>
      </c>
      <c r="B46" s="14">
        <v>50802</v>
      </c>
      <c r="C46" s="6">
        <v>3181392.13</v>
      </c>
      <c r="D46" s="6">
        <v>14490058.890000001</v>
      </c>
      <c r="E46" s="6">
        <v>2991674.83</v>
      </c>
      <c r="F46" s="6">
        <f t="shared" si="0"/>
        <v>20663125.850000001</v>
      </c>
      <c r="G46" s="7">
        <f t="shared" si="1"/>
        <v>406.73843254202592</v>
      </c>
    </row>
    <row r="47" spans="1:7" ht="16.8" customHeight="1" x14ac:dyDescent="0.45">
      <c r="A47" s="5" t="s">
        <v>6</v>
      </c>
      <c r="B47" s="14">
        <v>681998</v>
      </c>
      <c r="C47" s="6">
        <v>40660860.869999997</v>
      </c>
      <c r="D47" s="6">
        <v>403158871.38</v>
      </c>
      <c r="E47" s="6">
        <v>23460907.119999997</v>
      </c>
      <c r="F47" s="6">
        <f t="shared" si="0"/>
        <v>467280639.37</v>
      </c>
      <c r="G47" s="7">
        <f t="shared" si="1"/>
        <v>685.16423709453693</v>
      </c>
    </row>
    <row r="48" spans="1:7" ht="16.8" customHeight="1" x14ac:dyDescent="0.45">
      <c r="A48" s="5" t="s">
        <v>43</v>
      </c>
      <c r="B48" s="14">
        <v>39450</v>
      </c>
      <c r="C48" s="6">
        <v>2706386.73</v>
      </c>
      <c r="D48" s="6">
        <v>8813570.6099999994</v>
      </c>
      <c r="E48" s="6">
        <v>1101402.3700000001</v>
      </c>
      <c r="F48" s="6">
        <f t="shared" si="0"/>
        <v>12621359.710000001</v>
      </c>
      <c r="G48" s="7">
        <f t="shared" si="1"/>
        <v>319.93307249683147</v>
      </c>
    </row>
    <row r="49" spans="1:7" ht="16.8" customHeight="1" x14ac:dyDescent="0.45">
      <c r="A49" s="5" t="s">
        <v>44</v>
      </c>
      <c r="B49" s="14">
        <v>134883</v>
      </c>
      <c r="C49" s="6">
        <v>9525033.4299999997</v>
      </c>
      <c r="D49" s="6">
        <v>40311103.630000003</v>
      </c>
      <c r="E49" s="6">
        <v>4627472.08</v>
      </c>
      <c r="F49" s="6">
        <f t="shared" si="0"/>
        <v>54463609.140000001</v>
      </c>
      <c r="G49" s="7">
        <f t="shared" si="1"/>
        <v>403.78408798736683</v>
      </c>
    </row>
    <row r="50" spans="1:7" ht="16.8" customHeight="1" x14ac:dyDescent="0.45">
      <c r="A50" s="5" t="s">
        <v>45</v>
      </c>
      <c r="B50" s="14">
        <v>35900</v>
      </c>
      <c r="C50" s="6">
        <v>2444158.2599999998</v>
      </c>
      <c r="D50" s="6">
        <v>7961512.3600000003</v>
      </c>
      <c r="E50" s="6">
        <v>1279689.5399999998</v>
      </c>
      <c r="F50" s="6">
        <f t="shared" si="0"/>
        <v>11685360.16</v>
      </c>
      <c r="G50" s="7">
        <f t="shared" si="1"/>
        <v>325.49749749303624</v>
      </c>
    </row>
    <row r="51" spans="1:7" ht="16.8" customHeight="1" x14ac:dyDescent="0.45">
      <c r="A51" s="5" t="s">
        <v>46</v>
      </c>
      <c r="B51" s="14">
        <v>85085</v>
      </c>
      <c r="C51" s="6">
        <v>5930509.8200000003</v>
      </c>
      <c r="D51" s="6">
        <v>18325061.899999999</v>
      </c>
      <c r="E51" s="6">
        <v>3023567.73</v>
      </c>
      <c r="F51" s="6">
        <f t="shared" si="0"/>
        <v>27279139.449999999</v>
      </c>
      <c r="G51" s="7">
        <f t="shared" si="1"/>
        <v>320.61044191103014</v>
      </c>
    </row>
    <row r="52" spans="1:7" ht="16.8" customHeight="1" x14ac:dyDescent="0.45">
      <c r="A52" s="5" t="s">
        <v>53</v>
      </c>
      <c r="B52" s="14">
        <v>792492</v>
      </c>
      <c r="C52" s="6">
        <v>54285219.380000003</v>
      </c>
      <c r="D52" s="6">
        <v>427493449.95999998</v>
      </c>
      <c r="E52" s="6">
        <v>42507688.439999998</v>
      </c>
      <c r="F52" s="6">
        <f t="shared" si="0"/>
        <v>524286357.77999997</v>
      </c>
      <c r="G52" s="7">
        <f t="shared" si="1"/>
        <v>661.56675118486999</v>
      </c>
    </row>
    <row r="53" spans="1:7" ht="16.8" customHeight="1" x14ac:dyDescent="0.45">
      <c r="A53" s="5" t="s">
        <v>47</v>
      </c>
      <c r="B53" s="14">
        <v>295639</v>
      </c>
      <c r="C53" s="6">
        <v>20324380.559999999</v>
      </c>
      <c r="D53" s="6">
        <v>91653556.859999999</v>
      </c>
      <c r="E53" s="6">
        <v>11905173.57</v>
      </c>
      <c r="F53" s="6">
        <f t="shared" si="0"/>
        <v>123883110.99000001</v>
      </c>
      <c r="G53" s="7">
        <f t="shared" si="1"/>
        <v>419.03507652914539</v>
      </c>
    </row>
    <row r="54" spans="1:7" ht="16.8" customHeight="1" x14ac:dyDescent="0.45">
      <c r="A54" s="5" t="s">
        <v>48</v>
      </c>
      <c r="B54" s="14">
        <v>59475</v>
      </c>
      <c r="C54" s="6">
        <v>3689216.47</v>
      </c>
      <c r="D54" s="6">
        <v>17344227.719999999</v>
      </c>
      <c r="E54" s="6">
        <v>2373187.1900000004</v>
      </c>
      <c r="F54" s="6">
        <f t="shared" si="0"/>
        <v>23406631.379999999</v>
      </c>
      <c r="G54" s="7">
        <f t="shared" si="1"/>
        <v>393.5541215636822</v>
      </c>
    </row>
    <row r="55" spans="1:7" ht="16.8" customHeight="1" x14ac:dyDescent="0.45">
      <c r="A55" s="5" t="s">
        <v>49</v>
      </c>
      <c r="B55" s="14">
        <v>673010</v>
      </c>
      <c r="C55" s="6">
        <v>45859471.659999996</v>
      </c>
      <c r="D55" s="6">
        <v>328250760.23000002</v>
      </c>
      <c r="E55" s="6">
        <v>27435051</v>
      </c>
      <c r="F55" s="6">
        <f t="shared" si="0"/>
        <v>401545282.88999999</v>
      </c>
      <c r="G55" s="7">
        <f t="shared" si="1"/>
        <v>596.64088630183801</v>
      </c>
    </row>
    <row r="56" spans="1:7" x14ac:dyDescent="0.45">
      <c r="A56" s="10" t="s">
        <v>55</v>
      </c>
      <c r="G56" s="11">
        <f>AVERAGE(G10:G55)</f>
        <v>421.43098391519254</v>
      </c>
    </row>
  </sheetData>
  <sortState ref="A10:G55">
    <sortCondition ref="A10:A55"/>
  </sortState>
  <mergeCells count="2">
    <mergeCell ref="A3:G3"/>
    <mergeCell ref="A4:G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66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6"/>
  <sheetViews>
    <sheetView workbookViewId="0">
      <selection activeCell="E19" sqref="E19"/>
    </sheetView>
  </sheetViews>
  <sheetFormatPr baseColWidth="10" defaultRowHeight="16.8" x14ac:dyDescent="0.45"/>
  <cols>
    <col min="1" max="1" width="40" style="1" customWidth="1"/>
    <col min="2" max="2" width="14" style="1" customWidth="1"/>
    <col min="3" max="3" width="13.6640625" style="1" bestFit="1" customWidth="1"/>
    <col min="4" max="4" width="16.5546875" style="1" bestFit="1" customWidth="1"/>
    <col min="5" max="5" width="16.6640625" style="1" customWidth="1"/>
    <col min="6" max="7" width="17.109375" style="1" bestFit="1" customWidth="1"/>
    <col min="8" max="8" width="4.44140625" style="1" customWidth="1"/>
    <col min="9" max="16384" width="11.5546875" style="1"/>
  </cols>
  <sheetData>
    <row r="2" spans="1:7" ht="24.75" customHeight="1" x14ac:dyDescent="0.45"/>
    <row r="3" spans="1:7" ht="21.6" x14ac:dyDescent="0.55000000000000004">
      <c r="A3" s="12" t="s">
        <v>57</v>
      </c>
      <c r="B3" s="12"/>
      <c r="C3" s="12"/>
      <c r="D3" s="12"/>
      <c r="E3" s="12"/>
      <c r="F3" s="12"/>
      <c r="G3" s="12"/>
    </row>
    <row r="4" spans="1:7" ht="21.6" x14ac:dyDescent="0.55000000000000004">
      <c r="A4" s="13" t="s">
        <v>10</v>
      </c>
      <c r="B4" s="13"/>
      <c r="C4" s="13"/>
      <c r="D4" s="13"/>
      <c r="E4" s="13"/>
      <c r="F4" s="13"/>
      <c r="G4" s="13"/>
    </row>
    <row r="5" spans="1:7" ht="21.6" x14ac:dyDescent="0.55000000000000004">
      <c r="A5" s="2"/>
    </row>
    <row r="6" spans="1:7" ht="15" customHeight="1" x14ac:dyDescent="0.45">
      <c r="A6" s="8" t="s">
        <v>51</v>
      </c>
      <c r="B6" s="3"/>
      <c r="C6" s="3"/>
      <c r="D6" s="3"/>
      <c r="E6" s="3"/>
      <c r="F6" s="3"/>
      <c r="G6" s="3"/>
    </row>
    <row r="7" spans="1:7" x14ac:dyDescent="0.45">
      <c r="A7" s="9" t="s">
        <v>8</v>
      </c>
    </row>
    <row r="9" spans="1:7" ht="50.4" x14ac:dyDescent="0.45">
      <c r="B9" s="4" t="s">
        <v>11</v>
      </c>
      <c r="C9" s="4" t="s">
        <v>0</v>
      </c>
      <c r="D9" s="4" t="s">
        <v>1</v>
      </c>
      <c r="E9" s="4" t="s">
        <v>9</v>
      </c>
      <c r="F9" s="4" t="s">
        <v>2</v>
      </c>
      <c r="G9" s="4" t="s">
        <v>3</v>
      </c>
    </row>
    <row r="10" spans="1:7" ht="17.25" customHeight="1" x14ac:dyDescent="0.45">
      <c r="A10" s="5" t="s">
        <v>5</v>
      </c>
      <c r="B10" s="14">
        <v>1636193</v>
      </c>
      <c r="C10" s="6">
        <v>146725423.5</v>
      </c>
      <c r="D10" s="6">
        <v>1389127915.0899999</v>
      </c>
      <c r="E10" s="6">
        <v>134858755.94</v>
      </c>
      <c r="F10" s="6">
        <f>SUM(C10:E10)</f>
        <v>1670712094.53</v>
      </c>
      <c r="G10" s="7">
        <f>F10/B10</f>
        <v>1021.0972021821386</v>
      </c>
    </row>
    <row r="11" spans="1:7" ht="17.25" customHeight="1" x14ac:dyDescent="0.45">
      <c r="A11" s="5" t="s">
        <v>18</v>
      </c>
      <c r="B11" s="14">
        <v>113066</v>
      </c>
      <c r="C11" s="6">
        <v>6542837.5700000003</v>
      </c>
      <c r="D11" s="6">
        <v>76863902.879999995</v>
      </c>
      <c r="E11" s="6">
        <v>4344450.7699999996</v>
      </c>
      <c r="F11" s="6">
        <f>SUM(C11:E11)</f>
        <v>87751191.219999984</v>
      </c>
      <c r="G11" s="7">
        <f>F11/B11</f>
        <v>776.10591353722589</v>
      </c>
    </row>
    <row r="12" spans="1:7" ht="17.25" customHeight="1" x14ac:dyDescent="0.45">
      <c r="A12" s="5" t="s">
        <v>4</v>
      </c>
      <c r="B12" s="14">
        <v>3280782</v>
      </c>
      <c r="C12" s="6">
        <v>321841912.36000001</v>
      </c>
      <c r="D12" s="6">
        <v>1956784652.26</v>
      </c>
      <c r="E12" s="6">
        <v>154536444.66999999</v>
      </c>
      <c r="F12" s="6">
        <f>SUM(C12:E12)</f>
        <v>2433163009.29</v>
      </c>
      <c r="G12" s="7">
        <f>F12/B12</f>
        <v>741.64117252837889</v>
      </c>
    </row>
    <row r="13" spans="1:7" ht="17.25" customHeight="1" x14ac:dyDescent="0.45">
      <c r="A13" s="5" t="s">
        <v>6</v>
      </c>
      <c r="B13" s="14">
        <v>681998</v>
      </c>
      <c r="C13" s="6">
        <v>40660860.869999997</v>
      </c>
      <c r="D13" s="6">
        <v>403158871.38</v>
      </c>
      <c r="E13" s="6">
        <v>23460907.119999997</v>
      </c>
      <c r="F13" s="6">
        <f>SUM(C13:E13)</f>
        <v>467280639.37</v>
      </c>
      <c r="G13" s="7">
        <f>F13/B13</f>
        <v>685.16423709453693</v>
      </c>
    </row>
    <row r="14" spans="1:7" ht="17.25" customHeight="1" x14ac:dyDescent="0.45">
      <c r="A14" s="5" t="s">
        <v>53</v>
      </c>
      <c r="B14" s="14">
        <v>792492</v>
      </c>
      <c r="C14" s="6">
        <v>54285219.380000003</v>
      </c>
      <c r="D14" s="6">
        <v>427493449.95999998</v>
      </c>
      <c r="E14" s="6">
        <v>42507688.439999998</v>
      </c>
      <c r="F14" s="6">
        <f>SUM(C14:E14)</f>
        <v>524286357.77999997</v>
      </c>
      <c r="G14" s="7">
        <f>F14/B14</f>
        <v>661.56675118486999</v>
      </c>
    </row>
    <row r="15" spans="1:7" ht="17.25" customHeight="1" x14ac:dyDescent="0.45">
      <c r="A15" s="5" t="s">
        <v>7</v>
      </c>
      <c r="B15" s="14">
        <v>579076</v>
      </c>
      <c r="C15" s="6">
        <v>30929494.219999999</v>
      </c>
      <c r="D15" s="6">
        <v>306179960.19999999</v>
      </c>
      <c r="E15" s="6">
        <v>24651573.449999999</v>
      </c>
      <c r="F15" s="6">
        <f>SUM(C15:E15)</f>
        <v>361761027.86999995</v>
      </c>
      <c r="G15" s="7">
        <f>F15/B15</f>
        <v>624.72115554780362</v>
      </c>
    </row>
    <row r="16" spans="1:7" ht="17.25" customHeight="1" x14ac:dyDescent="0.45">
      <c r="A16" s="5" t="s">
        <v>49</v>
      </c>
      <c r="B16" s="14">
        <v>673010</v>
      </c>
      <c r="C16" s="6">
        <v>45859471.659999996</v>
      </c>
      <c r="D16" s="6">
        <v>328250760.23000002</v>
      </c>
      <c r="E16" s="6">
        <v>27435051</v>
      </c>
      <c r="F16" s="6">
        <f>SUM(C16:E16)</f>
        <v>401545282.88999999</v>
      </c>
      <c r="G16" s="7">
        <f>F16/B16</f>
        <v>596.64088630183801</v>
      </c>
    </row>
    <row r="17" spans="1:7" ht="17.25" customHeight="1" x14ac:dyDescent="0.45">
      <c r="A17" s="5" t="s">
        <v>29</v>
      </c>
      <c r="B17" s="14">
        <v>120951</v>
      </c>
      <c r="C17" s="6">
        <v>8393452.3300000001</v>
      </c>
      <c r="D17" s="6">
        <v>40543799.299999997</v>
      </c>
      <c r="E17" s="6">
        <v>5211289.16</v>
      </c>
      <c r="F17" s="6">
        <f>SUM(C17:E17)</f>
        <v>54148540.789999992</v>
      </c>
      <c r="G17" s="7">
        <f>F17/B17</f>
        <v>447.68989747914441</v>
      </c>
    </row>
    <row r="18" spans="1:7" ht="17.25" customHeight="1" x14ac:dyDescent="0.45">
      <c r="A18" s="5" t="s">
        <v>24</v>
      </c>
      <c r="B18" s="14">
        <v>228682</v>
      </c>
      <c r="C18" s="6">
        <v>14284196.119999999</v>
      </c>
      <c r="D18" s="6">
        <v>69177944.400000006</v>
      </c>
      <c r="E18" s="6">
        <v>18557460.77</v>
      </c>
      <c r="F18" s="6">
        <f>SUM(C18:E18)</f>
        <v>102019601.29000001</v>
      </c>
      <c r="G18" s="7">
        <f>F18/B18</f>
        <v>446.1199451202981</v>
      </c>
    </row>
    <row r="19" spans="1:7" ht="17.25" customHeight="1" x14ac:dyDescent="0.45">
      <c r="A19" s="5" t="s">
        <v>39</v>
      </c>
      <c r="B19" s="14">
        <v>142412</v>
      </c>
      <c r="C19" s="6">
        <v>9426399.1099999994</v>
      </c>
      <c r="D19" s="6">
        <v>46197328.770000003</v>
      </c>
      <c r="E19" s="6">
        <v>5134117.63</v>
      </c>
      <c r="F19" s="6">
        <f>SUM(C19:E19)</f>
        <v>60757845.510000005</v>
      </c>
      <c r="G19" s="7">
        <f>F19/B19</f>
        <v>426.63431108333572</v>
      </c>
    </row>
    <row r="20" spans="1:7" ht="17.25" customHeight="1" x14ac:dyDescent="0.45">
      <c r="A20" s="5" t="s">
        <v>21</v>
      </c>
      <c r="B20" s="14">
        <v>244700</v>
      </c>
      <c r="C20" s="6">
        <v>17655635.16</v>
      </c>
      <c r="D20" s="6">
        <v>71051997.459999993</v>
      </c>
      <c r="E20" s="6">
        <v>14442759.720000001</v>
      </c>
      <c r="F20" s="6">
        <f>SUM(C20:E20)</f>
        <v>103150392.33999999</v>
      </c>
      <c r="G20" s="7">
        <f>F20/B20</f>
        <v>421.53817874948913</v>
      </c>
    </row>
    <row r="21" spans="1:7" ht="17.25" customHeight="1" x14ac:dyDescent="0.45">
      <c r="A21" s="5" t="s">
        <v>47</v>
      </c>
      <c r="B21" s="14">
        <v>295639</v>
      </c>
      <c r="C21" s="6">
        <v>20324380.559999999</v>
      </c>
      <c r="D21" s="6">
        <v>91653556.859999999</v>
      </c>
      <c r="E21" s="6">
        <v>11905173.57</v>
      </c>
      <c r="F21" s="6">
        <f>SUM(C21:E21)</f>
        <v>123883110.99000001</v>
      </c>
      <c r="G21" s="7">
        <f>F21/B21</f>
        <v>419.03507652914539</v>
      </c>
    </row>
    <row r="22" spans="1:7" ht="17.25" customHeight="1" x14ac:dyDescent="0.45">
      <c r="A22" s="5" t="s">
        <v>34</v>
      </c>
      <c r="B22" s="14">
        <v>103756</v>
      </c>
      <c r="C22" s="6">
        <v>6304098.96</v>
      </c>
      <c r="D22" s="6">
        <v>32176981.460000001</v>
      </c>
      <c r="E22" s="6">
        <v>4644079.9400000004</v>
      </c>
      <c r="F22" s="6">
        <f>SUM(C22:E22)</f>
        <v>43125160.359999999</v>
      </c>
      <c r="G22" s="7">
        <f>F22/B22</f>
        <v>415.64015921970775</v>
      </c>
    </row>
    <row r="23" spans="1:7" ht="17.25" customHeight="1" x14ac:dyDescent="0.45">
      <c r="A23" s="5" t="s">
        <v>41</v>
      </c>
      <c r="B23" s="14">
        <v>171693</v>
      </c>
      <c r="C23" s="6">
        <v>11389639.15</v>
      </c>
      <c r="D23" s="6">
        <v>52589921.619999997</v>
      </c>
      <c r="E23" s="6">
        <v>6834449.0300000003</v>
      </c>
      <c r="F23" s="6">
        <f>SUM(C23:E23)</f>
        <v>70814009.799999997</v>
      </c>
      <c r="G23" s="7">
        <f>F23/B23</f>
        <v>412.44552660853964</v>
      </c>
    </row>
    <row r="24" spans="1:7" ht="17.25" customHeight="1" x14ac:dyDescent="0.45">
      <c r="A24" s="5" t="s">
        <v>40</v>
      </c>
      <c r="B24" s="14">
        <v>208688</v>
      </c>
      <c r="C24" s="6">
        <v>5585178.9000000004</v>
      </c>
      <c r="D24" s="6">
        <v>74128456.519999996</v>
      </c>
      <c r="E24" s="6">
        <v>6324143.8499999996</v>
      </c>
      <c r="F24" s="6">
        <f>SUM(C24:E24)</f>
        <v>86037779.269999996</v>
      </c>
      <c r="G24" s="7">
        <f>F24/B24</f>
        <v>412.27947591620023</v>
      </c>
    </row>
    <row r="25" spans="1:7" ht="17.25" customHeight="1" x14ac:dyDescent="0.45">
      <c r="A25" s="5" t="s">
        <v>26</v>
      </c>
      <c r="B25" s="14">
        <v>141854</v>
      </c>
      <c r="C25" s="6">
        <v>7320740.5599999996</v>
      </c>
      <c r="D25" s="6">
        <v>45327107.700000003</v>
      </c>
      <c r="E25" s="6">
        <v>5314705.42</v>
      </c>
      <c r="F25" s="6">
        <f>SUM(C25:E25)</f>
        <v>57962553.680000007</v>
      </c>
      <c r="G25" s="7">
        <f>F25/B25</f>
        <v>408.60711492097516</v>
      </c>
    </row>
    <row r="26" spans="1:7" ht="17.25" customHeight="1" x14ac:dyDescent="0.45">
      <c r="A26" s="5" t="s">
        <v>42</v>
      </c>
      <c r="B26" s="14">
        <v>50802</v>
      </c>
      <c r="C26" s="6">
        <v>3181392.13</v>
      </c>
      <c r="D26" s="6">
        <v>14490058.890000001</v>
      </c>
      <c r="E26" s="6">
        <v>2991674.83</v>
      </c>
      <c r="F26" s="6">
        <f>SUM(C26:E26)</f>
        <v>20663125.850000001</v>
      </c>
      <c r="G26" s="7">
        <f>F26/B26</f>
        <v>406.73843254202592</v>
      </c>
    </row>
    <row r="27" spans="1:7" ht="17.25" customHeight="1" x14ac:dyDescent="0.45">
      <c r="A27" s="5" t="s">
        <v>44</v>
      </c>
      <c r="B27" s="14">
        <v>134883</v>
      </c>
      <c r="C27" s="6">
        <v>9525033.4299999997</v>
      </c>
      <c r="D27" s="6">
        <v>40311103.630000003</v>
      </c>
      <c r="E27" s="6">
        <v>4627472.08</v>
      </c>
      <c r="F27" s="6">
        <f>SUM(C27:E27)</f>
        <v>54463609.140000001</v>
      </c>
      <c r="G27" s="7">
        <f>F27/B27</f>
        <v>403.78408798736683</v>
      </c>
    </row>
    <row r="28" spans="1:7" ht="17.25" customHeight="1" x14ac:dyDescent="0.45">
      <c r="A28" s="5" t="s">
        <v>48</v>
      </c>
      <c r="B28" s="14">
        <v>59475</v>
      </c>
      <c r="C28" s="6">
        <v>3689216.47</v>
      </c>
      <c r="D28" s="6">
        <v>17344227.719999999</v>
      </c>
      <c r="E28" s="6">
        <v>2373187.1900000004</v>
      </c>
      <c r="F28" s="6">
        <f>SUM(C28:E28)</f>
        <v>23406631.379999999</v>
      </c>
      <c r="G28" s="7">
        <f>F28/B28</f>
        <v>393.5541215636822</v>
      </c>
    </row>
    <row r="29" spans="1:7" ht="17.25" customHeight="1" x14ac:dyDescent="0.45">
      <c r="A29" s="5" t="s">
        <v>20</v>
      </c>
      <c r="B29" s="14">
        <v>319515</v>
      </c>
      <c r="C29" s="6">
        <v>17240581.579999998</v>
      </c>
      <c r="D29" s="6">
        <v>97102181.719999999</v>
      </c>
      <c r="E29" s="6">
        <v>11023166.300000001</v>
      </c>
      <c r="F29" s="6">
        <f>SUM(C29:E29)</f>
        <v>125365929.59999999</v>
      </c>
      <c r="G29" s="7">
        <f>F29/B29</f>
        <v>392.36320548331065</v>
      </c>
    </row>
    <row r="30" spans="1:7" ht="17.25" customHeight="1" x14ac:dyDescent="0.45">
      <c r="A30" s="5" t="s">
        <v>50</v>
      </c>
      <c r="B30" s="14">
        <v>378797</v>
      </c>
      <c r="C30" s="6">
        <v>10307753.65</v>
      </c>
      <c r="D30" s="6">
        <v>125352729.13</v>
      </c>
      <c r="E30" s="6">
        <v>12534237.720000001</v>
      </c>
      <c r="F30" s="6">
        <f>SUM(C30:E30)</f>
        <v>148194720.5</v>
      </c>
      <c r="G30" s="7">
        <f>F30/B30</f>
        <v>391.22464143063434</v>
      </c>
    </row>
    <row r="31" spans="1:7" ht="17.25" customHeight="1" x14ac:dyDescent="0.45">
      <c r="A31" s="5" t="s">
        <v>36</v>
      </c>
      <c r="B31" s="14">
        <v>76302</v>
      </c>
      <c r="C31" s="6">
        <v>4814686.04</v>
      </c>
      <c r="D31" s="6">
        <v>21390277.350000001</v>
      </c>
      <c r="E31" s="6">
        <v>3403255.54</v>
      </c>
      <c r="F31" s="6">
        <f>SUM(C31:E31)</f>
        <v>29608218.93</v>
      </c>
      <c r="G31" s="7">
        <f>F31/B31</f>
        <v>388.03988008178027</v>
      </c>
    </row>
    <row r="32" spans="1:7" ht="17.25" customHeight="1" x14ac:dyDescent="0.45">
      <c r="A32" s="5" t="s">
        <v>28</v>
      </c>
      <c r="B32" s="14">
        <v>111669</v>
      </c>
      <c r="C32" s="6">
        <v>6121745</v>
      </c>
      <c r="D32" s="6">
        <v>34122681.600000001</v>
      </c>
      <c r="E32" s="6">
        <v>2588158.75</v>
      </c>
      <c r="F32" s="6">
        <f>SUM(C32:E32)</f>
        <v>42832585.350000001</v>
      </c>
      <c r="G32" s="7">
        <f>F32/B32</f>
        <v>383.56737635332996</v>
      </c>
    </row>
    <row r="33" spans="1:7" ht="17.25" customHeight="1" x14ac:dyDescent="0.45">
      <c r="A33" s="5" t="s">
        <v>31</v>
      </c>
      <c r="B33" s="14">
        <v>150020</v>
      </c>
      <c r="C33" s="6">
        <v>9803838.3900000006</v>
      </c>
      <c r="D33" s="6">
        <v>39657397.710000001</v>
      </c>
      <c r="E33" s="6">
        <v>6713561.8399999999</v>
      </c>
      <c r="F33" s="6">
        <f>SUM(C33:E33)</f>
        <v>56174797.939999998</v>
      </c>
      <c r="G33" s="7">
        <f>F33/B33</f>
        <v>374.44872643647511</v>
      </c>
    </row>
    <row r="34" spans="1:7" ht="17.25" customHeight="1" x14ac:dyDescent="0.45">
      <c r="A34" s="5" t="s">
        <v>35</v>
      </c>
      <c r="B34" s="14">
        <v>215167</v>
      </c>
      <c r="C34" s="6">
        <v>14269413.23</v>
      </c>
      <c r="D34" s="6">
        <v>57836680.140000001</v>
      </c>
      <c r="E34" s="6">
        <v>7886322.3399999999</v>
      </c>
      <c r="F34" s="6">
        <f>SUM(C34:E34)</f>
        <v>79992415.710000008</v>
      </c>
      <c r="G34" s="7">
        <f>F34/B34</f>
        <v>371.76897809608357</v>
      </c>
    </row>
    <row r="35" spans="1:7" ht="17.25" customHeight="1" x14ac:dyDescent="0.45">
      <c r="A35" s="5" t="s">
        <v>30</v>
      </c>
      <c r="B35" s="14">
        <v>140797</v>
      </c>
      <c r="C35" s="6">
        <v>9347481.5899999999</v>
      </c>
      <c r="D35" s="6">
        <v>35249907.259999998</v>
      </c>
      <c r="E35" s="6">
        <v>7036636.5900000008</v>
      </c>
      <c r="F35" s="6">
        <f>SUM(C35:E35)</f>
        <v>51634025.439999998</v>
      </c>
      <c r="G35" s="7">
        <f>F35/B35</f>
        <v>366.72674446188483</v>
      </c>
    </row>
    <row r="36" spans="1:7" ht="17.25" customHeight="1" x14ac:dyDescent="0.45">
      <c r="A36" s="5" t="s">
        <v>16</v>
      </c>
      <c r="B36" s="14">
        <v>173483</v>
      </c>
      <c r="C36" s="6">
        <v>12132546.689999999</v>
      </c>
      <c r="D36" s="6">
        <v>47400865.359999999</v>
      </c>
      <c r="E36" s="6">
        <v>2179787.85</v>
      </c>
      <c r="F36" s="6">
        <f>SUM(C36:E36)</f>
        <v>61713199.899999999</v>
      </c>
      <c r="G36" s="7">
        <f>F36/B36</f>
        <v>355.73053209824593</v>
      </c>
    </row>
    <row r="37" spans="1:7" ht="17.25" customHeight="1" x14ac:dyDescent="0.45">
      <c r="A37" s="5" t="s">
        <v>12</v>
      </c>
      <c r="B37" s="14">
        <v>172357</v>
      </c>
      <c r="C37" s="6">
        <v>9854989.0399999991</v>
      </c>
      <c r="D37" s="6">
        <v>46065795.57</v>
      </c>
      <c r="E37" s="6">
        <v>4534709.67</v>
      </c>
      <c r="F37" s="6">
        <f>SUM(C37:E37)</f>
        <v>60455494.280000001</v>
      </c>
      <c r="G37" s="7">
        <f>F37/B37</f>
        <v>350.75740631363971</v>
      </c>
    </row>
    <row r="38" spans="1:7" ht="17.25" customHeight="1" x14ac:dyDescent="0.45">
      <c r="A38" s="5" t="s">
        <v>52</v>
      </c>
      <c r="B38" s="14">
        <v>338577</v>
      </c>
      <c r="C38" s="6">
        <v>19826873.140000001</v>
      </c>
      <c r="D38" s="6">
        <v>92337995.900000006</v>
      </c>
      <c r="E38" s="6">
        <v>6295702.0199999996</v>
      </c>
      <c r="F38" s="6">
        <f>SUM(C38:E38)</f>
        <v>118460571.06</v>
      </c>
      <c r="G38" s="7">
        <f>F38/B38</f>
        <v>349.87778573263984</v>
      </c>
    </row>
    <row r="39" spans="1:7" ht="17.25" customHeight="1" x14ac:dyDescent="0.45">
      <c r="A39" s="5" t="s">
        <v>32</v>
      </c>
      <c r="B39" s="14">
        <v>97211</v>
      </c>
      <c r="C39" s="6">
        <v>5810598.7300000004</v>
      </c>
      <c r="D39" s="6">
        <v>24675967.280000001</v>
      </c>
      <c r="E39" s="6">
        <v>3437510.46</v>
      </c>
      <c r="F39" s="6">
        <f>SUM(C39:E39)</f>
        <v>33924076.469999999</v>
      </c>
      <c r="G39" s="7">
        <f>F39/B39</f>
        <v>348.97363950581723</v>
      </c>
    </row>
    <row r="40" spans="1:7" ht="17.25" customHeight="1" x14ac:dyDescent="0.45">
      <c r="A40" s="5" t="s">
        <v>37</v>
      </c>
      <c r="B40" s="14">
        <v>415940</v>
      </c>
      <c r="C40" s="6">
        <v>32346635.609999999</v>
      </c>
      <c r="D40" s="6">
        <v>94698923.280000001</v>
      </c>
      <c r="E40" s="6">
        <v>17055318.050000001</v>
      </c>
      <c r="F40" s="6">
        <f>SUM(C40:E40)</f>
        <v>144100876.94</v>
      </c>
      <c r="G40" s="7">
        <f>F40/B40</f>
        <v>346.44630701543491</v>
      </c>
    </row>
    <row r="41" spans="1:7" ht="17.25" customHeight="1" x14ac:dyDescent="0.45">
      <c r="A41" s="5" t="s">
        <v>54</v>
      </c>
      <c r="B41" s="14">
        <v>171857</v>
      </c>
      <c r="C41" s="6">
        <v>10905975.27</v>
      </c>
      <c r="D41" s="6">
        <v>46484471.030000001</v>
      </c>
      <c r="E41" s="6">
        <v>1366535</v>
      </c>
      <c r="F41" s="6">
        <f>SUM(C41:E41)</f>
        <v>58756981.299999997</v>
      </c>
      <c r="G41" s="7">
        <f>F41/B41</f>
        <v>341.89460598055359</v>
      </c>
    </row>
    <row r="42" spans="1:7" ht="17.25" customHeight="1" x14ac:dyDescent="0.45">
      <c r="A42" s="5" t="s">
        <v>19</v>
      </c>
      <c r="B42" s="14">
        <v>74850</v>
      </c>
      <c r="C42" s="6">
        <v>4606268.18</v>
      </c>
      <c r="D42" s="6">
        <v>18664761.010000002</v>
      </c>
      <c r="E42" s="6">
        <v>2184164.85</v>
      </c>
      <c r="F42" s="6">
        <f>SUM(C42:E42)</f>
        <v>25455194.040000003</v>
      </c>
      <c r="G42" s="7">
        <f>F42/B42</f>
        <v>340.08275270541088</v>
      </c>
    </row>
    <row r="43" spans="1:7" ht="17.25" customHeight="1" x14ac:dyDescent="0.45">
      <c r="A43" s="5" t="s">
        <v>38</v>
      </c>
      <c r="B43" s="14">
        <v>82828</v>
      </c>
      <c r="C43" s="6">
        <v>5029801.6399999997</v>
      </c>
      <c r="D43" s="6">
        <v>20990381.760000002</v>
      </c>
      <c r="E43" s="6">
        <v>1926882.17</v>
      </c>
      <c r="F43" s="6">
        <f>SUM(C43:E43)</f>
        <v>27947065.57</v>
      </c>
      <c r="G43" s="7">
        <f>F43/B43</f>
        <v>337.41084621142608</v>
      </c>
    </row>
    <row r="44" spans="1:7" ht="17.25" customHeight="1" x14ac:dyDescent="0.45">
      <c r="A44" s="5" t="s">
        <v>15</v>
      </c>
      <c r="B44" s="14">
        <v>150146</v>
      </c>
      <c r="C44" s="6">
        <v>7780438.54</v>
      </c>
      <c r="D44" s="6">
        <v>41270226.439999998</v>
      </c>
      <c r="E44" s="6">
        <v>1541645.62</v>
      </c>
      <c r="F44" s="6">
        <f>SUM(C44:E44)</f>
        <v>50592310.599999994</v>
      </c>
      <c r="G44" s="7">
        <f>F44/B44</f>
        <v>336.95410200737945</v>
      </c>
    </row>
    <row r="45" spans="1:7" ht="17.25" customHeight="1" x14ac:dyDescent="0.45">
      <c r="A45" s="5" t="s">
        <v>27</v>
      </c>
      <c r="B45" s="14">
        <v>53305</v>
      </c>
      <c r="C45" s="6">
        <v>3583620.38</v>
      </c>
      <c r="D45" s="6">
        <v>11968732.380000001</v>
      </c>
      <c r="E45" s="6">
        <v>2038122.86</v>
      </c>
      <c r="F45" s="6">
        <f>SUM(C45:E45)</f>
        <v>17590475.620000001</v>
      </c>
      <c r="G45" s="7">
        <f>F45/B45</f>
        <v>329.99672863708849</v>
      </c>
    </row>
    <row r="46" spans="1:7" ht="17.25" customHeight="1" x14ac:dyDescent="0.45">
      <c r="A46" s="5" t="s">
        <v>13</v>
      </c>
      <c r="B46" s="14">
        <v>199237</v>
      </c>
      <c r="C46" s="6">
        <v>10578731.93</v>
      </c>
      <c r="D46" s="6">
        <v>54492133.560000002</v>
      </c>
      <c r="E46" s="6">
        <v>527841.65</v>
      </c>
      <c r="F46" s="6">
        <f>SUM(C46:E46)</f>
        <v>65598707.140000001</v>
      </c>
      <c r="G46" s="7">
        <f>F46/B46</f>
        <v>329.24962301178999</v>
      </c>
    </row>
    <row r="47" spans="1:7" ht="17.25" customHeight="1" x14ac:dyDescent="0.45">
      <c r="A47" s="5" t="s">
        <v>33</v>
      </c>
      <c r="B47" s="14">
        <v>462979</v>
      </c>
      <c r="C47" s="6">
        <v>25159324.359999999</v>
      </c>
      <c r="D47" s="6">
        <v>117470652.68000001</v>
      </c>
      <c r="E47" s="6">
        <v>9784694.5699999984</v>
      </c>
      <c r="F47" s="6">
        <f>SUM(C47:E47)</f>
        <v>152414671.61000001</v>
      </c>
      <c r="G47" s="7">
        <f>F47/B47</f>
        <v>329.2042870410969</v>
      </c>
    </row>
    <row r="48" spans="1:7" ht="17.25" customHeight="1" x14ac:dyDescent="0.45">
      <c r="A48" s="5" t="s">
        <v>23</v>
      </c>
      <c r="B48" s="14">
        <v>102666</v>
      </c>
      <c r="C48" s="6">
        <v>8084418.8799999999</v>
      </c>
      <c r="D48" s="6">
        <v>20438487.030000001</v>
      </c>
      <c r="E48" s="6">
        <v>4979750.4700000007</v>
      </c>
      <c r="F48" s="6">
        <f>SUM(C48:E48)</f>
        <v>33502656.380000003</v>
      </c>
      <c r="G48" s="7">
        <f>F48/B48</f>
        <v>326.32669413437753</v>
      </c>
    </row>
    <row r="49" spans="1:7" ht="17.25" customHeight="1" x14ac:dyDescent="0.45">
      <c r="A49" s="5" t="s">
        <v>45</v>
      </c>
      <c r="B49" s="14">
        <v>35900</v>
      </c>
      <c r="C49" s="6">
        <v>2444158.2599999998</v>
      </c>
      <c r="D49" s="6">
        <v>7961512.3600000003</v>
      </c>
      <c r="E49" s="6">
        <v>1279689.5399999998</v>
      </c>
      <c r="F49" s="6">
        <f>SUM(C49:E49)</f>
        <v>11685360.16</v>
      </c>
      <c r="G49" s="7">
        <f>F49/B49</f>
        <v>325.49749749303624</v>
      </c>
    </row>
    <row r="50" spans="1:7" ht="17.25" customHeight="1" x14ac:dyDescent="0.45">
      <c r="A50" s="5" t="s">
        <v>14</v>
      </c>
      <c r="B50" s="14">
        <v>57730</v>
      </c>
      <c r="C50" s="6">
        <v>3630664.62</v>
      </c>
      <c r="D50" s="6">
        <v>14057855.060000001</v>
      </c>
      <c r="E50" s="6">
        <v>984567.25</v>
      </c>
      <c r="F50" s="6">
        <f>SUM(C50:E50)</f>
        <v>18673086.93</v>
      </c>
      <c r="G50" s="7">
        <f>F50/B50</f>
        <v>323.45551584964488</v>
      </c>
    </row>
    <row r="51" spans="1:7" ht="17.25" customHeight="1" x14ac:dyDescent="0.45">
      <c r="A51" s="5" t="s">
        <v>22</v>
      </c>
      <c r="B51" s="14">
        <v>53389</v>
      </c>
      <c r="C51" s="6">
        <v>3030382.18</v>
      </c>
      <c r="D51" s="6">
        <v>12215359.98</v>
      </c>
      <c r="E51" s="6">
        <v>1925101.05</v>
      </c>
      <c r="F51" s="6">
        <f>SUM(C51:E51)</f>
        <v>17170843.210000001</v>
      </c>
      <c r="G51" s="7">
        <f>F51/B51</f>
        <v>321.61762179475176</v>
      </c>
    </row>
    <row r="52" spans="1:7" ht="17.25" customHeight="1" x14ac:dyDescent="0.45">
      <c r="A52" s="5" t="s">
        <v>46</v>
      </c>
      <c r="B52" s="14">
        <v>85085</v>
      </c>
      <c r="C52" s="6">
        <v>5930509.8200000003</v>
      </c>
      <c r="D52" s="6">
        <v>18325061.899999999</v>
      </c>
      <c r="E52" s="6">
        <v>3023567.73</v>
      </c>
      <c r="F52" s="6">
        <f>SUM(C52:E52)</f>
        <v>27279139.449999999</v>
      </c>
      <c r="G52" s="7">
        <f>F52/B52</f>
        <v>320.61044191103014</v>
      </c>
    </row>
    <row r="53" spans="1:7" ht="17.25" customHeight="1" x14ac:dyDescent="0.45">
      <c r="A53" s="5" t="s">
        <v>43</v>
      </c>
      <c r="B53" s="14">
        <v>39450</v>
      </c>
      <c r="C53" s="6">
        <v>2706386.73</v>
      </c>
      <c r="D53" s="6">
        <v>8813570.6099999994</v>
      </c>
      <c r="E53" s="6">
        <v>1101402.3700000001</v>
      </c>
      <c r="F53" s="6">
        <f>SUM(C53:E53)</f>
        <v>12621359.710000001</v>
      </c>
      <c r="G53" s="7">
        <f>F53/B53</f>
        <v>319.93307249683147</v>
      </c>
    </row>
    <row r="54" spans="1:7" ht="17.25" customHeight="1" x14ac:dyDescent="0.45">
      <c r="A54" s="5" t="s">
        <v>17</v>
      </c>
      <c r="B54" s="14">
        <v>95456</v>
      </c>
      <c r="C54" s="6">
        <v>5508316.4800000004</v>
      </c>
      <c r="D54" s="6">
        <v>22484456.109999999</v>
      </c>
      <c r="E54" s="6">
        <v>0</v>
      </c>
      <c r="F54" s="6">
        <f>SUM(C54:E54)</f>
        <v>27992772.59</v>
      </c>
      <c r="G54" s="7">
        <f>F54/B54</f>
        <v>293.25314899011062</v>
      </c>
    </row>
    <row r="55" spans="1:7" ht="17.25" customHeight="1" x14ac:dyDescent="0.45">
      <c r="A55" s="5" t="s">
        <v>25</v>
      </c>
      <c r="B55" s="14">
        <v>87452</v>
      </c>
      <c r="C55" s="6">
        <v>5242617.41</v>
      </c>
      <c r="D55" s="6">
        <v>17710499.100000001</v>
      </c>
      <c r="E55" s="6">
        <v>607278.95000000007</v>
      </c>
      <c r="F55" s="6">
        <f>SUM(C55:E55)</f>
        <v>23560395.460000001</v>
      </c>
      <c r="G55" s="7">
        <f>F55/B55</f>
        <v>269.40945272835387</v>
      </c>
    </row>
    <row r="56" spans="1:7" ht="17.25" customHeight="1" x14ac:dyDescent="0.45">
      <c r="A56" s="10"/>
      <c r="G56" s="11"/>
    </row>
  </sheetData>
  <sortState ref="A10:G55">
    <sortCondition descending="1" ref="G10:G55"/>
  </sortState>
  <mergeCells count="2"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PIE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2021-06-01T07:14:46Z</cp:lastPrinted>
  <dcterms:created xsi:type="dcterms:W3CDTF">2014-06-04T07:37:15Z</dcterms:created>
  <dcterms:modified xsi:type="dcterms:W3CDTF">2024-08-13T09:45:32Z</dcterms:modified>
</cp:coreProperties>
</file>