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544" yWindow="84" windowWidth="11220" windowHeight="12276"/>
  </bookViews>
  <sheets>
    <sheet name="Orden POBLACION" sheetId="8" r:id="rId1"/>
    <sheet name="Orden PIE POR HABITANTE" sheetId="9" r:id="rId2"/>
  </sheets>
  <calcPr calcId="145621"/>
</workbook>
</file>

<file path=xl/calcChain.xml><?xml version="1.0" encoding="utf-8"?>
<calcChain xmlns="http://schemas.openxmlformats.org/spreadsheetml/2006/main">
  <c r="I26" i="9" l="1"/>
  <c r="H26" i="9"/>
  <c r="I20" i="9"/>
  <c r="H20" i="9"/>
  <c r="I32" i="9"/>
  <c r="H32" i="9"/>
  <c r="I19" i="9"/>
  <c r="H19" i="9"/>
  <c r="I27" i="9"/>
  <c r="H27" i="9"/>
  <c r="I31" i="9"/>
  <c r="H31" i="9"/>
  <c r="I28" i="9"/>
  <c r="H28" i="9"/>
  <c r="I18" i="9"/>
  <c r="H18" i="9"/>
  <c r="I34" i="9"/>
  <c r="H34" i="9"/>
  <c r="I36" i="9"/>
  <c r="H36" i="9"/>
  <c r="I33" i="9"/>
  <c r="H33" i="9"/>
  <c r="I38" i="9"/>
  <c r="H38" i="9"/>
  <c r="I25" i="9"/>
  <c r="H25" i="9"/>
  <c r="I37" i="9"/>
  <c r="H37" i="9"/>
  <c r="I22" i="9"/>
  <c r="H22" i="9"/>
  <c r="I30" i="9"/>
  <c r="H30" i="9"/>
  <c r="I35" i="9"/>
  <c r="H35" i="9"/>
  <c r="I17" i="9"/>
  <c r="H17" i="9"/>
  <c r="I11" i="9"/>
  <c r="H11" i="9"/>
  <c r="I24" i="9"/>
  <c r="H24" i="9"/>
  <c r="I39" i="9"/>
  <c r="H39" i="9"/>
  <c r="I23" i="9"/>
  <c r="H23" i="9"/>
  <c r="I15" i="9"/>
  <c r="H15" i="9"/>
  <c r="I29" i="9"/>
  <c r="H29" i="9"/>
  <c r="I21" i="9"/>
  <c r="H21" i="9"/>
  <c r="I14" i="9"/>
  <c r="H14" i="9"/>
  <c r="I16" i="9"/>
  <c r="H16" i="9"/>
  <c r="I13" i="9"/>
  <c r="H13" i="9"/>
  <c r="I12" i="9"/>
  <c r="H12" i="9"/>
  <c r="H29" i="8" l="1"/>
  <c r="I29" i="8" s="1"/>
  <c r="H39" i="8"/>
  <c r="I39" i="8" s="1"/>
  <c r="H33" i="8"/>
  <c r="I33" i="8" s="1"/>
  <c r="H35" i="8" l="1"/>
  <c r="I35" i="8" s="1"/>
  <c r="H34" i="8"/>
  <c r="I34" i="8" s="1"/>
  <c r="H38" i="8"/>
  <c r="I38" i="8" s="1"/>
  <c r="H36" i="8"/>
  <c r="I36" i="8" s="1"/>
  <c r="H37" i="8"/>
  <c r="I37" i="8" s="1"/>
  <c r="H32" i="8"/>
  <c r="I32" i="8" s="1"/>
  <c r="H31" i="8"/>
  <c r="I31" i="8" s="1"/>
  <c r="H20" i="8"/>
  <c r="I20" i="8" s="1"/>
  <c r="H16" i="8" l="1"/>
  <c r="I16" i="8" s="1"/>
  <c r="H21" i="8"/>
  <c r="I21" i="8" s="1"/>
  <c r="H26" i="8"/>
  <c r="I26" i="8" s="1"/>
  <c r="H13" i="8"/>
  <c r="I13" i="8" s="1"/>
  <c r="H19" i="8"/>
  <c r="I19" i="8" s="1"/>
  <c r="H27" i="8"/>
  <c r="I27" i="8" s="1"/>
  <c r="H30" i="8"/>
  <c r="I30" i="8" s="1"/>
  <c r="H14" i="8"/>
  <c r="I14" i="8" s="1"/>
  <c r="H17" i="8"/>
  <c r="I17" i="8" s="1"/>
  <c r="H22" i="8"/>
  <c r="I22" i="8" s="1"/>
  <c r="H15" i="8"/>
  <c r="I15" i="8" s="1"/>
  <c r="H12" i="8"/>
  <c r="I12" i="8" s="1"/>
  <c r="H18" i="8"/>
  <c r="I18" i="8" s="1"/>
  <c r="H25" i="8"/>
  <c r="I25" i="8" s="1"/>
  <c r="H28" i="8"/>
  <c r="I28" i="8" s="1"/>
  <c r="H23" i="8"/>
  <c r="I23" i="8" s="1"/>
  <c r="H24" i="8"/>
  <c r="I24" i="8" s="1"/>
  <c r="H11" i="8"/>
  <c r="I11" i="8" s="1"/>
</calcChain>
</file>

<file path=xl/sharedStrings.xml><?xml version="1.0" encoding="utf-8"?>
<sst xmlns="http://schemas.openxmlformats.org/spreadsheetml/2006/main" count="220" uniqueCount="43">
  <si>
    <t>Compensaciones IAE</t>
  </si>
  <si>
    <t>Cesión de impuestos</t>
  </si>
  <si>
    <t>Fondo Complementario de Financiación</t>
  </si>
  <si>
    <t>Participación por variables</t>
  </si>
  <si>
    <t>Modelo Cesión</t>
  </si>
  <si>
    <t>Modelo variables</t>
  </si>
  <si>
    <t>Municipios andaluces de más de 50.000 habitantes</t>
  </si>
  <si>
    <t>Unidad: euros</t>
  </si>
  <si>
    <t>Jerez de la Frontera</t>
  </si>
  <si>
    <t>San Fernando</t>
  </si>
  <si>
    <t>-</t>
  </si>
  <si>
    <t>Participación en los tributos del Estado 2020. Entregas a cuenta</t>
  </si>
  <si>
    <r>
      <t xml:space="preserve">Fuente: Elaboración propia del </t>
    </r>
    <r>
      <rPr>
        <b/>
        <i/>
        <sz val="8"/>
        <rFont val="Arial Unicode MS"/>
        <family val="2"/>
      </rPr>
      <t>Observatorio Tributario Andaluz</t>
    </r>
    <r>
      <rPr>
        <i/>
        <sz val="8"/>
        <rFont val="Arial Unicode MS"/>
        <family val="2"/>
      </rPr>
      <t xml:space="preserve"> con datos del Ministerio de Hacienda</t>
    </r>
  </si>
  <si>
    <t>TOTAL ENTREGAS A CUENTA</t>
  </si>
  <si>
    <t>TOTAL ENTREGAS A CUENTA          (por habitante)</t>
  </si>
  <si>
    <t>Chiclana de la Frontera</t>
  </si>
  <si>
    <t>Dos Hermanas</t>
  </si>
  <si>
    <t>Ejido (El)</t>
  </si>
  <si>
    <t>Fuengirola</t>
  </si>
  <si>
    <t>Marbella</t>
  </si>
  <si>
    <t>Mijas</t>
  </si>
  <si>
    <t>Puerto de Santa María</t>
  </si>
  <si>
    <t>Roquetas de Mar</t>
  </si>
  <si>
    <t>Vélez-Málaga</t>
  </si>
  <si>
    <t>Algeciras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</si>
  <si>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</si>
  <si>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</si>
  <si>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</si>
  <si>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</si>
  <si>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</si>
  <si>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</si>
  <si>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</si>
  <si>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</si>
  <si>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Motril</t>
  </si>
  <si>
    <t>Linares</t>
  </si>
  <si>
    <t>Benalmadena</t>
  </si>
  <si>
    <t>Estepona</t>
  </si>
  <si>
    <t>Torremolinos</t>
  </si>
  <si>
    <t>Alcalá de Guadaira</t>
  </si>
  <si>
    <t>Utrera</t>
  </si>
  <si>
    <t>Linea de la Concepción, La</t>
  </si>
  <si>
    <t>Población 2019</t>
  </si>
  <si>
    <t>Sanlúcar de Barrameda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</si>
</sst>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color indexed="8"/>
      <name val="Arial"/>
      <family val="2"/>
    </font>
    <font>
      <b/>
      <sz val="14"/>
      <name val="Arial"/>
      <family val="2"/>
    </font>
    <font>
      <i/>
      <sz val="8"/>
      <name val="Arial Unicode MS"/>
      <family val="2"/>
    </font>
    <font>
      <b/>
      <i/>
      <sz val="8"/>
      <name val="Arial Unicode MS"/>
      <family val="2"/>
    </font>
    <font>
      <b/>
      <sz val="14"/>
      <name val="Arial Unicode MS"/>
      <family val="2"/>
    </font>
    <font>
      <sz val="10"/>
      <name val="Arial Unicode MS"/>
      <family val="2"/>
    </font>
    <font>
      <b/>
      <sz val="10"/>
      <name val="Arial Unicode MS"/>
      <family val="2"/>
    </font>
    <font>
      <sz val="10"/>
      <color indexed="8"/>
      <name val="Arial Unicode MS"/>
      <family val="2"/>
    </font>
    <font>
      <b/>
      <sz val="10"/>
      <color indexed="8"/>
      <name val="Arial Unicode MS"/>
      <family val="2"/>
    </font>
    <font>
      <b/>
      <sz val="10"/>
      <name val="Arial"/>
      <family val="2"/>
    </font>
    <font>
      <b/>
      <sz val="12"/>
      <name val="Arial Unicode MS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 Unicode MS"/>
      <family val="2"/>
    </font>
    <font>
      <b/>
      <sz val="8"/>
      <name val="Arial Unicode MS"/>
      <family val="2"/>
    </font>
    <font>
      <sz val="14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25">
    <xf numFmtId="0" fontId="0" fillId="0" borderId="0" xfId="0"/>
    <xf numFmtId="0" fontId="0" fillId="0" borderId="0" xfId="0" applyFill="1"/>
    <xf numFmtId="0" fontId="2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6" fillId="0" borderId="0" xfId="0" applyFont="1"/>
    <xf numFmtId="0" fontId="7" fillId="0" borderId="0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Fill="1"/>
    <xf numFmtId="0" fontId="7" fillId="0" borderId="0" xfId="0" applyFont="1" applyFill="1"/>
    <xf numFmtId="4" fontId="6" fillId="4" borderId="1" xfId="0" applyNumberFormat="1" applyFont="1" applyFill="1" applyBorder="1" applyAlignment="1">
      <alignment horizontal="right"/>
    </xf>
    <xf numFmtId="3" fontId="9" fillId="3" borderId="1" xfId="1" applyNumberFormat="1" applyFont="1" applyFill="1" applyBorder="1" applyAlignment="1">
      <alignment horizontal="left" vertical="center" wrapText="1"/>
    </xf>
    <xf numFmtId="4" fontId="8" fillId="4" borderId="1" xfId="0" applyNumberFormat="1" applyFont="1" applyFill="1" applyBorder="1" applyAlignment="1">
      <alignment horizontal="center"/>
    </xf>
    <xf numFmtId="4" fontId="9" fillId="4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4" fontId="6" fillId="2" borderId="1" xfId="0" applyNumberFormat="1" applyFont="1" applyFill="1" applyBorder="1" applyAlignment="1">
      <alignment horizontal="right" vertical="center"/>
    </xf>
    <xf numFmtId="4" fontId="11" fillId="4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5" fillId="3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3" fontId="14" fillId="0" borderId="0" xfId="0" applyNumberFormat="1" applyFont="1" applyFill="1" applyAlignment="1">
      <alignment horizontal="center"/>
    </xf>
    <xf numFmtId="3" fontId="14" fillId="2" borderId="1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_ici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2</xdr:row>
      <xdr:rowOff>9525</xdr:rowOff>
    </xdr:to>
    <xdr:pic>
      <xdr:nvPicPr>
        <xdr:cNvPr id="1030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9"/>
  <sheetViews>
    <sheetView tabSelected="1" zoomScaleNormal="100" workbookViewId="0">
      <selection activeCell="A20" sqref="A20"/>
    </sheetView>
  </sheetViews>
  <sheetFormatPr baseColWidth="10" defaultRowHeight="13.2" x14ac:dyDescent="0.25"/>
  <cols>
    <col min="1" max="1" width="36.33203125" customWidth="1"/>
    <col min="2" max="2" width="12.6640625" style="22" customWidth="1"/>
    <col min="3" max="3" width="13.5546875" customWidth="1"/>
    <col min="4" max="4" width="17" customWidth="1"/>
    <col min="5" max="5" width="17.44140625" bestFit="1" customWidth="1"/>
    <col min="6" max="6" width="15.88671875" customWidth="1"/>
    <col min="7" max="7" width="17.44140625" bestFit="1" customWidth="1"/>
    <col min="8" max="8" width="20.44140625" style="6" customWidth="1"/>
    <col min="9" max="9" width="19.88671875" style="6" customWidth="1"/>
  </cols>
  <sheetData>
    <row r="2" spans="1:9" ht="24" customHeight="1" x14ac:dyDescent="0.25"/>
    <row r="3" spans="1:9" ht="20.399999999999999" x14ac:dyDescent="0.45">
      <c r="A3" s="19" t="s">
        <v>11</v>
      </c>
      <c r="B3" s="19"/>
      <c r="C3" s="19"/>
      <c r="D3" s="19"/>
      <c r="E3" s="19"/>
      <c r="F3" s="19"/>
      <c r="G3" s="19"/>
      <c r="H3" s="19"/>
      <c r="I3" s="19"/>
    </row>
    <row r="4" spans="1:9" ht="20.399999999999999" x14ac:dyDescent="0.45">
      <c r="A4" s="21" t="s">
        <v>6</v>
      </c>
      <c r="B4" s="21"/>
      <c r="C4" s="21"/>
      <c r="D4" s="21"/>
      <c r="E4" s="21"/>
      <c r="F4" s="21"/>
      <c r="G4" s="21"/>
      <c r="H4" s="21"/>
      <c r="I4" s="21"/>
    </row>
    <row r="5" spans="1:9" ht="17.399999999999999" x14ac:dyDescent="0.3">
      <c r="A5" s="2"/>
    </row>
    <row r="6" spans="1:9" ht="13.8" x14ac:dyDescent="0.3">
      <c r="A6" s="15" t="s">
        <v>12</v>
      </c>
      <c r="C6" s="1"/>
      <c r="D6" s="1"/>
      <c r="E6" s="1"/>
      <c r="F6" s="1"/>
      <c r="G6" s="1"/>
      <c r="H6" s="7"/>
      <c r="I6" s="7"/>
    </row>
    <row r="7" spans="1:9" ht="13.8" x14ac:dyDescent="0.3">
      <c r="A7" s="3" t="s">
        <v>7</v>
      </c>
      <c r="C7" s="1"/>
      <c r="D7" s="1"/>
      <c r="E7" s="1"/>
      <c r="F7" s="1"/>
      <c r="G7" s="1"/>
      <c r="H7" s="7"/>
      <c r="I7" s="7"/>
    </row>
    <row r="8" spans="1:9" ht="13.8" x14ac:dyDescent="0.3">
      <c r="A8" s="3"/>
      <c r="C8" s="1"/>
      <c r="D8" s="1"/>
      <c r="E8" s="1"/>
      <c r="F8" s="1"/>
      <c r="G8" s="1"/>
      <c r="H8" s="7"/>
      <c r="I8" s="7"/>
    </row>
    <row r="9" spans="1:9" ht="21" customHeight="1" x14ac:dyDescent="0.35">
      <c r="A9" s="4"/>
      <c r="B9" s="23"/>
      <c r="C9" s="18" t="s">
        <v>4</v>
      </c>
      <c r="D9" s="18"/>
      <c r="E9" s="18"/>
      <c r="F9" s="18" t="s">
        <v>5</v>
      </c>
      <c r="G9" s="18"/>
      <c r="H9" s="8"/>
      <c r="I9" s="8"/>
    </row>
    <row r="10" spans="1:9" ht="54.75" customHeight="1" x14ac:dyDescent="0.25">
      <c r="A10" s="5"/>
      <c r="B10" s="20" t="s">
        <v>41</v>
      </c>
      <c r="C10" s="13" t="s">
        <v>1</v>
      </c>
      <c r="D10" s="13" t="s">
        <v>2</v>
      </c>
      <c r="E10" s="13" t="s">
        <v>0</v>
      </c>
      <c r="F10" s="13" t="s">
        <v>3</v>
      </c>
      <c r="G10" s="13" t="s">
        <v>0</v>
      </c>
      <c r="H10" s="13" t="s">
        <v>13</v>
      </c>
      <c r="I10" s="13" t="s">
        <v>14</v>
      </c>
    </row>
    <row r="11" spans="1:9" ht="17.25" customHeight="1" x14ac:dyDescent="0.35">
      <c r="A11" s="10" t="s">
        <v>32</v>
      </c>
      <c r="B11" s="24">
        <v>688592</v>
      </c>
      <c r="C11" s="16">
        <v>30123664.190000005</v>
      </c>
      <c r="D11" s="16">
        <v>282096857.50999999</v>
      </c>
      <c r="E11" s="16">
        <v>16415910.559999999</v>
      </c>
      <c r="F11" s="17" t="s">
        <v>10</v>
      </c>
      <c r="G11" s="17" t="s">
        <v>10</v>
      </c>
      <c r="H11" s="11">
        <f>C11+D11+E11</f>
        <v>328636432.25999999</v>
      </c>
      <c r="I11" s="12">
        <f>H11/B11</f>
        <v>477.25856858633267</v>
      </c>
    </row>
    <row r="12" spans="1:9" ht="17.25" customHeight="1" x14ac:dyDescent="0.35">
      <c r="A12" s="10" t="s">
        <v>31</v>
      </c>
      <c r="B12" s="24">
        <v>574654</v>
      </c>
      <c r="C12" s="16">
        <v>21583285.949999999</v>
      </c>
      <c r="D12" s="16">
        <v>214239126.89000002</v>
      </c>
      <c r="E12" s="16">
        <v>17249060.150000002</v>
      </c>
      <c r="F12" s="17" t="s">
        <v>10</v>
      </c>
      <c r="G12" s="17" t="s">
        <v>10</v>
      </c>
      <c r="H12" s="11">
        <f>C12+D12+E12</f>
        <v>253071472.99000001</v>
      </c>
      <c r="I12" s="12">
        <f>H12/B12</f>
        <v>440.38930032680537</v>
      </c>
    </row>
    <row r="13" spans="1:9" ht="17.25" customHeight="1" x14ac:dyDescent="0.35">
      <c r="A13" s="10" t="s">
        <v>27</v>
      </c>
      <c r="B13" s="24">
        <v>325701</v>
      </c>
      <c r="C13" s="16">
        <v>12987620.079999998</v>
      </c>
      <c r="D13" s="16">
        <v>67943985.019999996</v>
      </c>
      <c r="E13" s="16">
        <v>7713036.1699999999</v>
      </c>
      <c r="F13" s="17" t="s">
        <v>10</v>
      </c>
      <c r="G13" s="17" t="s">
        <v>10</v>
      </c>
      <c r="H13" s="11">
        <f>C13+D13+E13</f>
        <v>88644641.269999996</v>
      </c>
      <c r="I13" s="12">
        <f>H13/B13</f>
        <v>272.16570188608569</v>
      </c>
    </row>
    <row r="14" spans="1:9" ht="17.25" customHeight="1" x14ac:dyDescent="0.35">
      <c r="A14" s="10" t="s">
        <v>28</v>
      </c>
      <c r="B14" s="24">
        <v>232462</v>
      </c>
      <c r="C14" s="16">
        <v>10744486.360000003</v>
      </c>
      <c r="D14" s="16">
        <v>48404939.359999999</v>
      </c>
      <c r="E14" s="16">
        <v>12984922.76</v>
      </c>
      <c r="F14" s="17" t="s">
        <v>10</v>
      </c>
      <c r="G14" s="17" t="s">
        <v>10</v>
      </c>
      <c r="H14" s="11">
        <f>C14+D14+E14</f>
        <v>72134348.480000004</v>
      </c>
      <c r="I14" s="12">
        <f>H14/B14</f>
        <v>310.30597895570031</v>
      </c>
    </row>
    <row r="15" spans="1:9" ht="17.25" customHeight="1" x14ac:dyDescent="0.35">
      <c r="A15" s="10" t="s">
        <v>8</v>
      </c>
      <c r="B15" s="24">
        <v>212749</v>
      </c>
      <c r="C15" s="16">
        <v>6916416.1800000006</v>
      </c>
      <c r="D15" s="16">
        <v>44468148.380000003</v>
      </c>
      <c r="E15" s="16">
        <v>1220593.45</v>
      </c>
      <c r="F15" s="17" t="s">
        <v>10</v>
      </c>
      <c r="G15" s="17" t="s">
        <v>10</v>
      </c>
      <c r="H15" s="11">
        <f>C15+D15+E15</f>
        <v>52605158.010000005</v>
      </c>
      <c r="I15" s="12">
        <f>H15/B15</f>
        <v>247.26394958378185</v>
      </c>
    </row>
    <row r="16" spans="1:9" ht="17.25" customHeight="1" x14ac:dyDescent="0.35">
      <c r="A16" s="10" t="s">
        <v>25</v>
      </c>
      <c r="B16" s="24">
        <v>198533</v>
      </c>
      <c r="C16" s="16">
        <v>7587716.6699999999</v>
      </c>
      <c r="D16" s="16">
        <v>38129037.270000003</v>
      </c>
      <c r="E16" s="16">
        <v>369321.27999999997</v>
      </c>
      <c r="F16" s="17" t="s">
        <v>10</v>
      </c>
      <c r="G16" s="17" t="s">
        <v>10</v>
      </c>
      <c r="H16" s="11">
        <f>C16+D16+E16</f>
        <v>46086075.220000006</v>
      </c>
      <c r="I16" s="12">
        <f>H16/B16</f>
        <v>232.13307218447315</v>
      </c>
    </row>
    <row r="17" spans="1:9" ht="17.25" customHeight="1" x14ac:dyDescent="0.35">
      <c r="A17" s="10" t="s">
        <v>29</v>
      </c>
      <c r="B17" s="24">
        <v>143663</v>
      </c>
      <c r="C17" s="16">
        <v>5574835.6100000003</v>
      </c>
      <c r="D17" s="16">
        <v>31716118.75</v>
      </c>
      <c r="E17" s="16">
        <v>3718775.7699999996</v>
      </c>
      <c r="F17" s="17" t="s">
        <v>10</v>
      </c>
      <c r="G17" s="17" t="s">
        <v>10</v>
      </c>
      <c r="H17" s="11">
        <f>C17+D17+E17</f>
        <v>41009730.129999995</v>
      </c>
      <c r="I17" s="12">
        <f>H17/B17</f>
        <v>285.45784321641617</v>
      </c>
    </row>
    <row r="18" spans="1:9" ht="17.25" customHeight="1" x14ac:dyDescent="0.35">
      <c r="A18" s="10" t="s">
        <v>19</v>
      </c>
      <c r="B18" s="24">
        <v>143386</v>
      </c>
      <c r="C18" s="16">
        <v>5465687.46</v>
      </c>
      <c r="D18" s="16">
        <v>29103094.539999999</v>
      </c>
      <c r="E18" s="16">
        <v>0</v>
      </c>
      <c r="F18" s="17" t="s">
        <v>10</v>
      </c>
      <c r="G18" s="17" t="s">
        <v>10</v>
      </c>
      <c r="H18" s="11">
        <f>C18+D18+E18</f>
        <v>34568782</v>
      </c>
      <c r="I18" s="12">
        <f>H18/B18</f>
        <v>241.08896266023183</v>
      </c>
    </row>
    <row r="19" spans="1:9" ht="17.25" customHeight="1" x14ac:dyDescent="0.35">
      <c r="A19" s="10" t="s">
        <v>16</v>
      </c>
      <c r="B19" s="24">
        <v>133968</v>
      </c>
      <c r="C19" s="16">
        <v>4668885.24</v>
      </c>
      <c r="D19" s="16">
        <v>22500583.829999998</v>
      </c>
      <c r="E19" s="16">
        <v>475843.16</v>
      </c>
      <c r="F19" s="17" t="s">
        <v>10</v>
      </c>
      <c r="G19" s="17" t="s">
        <v>10</v>
      </c>
      <c r="H19" s="11">
        <f>C19+D19+E19</f>
        <v>27645312.23</v>
      </c>
      <c r="I19" s="12">
        <f>H19/B19</f>
        <v>206.35757964588558</v>
      </c>
    </row>
    <row r="20" spans="1:9" ht="17.25" customHeight="1" x14ac:dyDescent="0.35">
      <c r="A20" s="10" t="s">
        <v>24</v>
      </c>
      <c r="B20" s="24">
        <v>121957</v>
      </c>
      <c r="C20" s="16">
        <v>4613193.9200000009</v>
      </c>
      <c r="D20" s="16">
        <v>23469550.539999999</v>
      </c>
      <c r="E20" s="16">
        <v>882655.87</v>
      </c>
      <c r="F20" s="17" t="s">
        <v>10</v>
      </c>
      <c r="G20" s="17" t="s">
        <v>10</v>
      </c>
      <c r="H20" s="11">
        <f>C20+D20+E20</f>
        <v>28965400.330000002</v>
      </c>
      <c r="I20" s="12">
        <f>H20/B20</f>
        <v>237.50502496781655</v>
      </c>
    </row>
    <row r="21" spans="1:9" ht="17.25" customHeight="1" x14ac:dyDescent="0.35">
      <c r="A21" s="10" t="s">
        <v>26</v>
      </c>
      <c r="B21" s="24">
        <v>116027</v>
      </c>
      <c r="C21" s="16">
        <v>4877120.1199999992</v>
      </c>
      <c r="D21" s="16">
        <v>53782930.240000002</v>
      </c>
      <c r="E21" s="16">
        <v>3039826.01</v>
      </c>
      <c r="F21" s="17" t="s">
        <v>10</v>
      </c>
      <c r="G21" s="17" t="s">
        <v>10</v>
      </c>
      <c r="H21" s="11">
        <f>C21+D21+E21</f>
        <v>61699876.369999997</v>
      </c>
      <c r="I21" s="12">
        <f>H21/B21</f>
        <v>531.77171149818571</v>
      </c>
    </row>
    <row r="22" spans="1:9" ht="17.25" customHeight="1" x14ac:dyDescent="0.35">
      <c r="A22" s="10" t="s">
        <v>30</v>
      </c>
      <c r="B22" s="24">
        <v>112999</v>
      </c>
      <c r="C22" s="16">
        <v>4823730.0100000016</v>
      </c>
      <c r="D22" s="16">
        <v>23876198.509999998</v>
      </c>
      <c r="E22" s="16">
        <v>1810971.73</v>
      </c>
      <c r="F22" s="17" t="s">
        <v>10</v>
      </c>
      <c r="G22" s="17" t="s">
        <v>10</v>
      </c>
      <c r="H22" s="11">
        <f>C22+D22+E22</f>
        <v>30510900.25</v>
      </c>
      <c r="I22" s="12">
        <f>H22/B22</f>
        <v>270.01035628633883</v>
      </c>
    </row>
    <row r="23" spans="1:9" ht="17.25" customHeight="1" x14ac:dyDescent="0.35">
      <c r="A23" s="10" t="s">
        <v>22</v>
      </c>
      <c r="B23" s="24">
        <v>96800</v>
      </c>
      <c r="C23" s="16">
        <v>3394045.18</v>
      </c>
      <c r="D23" s="16">
        <v>17420712.77</v>
      </c>
      <c r="E23" s="16">
        <v>338008.45999999996</v>
      </c>
      <c r="F23" s="17" t="s">
        <v>10</v>
      </c>
      <c r="G23" s="17" t="s">
        <v>10</v>
      </c>
      <c r="H23" s="11">
        <f>C23+D23+E23</f>
        <v>21152766.41</v>
      </c>
      <c r="I23" s="12">
        <f>H23/B23</f>
        <v>218.52031415289255</v>
      </c>
    </row>
    <row r="24" spans="1:9" ht="17.25" customHeight="1" x14ac:dyDescent="0.35">
      <c r="A24" s="10" t="s">
        <v>9</v>
      </c>
      <c r="B24" s="24">
        <v>94979</v>
      </c>
      <c r="C24" s="16">
        <v>3315203.8100000005</v>
      </c>
      <c r="D24" s="16">
        <v>17562704.549999997</v>
      </c>
      <c r="E24" s="16">
        <v>1151042.45</v>
      </c>
      <c r="F24" s="17" t="s">
        <v>10</v>
      </c>
      <c r="G24" s="17" t="s">
        <v>10</v>
      </c>
      <c r="H24" s="11">
        <f>C24+D24+E24</f>
        <v>22028950.809999999</v>
      </c>
      <c r="I24" s="12">
        <f>H24/B24</f>
        <v>231.93496257067349</v>
      </c>
    </row>
    <row r="25" spans="1:9" ht="17.25" customHeight="1" x14ac:dyDescent="0.35">
      <c r="A25" s="10" t="s">
        <v>21</v>
      </c>
      <c r="B25" s="24">
        <v>88405</v>
      </c>
      <c r="C25" s="16">
        <v>3342843.5500000003</v>
      </c>
      <c r="D25" s="16">
        <v>16658381.370000001</v>
      </c>
      <c r="E25" s="16">
        <v>1564010.38</v>
      </c>
      <c r="F25" s="17" t="s">
        <v>10</v>
      </c>
      <c r="G25" s="17" t="s">
        <v>10</v>
      </c>
      <c r="H25" s="11">
        <f>C25+D25+E25</f>
        <v>21565235.300000001</v>
      </c>
      <c r="I25" s="12">
        <f>H25/B25</f>
        <v>243.93682823369718</v>
      </c>
    </row>
    <row r="26" spans="1:9" ht="17.25" customHeight="1" x14ac:dyDescent="0.35">
      <c r="A26" s="10" t="s">
        <v>15</v>
      </c>
      <c r="B26" s="24">
        <v>84489</v>
      </c>
      <c r="C26" s="16">
        <v>2710150.7600000002</v>
      </c>
      <c r="D26" s="16">
        <v>14650295.970000001</v>
      </c>
      <c r="E26" s="16">
        <v>555305.48</v>
      </c>
      <c r="F26" s="17" t="s">
        <v>10</v>
      </c>
      <c r="G26" s="17" t="s">
        <v>10</v>
      </c>
      <c r="H26" s="11">
        <f>C26+D26+E26</f>
        <v>17915752.210000001</v>
      </c>
      <c r="I26" s="12">
        <f>H26/B26</f>
        <v>212.04834013895302</v>
      </c>
    </row>
    <row r="27" spans="1:9" ht="17.25" customHeight="1" x14ac:dyDescent="0.35">
      <c r="A27" s="10" t="s">
        <v>17</v>
      </c>
      <c r="B27" s="24">
        <v>83594</v>
      </c>
      <c r="C27" s="16">
        <v>2695417.56</v>
      </c>
      <c r="D27" s="16">
        <v>15525382.1</v>
      </c>
      <c r="E27" s="16">
        <v>1564214.4900000002</v>
      </c>
      <c r="F27" s="17" t="s">
        <v>10</v>
      </c>
      <c r="G27" s="17" t="s">
        <v>10</v>
      </c>
      <c r="H27" s="11">
        <f>C27+D27+E27</f>
        <v>19785014.149999999</v>
      </c>
      <c r="I27" s="12">
        <f>H27/B27</f>
        <v>236.67983527525897</v>
      </c>
    </row>
    <row r="28" spans="1:9" ht="17.25" customHeight="1" x14ac:dyDescent="0.35">
      <c r="A28" s="10" t="s">
        <v>20</v>
      </c>
      <c r="B28" s="24">
        <v>82742</v>
      </c>
      <c r="C28" s="16">
        <v>2573107.2299999995</v>
      </c>
      <c r="D28" s="16">
        <v>14948538.42</v>
      </c>
      <c r="E28" s="16">
        <v>0</v>
      </c>
      <c r="F28" s="17" t="s">
        <v>10</v>
      </c>
      <c r="G28" s="17" t="s">
        <v>10</v>
      </c>
      <c r="H28" s="11">
        <f>C28+D28+E28</f>
        <v>17521645.649999999</v>
      </c>
      <c r="I28" s="12">
        <f>H28/B28</f>
        <v>211.76241388895602</v>
      </c>
    </row>
    <row r="29" spans="1:9" ht="17.25" customHeight="1" x14ac:dyDescent="0.35">
      <c r="A29" s="10" t="s">
        <v>23</v>
      </c>
      <c r="B29" s="24">
        <v>81643</v>
      </c>
      <c r="C29" s="16">
        <v>2654674.8100000005</v>
      </c>
      <c r="D29" s="16">
        <v>14889638.92</v>
      </c>
      <c r="E29" s="16">
        <v>580634.12</v>
      </c>
      <c r="F29" s="17" t="s">
        <v>10</v>
      </c>
      <c r="G29" s="17" t="s">
        <v>10</v>
      </c>
      <c r="H29" s="11">
        <f>C29+D29+E29</f>
        <v>18124947.850000001</v>
      </c>
      <c r="I29" s="12">
        <f>H29/B29</f>
        <v>222.00247234912976</v>
      </c>
    </row>
    <row r="30" spans="1:9" ht="17.25" customHeight="1" x14ac:dyDescent="0.35">
      <c r="A30" s="10" t="s">
        <v>18</v>
      </c>
      <c r="B30" s="24">
        <v>80309</v>
      </c>
      <c r="C30" s="16">
        <v>2671532.25</v>
      </c>
      <c r="D30" s="16">
        <v>13832671.76</v>
      </c>
      <c r="E30" s="16">
        <v>619902.56000000006</v>
      </c>
      <c r="F30" s="17" t="s">
        <v>10</v>
      </c>
      <c r="G30" s="17" t="s">
        <v>10</v>
      </c>
      <c r="H30" s="11">
        <f>C30+D30+E30</f>
        <v>17124106.57</v>
      </c>
      <c r="I30" s="12">
        <f>H30/B30</f>
        <v>213.22773997932984</v>
      </c>
    </row>
    <row r="31" spans="1:9" ht="17.25" customHeight="1" x14ac:dyDescent="0.35">
      <c r="A31" s="10" t="s">
        <v>38</v>
      </c>
      <c r="B31" s="24">
        <v>75279</v>
      </c>
      <c r="C31" s="17" t="s">
        <v>10</v>
      </c>
      <c r="D31" s="17" t="s">
        <v>10</v>
      </c>
      <c r="E31" s="17" t="s">
        <v>10</v>
      </c>
      <c r="F31" s="9">
        <v>16664306.449607722</v>
      </c>
      <c r="G31" s="9">
        <v>0</v>
      </c>
      <c r="H31" s="11">
        <f>F31+G31</f>
        <v>16664306.449607722</v>
      </c>
      <c r="I31" s="12">
        <f>H31/B31</f>
        <v>221.36726643031554</v>
      </c>
    </row>
    <row r="32" spans="1:9" ht="17.25" customHeight="1" x14ac:dyDescent="0.35">
      <c r="A32" s="10" t="s">
        <v>42</v>
      </c>
      <c r="B32" s="24">
        <v>68684</v>
      </c>
      <c r="C32" s="17" t="s">
        <v>10</v>
      </c>
      <c r="D32" s="17" t="s">
        <v>10</v>
      </c>
      <c r="E32" s="17" t="s">
        <v>10</v>
      </c>
      <c r="F32" s="9">
        <v>16287471.520882029</v>
      </c>
      <c r="G32" s="9">
        <v>891460.53</v>
      </c>
      <c r="H32" s="11">
        <f>F32+G32</f>
        <v>17178932.05088203</v>
      </c>
      <c r="I32" s="12">
        <f>H32/B32</f>
        <v>250.11548615226297</v>
      </c>
    </row>
    <row r="33" spans="1:9" ht="17.25" customHeight="1" x14ac:dyDescent="0.35">
      <c r="A33" s="10" t="s">
        <v>37</v>
      </c>
      <c r="B33" s="24">
        <v>68661</v>
      </c>
      <c r="C33" s="17" t="s">
        <v>10</v>
      </c>
      <c r="D33" s="17" t="s">
        <v>10</v>
      </c>
      <c r="E33" s="17" t="s">
        <v>10</v>
      </c>
      <c r="F33" s="9">
        <v>16032121.327877708</v>
      </c>
      <c r="G33" s="9">
        <v>5326.61</v>
      </c>
      <c r="H33" s="11">
        <f>F33+G33</f>
        <v>16037447.937877707</v>
      </c>
      <c r="I33" s="12">
        <f>H33/B33</f>
        <v>233.57434260901687</v>
      </c>
    </row>
    <row r="34" spans="1:9" ht="17.25" customHeight="1" x14ac:dyDescent="0.35">
      <c r="A34" s="10" t="s">
        <v>36</v>
      </c>
      <c r="B34" s="24">
        <v>68286</v>
      </c>
      <c r="C34" s="17" t="s">
        <v>10</v>
      </c>
      <c r="D34" s="17" t="s">
        <v>10</v>
      </c>
      <c r="E34" s="17" t="s">
        <v>10</v>
      </c>
      <c r="F34" s="9">
        <v>15078843.745618882</v>
      </c>
      <c r="G34" s="9">
        <v>421409.09</v>
      </c>
      <c r="H34" s="11">
        <f>F34+G34</f>
        <v>15500252.835618882</v>
      </c>
      <c r="I34" s="12">
        <f>H34/B34</f>
        <v>226.99020056261725</v>
      </c>
    </row>
    <row r="35" spans="1:9" ht="17.25" customHeight="1" x14ac:dyDescent="0.35">
      <c r="A35" s="10" t="s">
        <v>35</v>
      </c>
      <c r="B35" s="24">
        <v>68128</v>
      </c>
      <c r="C35" s="17" t="s">
        <v>10</v>
      </c>
      <c r="D35" s="17" t="s">
        <v>10</v>
      </c>
      <c r="E35" s="17" t="s">
        <v>10</v>
      </c>
      <c r="F35" s="9">
        <v>15426745.42999199</v>
      </c>
      <c r="G35" s="9">
        <v>666500.22</v>
      </c>
      <c r="H35" s="11">
        <f>F35+G35</f>
        <v>16093245.649991991</v>
      </c>
      <c r="I35" s="12">
        <f>H35/B35</f>
        <v>236.22072642660859</v>
      </c>
    </row>
    <row r="36" spans="1:9" ht="17.25" customHeight="1" x14ac:dyDescent="0.35">
      <c r="A36" s="10" t="s">
        <v>40</v>
      </c>
      <c r="B36" s="24">
        <v>63147</v>
      </c>
      <c r="C36" s="17" t="s">
        <v>10</v>
      </c>
      <c r="D36" s="17" t="s">
        <v>10</v>
      </c>
      <c r="E36" s="17" t="s">
        <v>10</v>
      </c>
      <c r="F36" s="9">
        <v>15193486.622134894</v>
      </c>
      <c r="G36" s="9">
        <v>498047.57999999996</v>
      </c>
      <c r="H36" s="11">
        <f>F36+G36</f>
        <v>15691534.202134894</v>
      </c>
      <c r="I36" s="12">
        <f>H36/B36</f>
        <v>248.49215643078679</v>
      </c>
    </row>
    <row r="37" spans="1:9" ht="15.75" customHeight="1" x14ac:dyDescent="0.35">
      <c r="A37" s="10" t="s">
        <v>33</v>
      </c>
      <c r="B37" s="24">
        <v>58020</v>
      </c>
      <c r="C37" s="17" t="s">
        <v>10</v>
      </c>
      <c r="D37" s="17" t="s">
        <v>10</v>
      </c>
      <c r="E37" s="17" t="s">
        <v>10</v>
      </c>
      <c r="F37" s="9">
        <v>12303895.767209094</v>
      </c>
      <c r="G37" s="9">
        <v>826661.32</v>
      </c>
      <c r="H37" s="11">
        <f>F37+G37</f>
        <v>13130557.087209094</v>
      </c>
      <c r="I37" s="12">
        <f>H37/B37</f>
        <v>226.31087706323845</v>
      </c>
    </row>
    <row r="38" spans="1:9" ht="16.8" x14ac:dyDescent="0.35">
      <c r="A38" s="10" t="s">
        <v>34</v>
      </c>
      <c r="B38" s="24">
        <v>57414</v>
      </c>
      <c r="C38" s="17" t="s">
        <v>10</v>
      </c>
      <c r="D38" s="17" t="s">
        <v>10</v>
      </c>
      <c r="E38" s="17" t="s">
        <v>10</v>
      </c>
      <c r="F38" s="9">
        <v>13335967.28104756</v>
      </c>
      <c r="G38" s="9">
        <v>870072.6</v>
      </c>
      <c r="H38" s="11">
        <f>F38+G38</f>
        <v>14206039.88104756</v>
      </c>
      <c r="I38" s="12">
        <f>H38/B38</f>
        <v>247.43163481115337</v>
      </c>
    </row>
    <row r="39" spans="1:9" ht="16.8" x14ac:dyDescent="0.35">
      <c r="A39" s="10" t="s">
        <v>39</v>
      </c>
      <c r="B39" s="24">
        <v>50728</v>
      </c>
      <c r="C39" s="17" t="s">
        <v>10</v>
      </c>
      <c r="D39" s="17" t="s">
        <v>10</v>
      </c>
      <c r="E39" s="17" t="s">
        <v>10</v>
      </c>
      <c r="F39" s="9">
        <v>11538630.283472173</v>
      </c>
      <c r="G39" s="9">
        <v>461703.83</v>
      </c>
      <c r="H39" s="11">
        <f>F39+G39</f>
        <v>12000334.113472173</v>
      </c>
      <c r="I39" s="12">
        <f>H39/B39</f>
        <v>236.56233467655284</v>
      </c>
    </row>
  </sheetData>
  <sortState ref="A11:I39">
    <sortCondition descending="1" ref="B11:B39"/>
  </sortState>
  <mergeCells count="4">
    <mergeCell ref="C9:E9"/>
    <mergeCell ref="F9:G9"/>
    <mergeCell ref="A3:I3"/>
    <mergeCell ref="A4:I4"/>
  </mergeCells>
  <phoneticPr fontId="0" type="noConversion"/>
  <printOptions horizontalCentered="1"/>
  <pageMargins left="0.74803149606299213" right="0.74803149606299213" top="0.39370078740157483" bottom="0.98425196850393704" header="0" footer="0.19685039370078741"/>
  <pageSetup paperSize="9" scale="72" orientation="landscape" verticalDpi="300" r:id="rId1"/>
  <headerFooter differentFirst="1">
    <oddFooter>&amp;L&amp;G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9"/>
  <sheetViews>
    <sheetView workbookViewId="0">
      <selection activeCell="E20" sqref="E20"/>
    </sheetView>
  </sheetViews>
  <sheetFormatPr baseColWidth="10" defaultRowHeight="13.2" x14ac:dyDescent="0.25"/>
  <cols>
    <col min="1" max="1" width="36.33203125" customWidth="1"/>
    <col min="2" max="2" width="12.6640625" style="1" customWidth="1"/>
    <col min="3" max="3" width="13.5546875" customWidth="1"/>
    <col min="4" max="4" width="17" customWidth="1"/>
    <col min="5" max="5" width="17.44140625" bestFit="1" customWidth="1"/>
    <col min="6" max="6" width="15.88671875" customWidth="1"/>
    <col min="7" max="7" width="17.44140625" bestFit="1" customWidth="1"/>
    <col min="8" max="8" width="20.44140625" style="6" customWidth="1"/>
    <col min="9" max="9" width="19.88671875" style="6" customWidth="1"/>
  </cols>
  <sheetData>
    <row r="2" spans="1:9" ht="24" customHeight="1" x14ac:dyDescent="0.25"/>
    <row r="3" spans="1:9" ht="20.399999999999999" x14ac:dyDescent="0.45">
      <c r="A3" s="19" t="s">
        <v>11</v>
      </c>
      <c r="B3" s="19"/>
      <c r="C3" s="19"/>
      <c r="D3" s="19"/>
      <c r="E3" s="19"/>
      <c r="F3" s="19"/>
      <c r="G3" s="19"/>
      <c r="H3" s="19"/>
      <c r="I3" s="19"/>
    </row>
    <row r="4" spans="1:9" ht="20.399999999999999" x14ac:dyDescent="0.45">
      <c r="A4" s="21" t="s">
        <v>6</v>
      </c>
      <c r="B4" s="21"/>
      <c r="C4" s="21"/>
      <c r="D4" s="21"/>
      <c r="E4" s="21"/>
      <c r="F4" s="21"/>
      <c r="G4" s="21"/>
      <c r="H4" s="21"/>
      <c r="I4" s="21"/>
    </row>
    <row r="5" spans="1:9" ht="17.399999999999999" x14ac:dyDescent="0.3">
      <c r="A5" s="2"/>
    </row>
    <row r="6" spans="1:9" ht="13.8" x14ac:dyDescent="0.3">
      <c r="A6" s="15" t="s">
        <v>12</v>
      </c>
      <c r="C6" s="1"/>
      <c r="D6" s="1"/>
      <c r="E6" s="1"/>
      <c r="F6" s="1"/>
      <c r="G6" s="1"/>
      <c r="H6" s="7"/>
      <c r="I6" s="7"/>
    </row>
    <row r="7" spans="1:9" ht="13.8" x14ac:dyDescent="0.3">
      <c r="A7" s="3" t="s">
        <v>7</v>
      </c>
      <c r="C7" s="1"/>
      <c r="D7" s="1"/>
      <c r="E7" s="1"/>
      <c r="F7" s="1"/>
      <c r="G7" s="1"/>
      <c r="H7" s="7"/>
      <c r="I7" s="7"/>
    </row>
    <row r="8" spans="1:9" ht="13.8" x14ac:dyDescent="0.3">
      <c r="A8" s="3"/>
      <c r="C8" s="1"/>
      <c r="D8" s="1"/>
      <c r="E8" s="1"/>
      <c r="F8" s="1"/>
      <c r="G8" s="1"/>
      <c r="H8" s="7"/>
      <c r="I8" s="7"/>
    </row>
    <row r="9" spans="1:9" ht="15" x14ac:dyDescent="0.35">
      <c r="A9" s="4"/>
      <c r="B9" s="23"/>
      <c r="C9" s="18" t="s">
        <v>4</v>
      </c>
      <c r="D9" s="18"/>
      <c r="E9" s="18"/>
      <c r="F9" s="18" t="s">
        <v>5</v>
      </c>
      <c r="G9" s="18"/>
      <c r="H9" s="8"/>
      <c r="I9" s="8"/>
    </row>
    <row r="10" spans="1:9" ht="45" x14ac:dyDescent="0.25">
      <c r="A10" s="5"/>
      <c r="B10" s="20" t="s">
        <v>41</v>
      </c>
      <c r="C10" s="14" t="s">
        <v>1</v>
      </c>
      <c r="D10" s="14" t="s">
        <v>2</v>
      </c>
      <c r="E10" s="14" t="s">
        <v>0</v>
      </c>
      <c r="F10" s="14" t="s">
        <v>3</v>
      </c>
      <c r="G10" s="14" t="s">
        <v>0</v>
      </c>
      <c r="H10" s="14" t="s">
        <v>13</v>
      </c>
      <c r="I10" s="14" t="s">
        <v>14</v>
      </c>
    </row>
    <row r="11" spans="1:9" ht="16.8" x14ac:dyDescent="0.35">
      <c r="A11" s="10" t="s">
        <v>26</v>
      </c>
      <c r="B11" s="24">
        <v>116027</v>
      </c>
      <c r="C11" s="16">
        <v>4877120.1199999992</v>
      </c>
      <c r="D11" s="16">
        <v>53782930.240000002</v>
      </c>
      <c r="E11" s="16">
        <v>3039826.01</v>
      </c>
      <c r="F11" s="17" t="s">
        <v>10</v>
      </c>
      <c r="G11" s="17" t="s">
        <v>10</v>
      </c>
      <c r="H11" s="11">
        <f>C11+D11+E11</f>
        <v>61699876.369999997</v>
      </c>
      <c r="I11" s="12">
        <f>H11/B11</f>
        <v>531.77171149818571</v>
      </c>
    </row>
    <row r="12" spans="1:9" ht="16.8" x14ac:dyDescent="0.35">
      <c r="A12" s="10" t="s">
        <v>32</v>
      </c>
      <c r="B12" s="24">
        <v>688592</v>
      </c>
      <c r="C12" s="16">
        <v>30123664.190000005</v>
      </c>
      <c r="D12" s="16">
        <v>282096857.50999999</v>
      </c>
      <c r="E12" s="16">
        <v>16415910.559999999</v>
      </c>
      <c r="F12" s="17" t="s">
        <v>10</v>
      </c>
      <c r="G12" s="17" t="s">
        <v>10</v>
      </c>
      <c r="H12" s="11">
        <f>C12+D12+E12</f>
        <v>328636432.25999999</v>
      </c>
      <c r="I12" s="12">
        <f>H12/B12</f>
        <v>477.25856858633267</v>
      </c>
    </row>
    <row r="13" spans="1:9" ht="16.8" x14ac:dyDescent="0.35">
      <c r="A13" s="10" t="s">
        <v>31</v>
      </c>
      <c r="B13" s="24">
        <v>574654</v>
      </c>
      <c r="C13" s="16">
        <v>21583285.949999999</v>
      </c>
      <c r="D13" s="16">
        <v>214239126.89000002</v>
      </c>
      <c r="E13" s="16">
        <v>17249060.150000002</v>
      </c>
      <c r="F13" s="17" t="s">
        <v>10</v>
      </c>
      <c r="G13" s="17" t="s">
        <v>10</v>
      </c>
      <c r="H13" s="11">
        <f>C13+D13+E13</f>
        <v>253071472.99000001</v>
      </c>
      <c r="I13" s="12">
        <f>H13/B13</f>
        <v>440.38930032680537</v>
      </c>
    </row>
    <row r="14" spans="1:9" ht="16.8" x14ac:dyDescent="0.35">
      <c r="A14" s="10" t="s">
        <v>28</v>
      </c>
      <c r="B14" s="24">
        <v>232462</v>
      </c>
      <c r="C14" s="16">
        <v>10744486.360000003</v>
      </c>
      <c r="D14" s="16">
        <v>48404939.359999999</v>
      </c>
      <c r="E14" s="16">
        <v>12984922.76</v>
      </c>
      <c r="F14" s="17" t="s">
        <v>10</v>
      </c>
      <c r="G14" s="17" t="s">
        <v>10</v>
      </c>
      <c r="H14" s="11">
        <f>C14+D14+E14</f>
        <v>72134348.480000004</v>
      </c>
      <c r="I14" s="12">
        <f>H14/B14</f>
        <v>310.30597895570031</v>
      </c>
    </row>
    <row r="15" spans="1:9" ht="16.8" x14ac:dyDescent="0.35">
      <c r="A15" s="10" t="s">
        <v>29</v>
      </c>
      <c r="B15" s="24">
        <v>143663</v>
      </c>
      <c r="C15" s="16">
        <v>5574835.6100000003</v>
      </c>
      <c r="D15" s="16">
        <v>31716118.75</v>
      </c>
      <c r="E15" s="16">
        <v>3718775.7699999996</v>
      </c>
      <c r="F15" s="17" t="s">
        <v>10</v>
      </c>
      <c r="G15" s="17" t="s">
        <v>10</v>
      </c>
      <c r="H15" s="11">
        <f>C15+D15+E15</f>
        <v>41009730.129999995</v>
      </c>
      <c r="I15" s="12">
        <f>H15/B15</f>
        <v>285.45784321641617</v>
      </c>
    </row>
    <row r="16" spans="1:9" ht="16.8" x14ac:dyDescent="0.35">
      <c r="A16" s="10" t="s">
        <v>27</v>
      </c>
      <c r="B16" s="24">
        <v>325701</v>
      </c>
      <c r="C16" s="16">
        <v>12987620.079999998</v>
      </c>
      <c r="D16" s="16">
        <v>67943985.019999996</v>
      </c>
      <c r="E16" s="16">
        <v>7713036.1699999999</v>
      </c>
      <c r="F16" s="17" t="s">
        <v>10</v>
      </c>
      <c r="G16" s="17" t="s">
        <v>10</v>
      </c>
      <c r="H16" s="11">
        <f>C16+D16+E16</f>
        <v>88644641.269999996</v>
      </c>
      <c r="I16" s="12">
        <f>H16/B16</f>
        <v>272.16570188608569</v>
      </c>
    </row>
    <row r="17" spans="1:9" ht="16.8" x14ac:dyDescent="0.35">
      <c r="A17" s="10" t="s">
        <v>30</v>
      </c>
      <c r="B17" s="24">
        <v>112999</v>
      </c>
      <c r="C17" s="16">
        <v>4823730.0100000016</v>
      </c>
      <c r="D17" s="16">
        <v>23876198.509999998</v>
      </c>
      <c r="E17" s="16">
        <v>1810971.73</v>
      </c>
      <c r="F17" s="17" t="s">
        <v>10</v>
      </c>
      <c r="G17" s="17" t="s">
        <v>10</v>
      </c>
      <c r="H17" s="11">
        <f>C17+D17+E17</f>
        <v>30510900.25</v>
      </c>
      <c r="I17" s="12">
        <f>H17/B17</f>
        <v>270.01035628633883</v>
      </c>
    </row>
    <row r="18" spans="1:9" ht="16.8" x14ac:dyDescent="0.35">
      <c r="A18" s="10" t="s">
        <v>42</v>
      </c>
      <c r="B18" s="24">
        <v>68684</v>
      </c>
      <c r="C18" s="17" t="s">
        <v>10</v>
      </c>
      <c r="D18" s="17" t="s">
        <v>10</v>
      </c>
      <c r="E18" s="17" t="s">
        <v>10</v>
      </c>
      <c r="F18" s="9">
        <v>16287471.520882029</v>
      </c>
      <c r="G18" s="9">
        <v>891460.53</v>
      </c>
      <c r="H18" s="11">
        <f>F18+G18</f>
        <v>17178932.05088203</v>
      </c>
      <c r="I18" s="12">
        <f>H18/B18</f>
        <v>250.11548615226297</v>
      </c>
    </row>
    <row r="19" spans="1:9" ht="16.8" x14ac:dyDescent="0.35">
      <c r="A19" s="10" t="s">
        <v>40</v>
      </c>
      <c r="B19" s="24">
        <v>63147</v>
      </c>
      <c r="C19" s="17" t="s">
        <v>10</v>
      </c>
      <c r="D19" s="17" t="s">
        <v>10</v>
      </c>
      <c r="E19" s="17" t="s">
        <v>10</v>
      </c>
      <c r="F19" s="9">
        <v>15193486.622134894</v>
      </c>
      <c r="G19" s="9">
        <v>498047.57999999996</v>
      </c>
      <c r="H19" s="11">
        <f>F19+G19</f>
        <v>15691534.202134894</v>
      </c>
      <c r="I19" s="12">
        <f>H19/B19</f>
        <v>248.49215643078679</v>
      </c>
    </row>
    <row r="20" spans="1:9" ht="16.8" x14ac:dyDescent="0.35">
      <c r="A20" s="10" t="s">
        <v>34</v>
      </c>
      <c r="B20" s="24">
        <v>57414</v>
      </c>
      <c r="C20" s="17" t="s">
        <v>10</v>
      </c>
      <c r="D20" s="17" t="s">
        <v>10</v>
      </c>
      <c r="E20" s="17" t="s">
        <v>10</v>
      </c>
      <c r="F20" s="9">
        <v>13335967.28104756</v>
      </c>
      <c r="G20" s="9">
        <v>870072.6</v>
      </c>
      <c r="H20" s="11">
        <f>F20+G20</f>
        <v>14206039.88104756</v>
      </c>
      <c r="I20" s="12">
        <f>H20/B20</f>
        <v>247.43163481115337</v>
      </c>
    </row>
    <row r="21" spans="1:9" ht="16.8" x14ac:dyDescent="0.35">
      <c r="A21" s="10" t="s">
        <v>8</v>
      </c>
      <c r="B21" s="24">
        <v>212749</v>
      </c>
      <c r="C21" s="16">
        <v>6916416.1800000006</v>
      </c>
      <c r="D21" s="16">
        <v>44468148.380000003</v>
      </c>
      <c r="E21" s="16">
        <v>1220593.45</v>
      </c>
      <c r="F21" s="17" t="s">
        <v>10</v>
      </c>
      <c r="G21" s="17" t="s">
        <v>10</v>
      </c>
      <c r="H21" s="11">
        <f>C21+D21+E21</f>
        <v>52605158.010000005</v>
      </c>
      <c r="I21" s="12">
        <f>H21/B21</f>
        <v>247.26394958378185</v>
      </c>
    </row>
    <row r="22" spans="1:9" ht="16.8" x14ac:dyDescent="0.35">
      <c r="A22" s="10" t="s">
        <v>21</v>
      </c>
      <c r="B22" s="24">
        <v>88405</v>
      </c>
      <c r="C22" s="16">
        <v>3342843.5500000003</v>
      </c>
      <c r="D22" s="16">
        <v>16658381.370000001</v>
      </c>
      <c r="E22" s="16">
        <v>1564010.38</v>
      </c>
      <c r="F22" s="17" t="s">
        <v>10</v>
      </c>
      <c r="G22" s="17" t="s">
        <v>10</v>
      </c>
      <c r="H22" s="11">
        <f>C22+D22+E22</f>
        <v>21565235.300000001</v>
      </c>
      <c r="I22" s="12">
        <f>H22/B22</f>
        <v>243.93682823369718</v>
      </c>
    </row>
    <row r="23" spans="1:9" ht="16.8" x14ac:dyDescent="0.35">
      <c r="A23" s="10" t="s">
        <v>19</v>
      </c>
      <c r="B23" s="24">
        <v>143386</v>
      </c>
      <c r="C23" s="16">
        <v>5465687.46</v>
      </c>
      <c r="D23" s="16">
        <v>29103094.539999999</v>
      </c>
      <c r="E23" s="16">
        <v>0</v>
      </c>
      <c r="F23" s="17" t="s">
        <v>10</v>
      </c>
      <c r="G23" s="17" t="s">
        <v>10</v>
      </c>
      <c r="H23" s="11">
        <f>C23+D23+E23</f>
        <v>34568782</v>
      </c>
      <c r="I23" s="12">
        <f>H23/B23</f>
        <v>241.08896266023183</v>
      </c>
    </row>
    <row r="24" spans="1:9" ht="16.8" x14ac:dyDescent="0.35">
      <c r="A24" s="10" t="s">
        <v>24</v>
      </c>
      <c r="B24" s="24">
        <v>121957</v>
      </c>
      <c r="C24" s="16">
        <v>4613193.9200000009</v>
      </c>
      <c r="D24" s="16">
        <v>23469550.539999999</v>
      </c>
      <c r="E24" s="16">
        <v>882655.87</v>
      </c>
      <c r="F24" s="17" t="s">
        <v>10</v>
      </c>
      <c r="G24" s="17" t="s">
        <v>10</v>
      </c>
      <c r="H24" s="11">
        <f>C24+D24+E24</f>
        <v>28965400.330000002</v>
      </c>
      <c r="I24" s="12">
        <f>H24/B24</f>
        <v>237.50502496781655</v>
      </c>
    </row>
    <row r="25" spans="1:9" ht="16.8" x14ac:dyDescent="0.35">
      <c r="A25" s="10" t="s">
        <v>17</v>
      </c>
      <c r="B25" s="24">
        <v>83594</v>
      </c>
      <c r="C25" s="16">
        <v>2695417.56</v>
      </c>
      <c r="D25" s="16">
        <v>15525382.1</v>
      </c>
      <c r="E25" s="16">
        <v>1564214.4900000002</v>
      </c>
      <c r="F25" s="17" t="s">
        <v>10</v>
      </c>
      <c r="G25" s="17" t="s">
        <v>10</v>
      </c>
      <c r="H25" s="11">
        <f>C25+D25+E25</f>
        <v>19785014.149999999</v>
      </c>
      <c r="I25" s="12">
        <f>H25/B25</f>
        <v>236.67983527525897</v>
      </c>
    </row>
    <row r="26" spans="1:9" ht="16.8" x14ac:dyDescent="0.35">
      <c r="A26" s="10" t="s">
        <v>39</v>
      </c>
      <c r="B26" s="24">
        <v>50728</v>
      </c>
      <c r="C26" s="17" t="s">
        <v>10</v>
      </c>
      <c r="D26" s="17" t="s">
        <v>10</v>
      </c>
      <c r="E26" s="17" t="s">
        <v>10</v>
      </c>
      <c r="F26" s="9">
        <v>11538630.283472173</v>
      </c>
      <c r="G26" s="9">
        <v>461703.83</v>
      </c>
      <c r="H26" s="11">
        <f>F26+G26</f>
        <v>12000334.113472173</v>
      </c>
      <c r="I26" s="12">
        <f>H26/B26</f>
        <v>236.56233467655284</v>
      </c>
    </row>
    <row r="27" spans="1:9" ht="16.8" x14ac:dyDescent="0.35">
      <c r="A27" s="10" t="s">
        <v>35</v>
      </c>
      <c r="B27" s="24">
        <v>68128</v>
      </c>
      <c r="C27" s="17" t="s">
        <v>10</v>
      </c>
      <c r="D27" s="17" t="s">
        <v>10</v>
      </c>
      <c r="E27" s="17" t="s">
        <v>10</v>
      </c>
      <c r="F27" s="9">
        <v>15426745.42999199</v>
      </c>
      <c r="G27" s="9">
        <v>666500.22</v>
      </c>
      <c r="H27" s="11">
        <f>F27+G27</f>
        <v>16093245.649991991</v>
      </c>
      <c r="I27" s="12">
        <f>H27/B27</f>
        <v>236.22072642660859</v>
      </c>
    </row>
    <row r="28" spans="1:9" ht="16.8" x14ac:dyDescent="0.35">
      <c r="A28" s="10" t="s">
        <v>37</v>
      </c>
      <c r="B28" s="24">
        <v>68661</v>
      </c>
      <c r="C28" s="17" t="s">
        <v>10</v>
      </c>
      <c r="D28" s="17" t="s">
        <v>10</v>
      </c>
      <c r="E28" s="17" t="s">
        <v>10</v>
      </c>
      <c r="F28" s="9">
        <v>16032121.327877708</v>
      </c>
      <c r="G28" s="9">
        <v>5326.61</v>
      </c>
      <c r="H28" s="11">
        <f>F28+G28</f>
        <v>16037447.937877707</v>
      </c>
      <c r="I28" s="12">
        <f>H28/B28</f>
        <v>233.57434260901687</v>
      </c>
    </row>
    <row r="29" spans="1:9" ht="16.8" x14ac:dyDescent="0.35">
      <c r="A29" s="10" t="s">
        <v>25</v>
      </c>
      <c r="B29" s="24">
        <v>198533</v>
      </c>
      <c r="C29" s="16">
        <v>7587716.6699999999</v>
      </c>
      <c r="D29" s="16">
        <v>38129037.270000003</v>
      </c>
      <c r="E29" s="16">
        <v>369321.27999999997</v>
      </c>
      <c r="F29" s="17" t="s">
        <v>10</v>
      </c>
      <c r="G29" s="17" t="s">
        <v>10</v>
      </c>
      <c r="H29" s="11">
        <f>C29+D29+E29</f>
        <v>46086075.220000006</v>
      </c>
      <c r="I29" s="12">
        <f>H29/B29</f>
        <v>232.13307218447315</v>
      </c>
    </row>
    <row r="30" spans="1:9" ht="16.8" x14ac:dyDescent="0.35">
      <c r="A30" s="10" t="s">
        <v>9</v>
      </c>
      <c r="B30" s="24">
        <v>94979</v>
      </c>
      <c r="C30" s="16">
        <v>3315203.8100000005</v>
      </c>
      <c r="D30" s="16">
        <v>17562704.549999997</v>
      </c>
      <c r="E30" s="16">
        <v>1151042.45</v>
      </c>
      <c r="F30" s="17" t="s">
        <v>10</v>
      </c>
      <c r="G30" s="17" t="s">
        <v>10</v>
      </c>
      <c r="H30" s="11">
        <f>C30+D30+E30</f>
        <v>22028950.809999999</v>
      </c>
      <c r="I30" s="12">
        <f>H30/B30</f>
        <v>231.93496257067349</v>
      </c>
    </row>
    <row r="31" spans="1:9" ht="16.8" x14ac:dyDescent="0.35">
      <c r="A31" s="10" t="s">
        <v>36</v>
      </c>
      <c r="B31" s="24">
        <v>68286</v>
      </c>
      <c r="C31" s="17" t="s">
        <v>10</v>
      </c>
      <c r="D31" s="17" t="s">
        <v>10</v>
      </c>
      <c r="E31" s="17" t="s">
        <v>10</v>
      </c>
      <c r="F31" s="9">
        <v>15078843.745618882</v>
      </c>
      <c r="G31" s="9">
        <v>421409.09</v>
      </c>
      <c r="H31" s="11">
        <f>F31+G31</f>
        <v>15500252.835618882</v>
      </c>
      <c r="I31" s="12">
        <f>H31/B31</f>
        <v>226.99020056261725</v>
      </c>
    </row>
    <row r="32" spans="1:9" ht="16.8" x14ac:dyDescent="0.35">
      <c r="A32" s="10" t="s">
        <v>33</v>
      </c>
      <c r="B32" s="24">
        <v>58020</v>
      </c>
      <c r="C32" s="17" t="s">
        <v>10</v>
      </c>
      <c r="D32" s="17" t="s">
        <v>10</v>
      </c>
      <c r="E32" s="17" t="s">
        <v>10</v>
      </c>
      <c r="F32" s="9">
        <v>12303895.767209094</v>
      </c>
      <c r="G32" s="9">
        <v>826661.32</v>
      </c>
      <c r="H32" s="11">
        <f>F32+G32</f>
        <v>13130557.087209094</v>
      </c>
      <c r="I32" s="12">
        <f>H32/B32</f>
        <v>226.31087706323845</v>
      </c>
    </row>
    <row r="33" spans="1:9" ht="16.8" x14ac:dyDescent="0.35">
      <c r="A33" s="10" t="s">
        <v>23</v>
      </c>
      <c r="B33" s="24">
        <v>81643</v>
      </c>
      <c r="C33" s="16">
        <v>2654674.8100000005</v>
      </c>
      <c r="D33" s="16">
        <v>14889638.92</v>
      </c>
      <c r="E33" s="16">
        <v>580634.12</v>
      </c>
      <c r="F33" s="17" t="s">
        <v>10</v>
      </c>
      <c r="G33" s="17" t="s">
        <v>10</v>
      </c>
      <c r="H33" s="11">
        <f>C33+D33+E33</f>
        <v>18124947.850000001</v>
      </c>
      <c r="I33" s="12">
        <f>H33/B33</f>
        <v>222.00247234912976</v>
      </c>
    </row>
    <row r="34" spans="1:9" ht="16.8" x14ac:dyDescent="0.35">
      <c r="A34" s="10" t="s">
        <v>38</v>
      </c>
      <c r="B34" s="24">
        <v>75279</v>
      </c>
      <c r="C34" s="17" t="s">
        <v>10</v>
      </c>
      <c r="D34" s="17" t="s">
        <v>10</v>
      </c>
      <c r="E34" s="17" t="s">
        <v>10</v>
      </c>
      <c r="F34" s="9">
        <v>16664306.449607722</v>
      </c>
      <c r="G34" s="9">
        <v>0</v>
      </c>
      <c r="H34" s="11">
        <f>F34+G34</f>
        <v>16664306.449607722</v>
      </c>
      <c r="I34" s="12">
        <f>H34/B34</f>
        <v>221.36726643031554</v>
      </c>
    </row>
    <row r="35" spans="1:9" ht="16.8" x14ac:dyDescent="0.35">
      <c r="A35" s="10" t="s">
        <v>22</v>
      </c>
      <c r="B35" s="24">
        <v>96800</v>
      </c>
      <c r="C35" s="16">
        <v>3394045.18</v>
      </c>
      <c r="D35" s="16">
        <v>17420712.77</v>
      </c>
      <c r="E35" s="16">
        <v>338008.45999999996</v>
      </c>
      <c r="F35" s="17" t="s">
        <v>10</v>
      </c>
      <c r="G35" s="17" t="s">
        <v>10</v>
      </c>
      <c r="H35" s="11">
        <f>C35+D35+E35</f>
        <v>21152766.41</v>
      </c>
      <c r="I35" s="12">
        <f>H35/B35</f>
        <v>218.52031415289255</v>
      </c>
    </row>
    <row r="36" spans="1:9" ht="16.8" x14ac:dyDescent="0.35">
      <c r="A36" s="10" t="s">
        <v>18</v>
      </c>
      <c r="B36" s="24">
        <v>80309</v>
      </c>
      <c r="C36" s="16">
        <v>2671532.25</v>
      </c>
      <c r="D36" s="16">
        <v>13832671.76</v>
      </c>
      <c r="E36" s="16">
        <v>619902.56000000006</v>
      </c>
      <c r="F36" s="17" t="s">
        <v>10</v>
      </c>
      <c r="G36" s="17" t="s">
        <v>10</v>
      </c>
      <c r="H36" s="11">
        <f>C36+D36+E36</f>
        <v>17124106.57</v>
      </c>
      <c r="I36" s="12">
        <f>H36/B36</f>
        <v>213.22773997932984</v>
      </c>
    </row>
    <row r="37" spans="1:9" ht="16.8" x14ac:dyDescent="0.35">
      <c r="A37" s="10" t="s">
        <v>15</v>
      </c>
      <c r="B37" s="24">
        <v>84489</v>
      </c>
      <c r="C37" s="16">
        <v>2710150.7600000002</v>
      </c>
      <c r="D37" s="16">
        <v>14650295.970000001</v>
      </c>
      <c r="E37" s="16">
        <v>555305.48</v>
      </c>
      <c r="F37" s="17" t="s">
        <v>10</v>
      </c>
      <c r="G37" s="17" t="s">
        <v>10</v>
      </c>
      <c r="H37" s="11">
        <f>C37+D37+E37</f>
        <v>17915752.210000001</v>
      </c>
      <c r="I37" s="12">
        <f>H37/B37</f>
        <v>212.04834013895302</v>
      </c>
    </row>
    <row r="38" spans="1:9" ht="16.8" x14ac:dyDescent="0.35">
      <c r="A38" s="10" t="s">
        <v>20</v>
      </c>
      <c r="B38" s="24">
        <v>82742</v>
      </c>
      <c r="C38" s="16">
        <v>2573107.2299999995</v>
      </c>
      <c r="D38" s="16">
        <v>14948538.42</v>
      </c>
      <c r="E38" s="16">
        <v>0</v>
      </c>
      <c r="F38" s="17" t="s">
        <v>10</v>
      </c>
      <c r="G38" s="17" t="s">
        <v>10</v>
      </c>
      <c r="H38" s="11">
        <f>C38+D38+E38</f>
        <v>17521645.649999999</v>
      </c>
      <c r="I38" s="12">
        <f>H38/B38</f>
        <v>211.76241388895602</v>
      </c>
    </row>
    <row r="39" spans="1:9" ht="16.8" x14ac:dyDescent="0.35">
      <c r="A39" s="10" t="s">
        <v>16</v>
      </c>
      <c r="B39" s="24">
        <v>133968</v>
      </c>
      <c r="C39" s="16">
        <v>4668885.24</v>
      </c>
      <c r="D39" s="16">
        <v>22500583.829999998</v>
      </c>
      <c r="E39" s="16">
        <v>475843.16</v>
      </c>
      <c r="F39" s="17" t="s">
        <v>10</v>
      </c>
      <c r="G39" s="17" t="s">
        <v>10</v>
      </c>
      <c r="H39" s="11">
        <f>C39+D39+E39</f>
        <v>27645312.23</v>
      </c>
      <c r="I39" s="12">
        <f>H39/B39</f>
        <v>206.35757964588558</v>
      </c>
    </row>
  </sheetData>
  <sortState ref="A11:I39">
    <sortCondition descending="1" ref="I11:I39"/>
  </sortState>
  <mergeCells count="4">
    <mergeCell ref="A3:I3"/>
    <mergeCell ref="A4:I4"/>
    <mergeCell ref="C9:E9"/>
    <mergeCell ref="F9:G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POBLACION</vt:lpstr>
      <vt:lpstr>Orden PIE POR HABITANTE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jgarranz</dc:creator>
  <cp:lastModifiedBy>González Arranz, Javier</cp:lastModifiedBy>
  <cp:lastPrinted>2019-11-21T10:14:50Z</cp:lastPrinted>
  <dcterms:created xsi:type="dcterms:W3CDTF">2015-01-13T11:49:36Z</dcterms:created>
  <dcterms:modified xsi:type="dcterms:W3CDTF">2020-12-01T11:57:49Z</dcterms:modified>
</cp:coreProperties>
</file>