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4" r:id="rId2"/>
  </sheets>
  <calcPr calcId="145621"/>
</workbook>
</file>

<file path=xl/calcChain.xml><?xml version="1.0" encoding="utf-8"?>
<calcChain xmlns="http://schemas.openxmlformats.org/spreadsheetml/2006/main">
  <c r="F22" i="4" l="1"/>
  <c r="E22" i="4"/>
  <c r="F52" i="4"/>
  <c r="E52" i="4"/>
  <c r="F33" i="4"/>
  <c r="E33" i="4"/>
  <c r="F9" i="4"/>
  <c r="E9" i="4"/>
  <c r="F29" i="4"/>
  <c r="E29" i="4"/>
  <c r="F19" i="4"/>
  <c r="E19" i="4"/>
  <c r="F20" i="4"/>
  <c r="E20" i="4"/>
  <c r="F32" i="4"/>
  <c r="E32" i="4"/>
  <c r="F28" i="4"/>
  <c r="E28" i="4"/>
  <c r="F39" i="4"/>
  <c r="E39" i="4"/>
  <c r="F31" i="4"/>
  <c r="E31" i="4"/>
  <c r="F16" i="4"/>
  <c r="E16" i="4"/>
  <c r="F34" i="4"/>
  <c r="E34" i="4"/>
  <c r="F42" i="4"/>
  <c r="E42" i="4"/>
  <c r="F49" i="4"/>
  <c r="E49" i="4"/>
  <c r="F13" i="4"/>
  <c r="E13" i="4"/>
  <c r="F50" i="4"/>
  <c r="E50" i="4"/>
  <c r="F47" i="4"/>
  <c r="E47" i="4"/>
  <c r="F53" i="4"/>
  <c r="E53" i="4"/>
  <c r="F43" i="4"/>
  <c r="E43" i="4"/>
  <c r="F17" i="4"/>
  <c r="E17" i="4"/>
  <c r="F10" i="4"/>
  <c r="E10" i="4"/>
  <c r="F55" i="4"/>
  <c r="E55" i="4"/>
  <c r="F45" i="4"/>
  <c r="E45" i="4"/>
  <c r="F26" i="4"/>
  <c r="E26" i="4"/>
  <c r="F12" i="4"/>
  <c r="E12" i="4"/>
  <c r="F51" i="4"/>
  <c r="E51" i="4"/>
  <c r="F40" i="4"/>
  <c r="E40" i="4"/>
  <c r="F15" i="4"/>
  <c r="E15" i="4"/>
  <c r="F35" i="4"/>
  <c r="E35" i="4"/>
  <c r="F21" i="4"/>
  <c r="E21" i="4"/>
  <c r="F38" i="4"/>
  <c r="E38" i="4"/>
  <c r="F36" i="4"/>
  <c r="E36" i="4"/>
  <c r="F25" i="4"/>
  <c r="E25" i="4"/>
  <c r="F27" i="4"/>
  <c r="E27" i="4"/>
  <c r="F30" i="4"/>
  <c r="E30" i="4"/>
  <c r="F24" i="4"/>
  <c r="E24" i="4"/>
  <c r="F23" i="4"/>
  <c r="E23" i="4"/>
  <c r="F41" i="4"/>
  <c r="E41" i="4"/>
  <c r="F46" i="4"/>
  <c r="E46" i="4"/>
  <c r="F18" i="4"/>
  <c r="E18" i="4"/>
  <c r="F54" i="4"/>
  <c r="E54" i="4"/>
  <c r="F48" i="4"/>
  <c r="E48" i="4"/>
  <c r="F37" i="4"/>
  <c r="E37" i="4"/>
  <c r="F44" i="4"/>
  <c r="E44" i="4"/>
  <c r="F11" i="4"/>
  <c r="E11" i="4"/>
  <c r="F14" i="4"/>
  <c r="E14" i="4"/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9" i="1"/>
  <c r="F9" i="1" s="1"/>
</calcChain>
</file>

<file path=xl/sharedStrings.xml><?xml version="1.0" encoding="utf-8"?>
<sst xmlns="http://schemas.openxmlformats.org/spreadsheetml/2006/main" count="128" uniqueCount="60">
  <si>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</t>
    </r>
  </si>
  <si>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</si>
  <si>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</si>
  <si>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</si>
  <si>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</si>
  <si>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</si>
  <si>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</si>
  <si>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</si>
  <si>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</si>
  <si>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Bilbao   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</si>
  <si>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</si>
  <si>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</si>
  <si>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</si>
  <si>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</si>
  <si>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</si>
  <si>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</si>
  <si>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</si>
  <si>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</si>
  <si>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</si>
  <si>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</si>
  <si>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</si>
  <si>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</si>
  <si>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</si>
  <si>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</si>
  <si>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</si>
  <si>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</si>
  <si>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</si>
  <si>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</si>
  <si>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</si>
  <si>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</si>
  <si>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</si>
  <si>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</si>
  <si>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</si>
  <si>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</si>
  <si>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</si>
  <si>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</si>
  <si>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</si>
  <si>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</si>
  <si>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</si>
  <si>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</si>
  <si>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</si>
  <si>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</si>
  <si>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</si>
  <si>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</si>
  <si>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</si>
  <si>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</si>
  <si>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</si>
  <si>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</si>
  <si>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</si>
  <si>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Alicante   </t>
  </si>
  <si>
    <t>Castellón de la Plana</t>
  </si>
  <si>
    <t xml:space="preserve">Girona                                                                </t>
  </si>
  <si>
    <t>Sin datos de Badajoz, Vitoria y Las Palmas</t>
  </si>
  <si>
    <t>euros</t>
  </si>
  <si>
    <t/>
  </si>
  <si>
    <t xml:space="preserve"> </t>
  </si>
  <si>
    <t>Gasto financiero 2018</t>
  </si>
  <si>
    <t>Gasto financiero (Capítulos 8 y 9)</t>
  </si>
  <si>
    <t>Activos financieros (capitulo 8)</t>
  </si>
  <si>
    <t>Pasivos financieros  (capitulo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</si>
</sst>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theme="1"/>
      <name val="Arial Unicode MS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3" fontId="8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 applyFill="1" applyAlignment="1">
      <alignment vertical="center" wrapText="1"/>
    </xf>
    <xf numFmtId="0" fontId="11" fillId="0" borderId="0" xfId="1" applyFont="1" applyAlignment="1">
      <alignment horizont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2" fillId="3" borderId="3" xfId="3" applyNumberFormat="1" applyFont="1" applyFill="1" applyBorder="1" applyAlignment="1">
      <alignment horizontal="right" wrapText="1"/>
    </xf>
    <xf numFmtId="4" fontId="13" fillId="3" borderId="3" xfId="1" applyNumberFormat="1" applyFont="1" applyFill="1" applyBorder="1" applyAlignment="1">
      <alignment horizontal="center"/>
    </xf>
    <xf numFmtId="3" fontId="14" fillId="0" borderId="0" xfId="4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3" fontId="15" fillId="2" borderId="3" xfId="4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left" vertical="center" wrapText="1"/>
    </xf>
    <xf numFmtId="0" fontId="16" fillId="0" borderId="0" xfId="0" applyFont="1"/>
    <xf numFmtId="3" fontId="12" fillId="0" borderId="0" xfId="3" applyNumberFormat="1" applyFont="1" applyFill="1" applyBorder="1" applyAlignment="1">
      <alignment horizontal="center" wrapText="1"/>
    </xf>
    <xf numFmtId="4" fontId="12" fillId="0" borderId="0" xfId="3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7" fillId="0" borderId="4" xfId="3" applyFont="1" applyFill="1" applyBorder="1" applyAlignment="1">
      <alignment horizontal="right" wrapText="1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5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43.85546875" customWidth="1"/>
    <col min="2" max="2" width="14.140625" style="25" customWidth="1"/>
    <col min="3" max="3" width="14.140625" hidden="1" customWidth="1"/>
    <col min="4" max="4" width="14.85546875" hidden="1" customWidth="1"/>
    <col min="5" max="6" width="19.140625" customWidth="1"/>
  </cols>
  <sheetData>
    <row r="1" spans="1:6" ht="18" x14ac:dyDescent="0.25">
      <c r="A1" s="5"/>
      <c r="B1" s="15"/>
      <c r="C1" s="5"/>
      <c r="D1" s="5"/>
      <c r="E1" s="2"/>
      <c r="F1" s="2"/>
    </row>
    <row r="2" spans="1:6" ht="23.25" customHeight="1" x14ac:dyDescent="0.25">
      <c r="A2" s="5"/>
      <c r="B2" s="15"/>
      <c r="C2" s="5"/>
      <c r="D2" s="5"/>
      <c r="E2" s="2"/>
      <c r="F2" s="2"/>
    </row>
    <row r="3" spans="1:6" ht="18" x14ac:dyDescent="0.25">
      <c r="A3" s="27" t="s">
        <v>56</v>
      </c>
      <c r="B3" s="27"/>
      <c r="C3" s="27"/>
      <c r="D3" s="27"/>
      <c r="E3" s="27"/>
      <c r="F3" s="27"/>
    </row>
    <row r="4" spans="1:6" ht="20.25" x14ac:dyDescent="0.35">
      <c r="A4" s="28" t="s">
        <v>4</v>
      </c>
      <c r="B4" s="28"/>
      <c r="C4" s="28"/>
      <c r="D4" s="28"/>
      <c r="E4" s="28"/>
      <c r="F4" s="28"/>
    </row>
    <row r="5" spans="1:6" x14ac:dyDescent="0.25">
      <c r="A5" s="4" t="s">
        <v>0</v>
      </c>
      <c r="B5" s="24"/>
      <c r="C5" s="4"/>
      <c r="D5" s="4"/>
      <c r="E5" s="2"/>
      <c r="F5" s="2"/>
    </row>
    <row r="6" spans="1:6" x14ac:dyDescent="0.25">
      <c r="A6" s="11"/>
      <c r="B6" s="3"/>
      <c r="C6" s="3"/>
      <c r="D6" s="3"/>
      <c r="E6" s="2"/>
      <c r="F6" s="2"/>
    </row>
    <row r="7" spans="1:6" ht="30" x14ac:dyDescent="0.25">
      <c r="A7" s="6" t="s">
        <v>55</v>
      </c>
      <c r="B7" s="6"/>
      <c r="C7" s="6"/>
      <c r="D7" s="6"/>
      <c r="E7" s="16" t="s">
        <v>53</v>
      </c>
      <c r="F7" s="8" t="s">
        <v>1</v>
      </c>
    </row>
    <row r="8" spans="1:6" ht="38.25" x14ac:dyDescent="0.25">
      <c r="A8" s="7" t="s">
        <v>2</v>
      </c>
      <c r="B8" s="9" t="s">
        <v>3</v>
      </c>
      <c r="C8" s="17" t="s">
        <v>58</v>
      </c>
      <c r="D8" s="17" t="s">
        <v>59</v>
      </c>
      <c r="E8" s="10" t="s">
        <v>57</v>
      </c>
      <c r="F8" s="9" t="s">
        <v>57</v>
      </c>
    </row>
    <row r="9" spans="1:6" ht="15.75" x14ac:dyDescent="0.3">
      <c r="A9" s="23" t="s">
        <v>5</v>
      </c>
      <c r="B9" s="16">
        <v>173050</v>
      </c>
      <c r="C9" s="29">
        <v>3999655</v>
      </c>
      <c r="D9" s="29">
        <v>24218568.969999999</v>
      </c>
      <c r="E9" s="12">
        <f>SUM(C9:D9)</f>
        <v>28218223.969999999</v>
      </c>
      <c r="F9" s="13">
        <f>E9/B9</f>
        <v>163.06399289222767</v>
      </c>
    </row>
    <row r="10" spans="1:6" ht="15.75" x14ac:dyDescent="0.3">
      <c r="A10" s="23" t="s">
        <v>49</v>
      </c>
      <c r="B10" s="16">
        <v>331577</v>
      </c>
      <c r="C10" s="29">
        <v>960653.15</v>
      </c>
      <c r="D10" s="29">
        <v>59741102.369999997</v>
      </c>
      <c r="E10" s="12">
        <f t="shared" ref="E10:E55" si="0">SUM(C10:D10)</f>
        <v>60701755.519999996</v>
      </c>
      <c r="F10" s="13">
        <f t="shared" ref="F10:F55" si="1">E10/B10</f>
        <v>183.06986166109229</v>
      </c>
    </row>
    <row r="11" spans="1:6" ht="15.75" x14ac:dyDescent="0.3">
      <c r="A11" s="23" t="s">
        <v>6</v>
      </c>
      <c r="B11" s="16">
        <v>196851</v>
      </c>
      <c r="C11" s="29">
        <v>213045.8</v>
      </c>
      <c r="D11" s="29">
        <v>10345805.869999999</v>
      </c>
      <c r="E11" s="12">
        <f t="shared" si="0"/>
        <v>10558851.67</v>
      </c>
      <c r="F11" s="13">
        <f t="shared" si="1"/>
        <v>53.638801276092067</v>
      </c>
    </row>
    <row r="12" spans="1:6" ht="15.75" x14ac:dyDescent="0.3">
      <c r="A12" s="23" t="s">
        <v>7</v>
      </c>
      <c r="B12" s="16">
        <v>57657</v>
      </c>
      <c r="C12" s="29">
        <v>78623.460000000006</v>
      </c>
      <c r="D12" s="29">
        <v>4230729.16</v>
      </c>
      <c r="E12" s="12">
        <f t="shared" si="0"/>
        <v>4309352.62</v>
      </c>
      <c r="F12" s="13">
        <f t="shared" si="1"/>
        <v>74.74118701978945</v>
      </c>
    </row>
    <row r="13" spans="1:6" ht="15.75" x14ac:dyDescent="0.3">
      <c r="A13" s="23" t="s">
        <v>8</v>
      </c>
      <c r="B13" s="16">
        <v>1620343</v>
      </c>
      <c r="C13" s="29">
        <v>22194824.550000001</v>
      </c>
      <c r="D13" s="29">
        <v>51622738.5</v>
      </c>
      <c r="E13" s="12">
        <f t="shared" si="0"/>
        <v>73817563.049999997</v>
      </c>
      <c r="F13" s="13">
        <f t="shared" si="1"/>
        <v>45.5567512866103</v>
      </c>
    </row>
    <row r="14" spans="1:6" ht="15.75" x14ac:dyDescent="0.3">
      <c r="A14" s="23" t="s">
        <v>9</v>
      </c>
      <c r="B14" s="16">
        <v>345821</v>
      </c>
      <c r="C14" s="29">
        <v>728324.16</v>
      </c>
      <c r="D14" s="29" t="s">
        <v>54</v>
      </c>
      <c r="E14" s="12">
        <f t="shared" si="0"/>
        <v>728324.16</v>
      </c>
      <c r="F14" s="13">
        <f t="shared" si="1"/>
        <v>2.1060726792184399</v>
      </c>
    </row>
    <row r="15" spans="1:6" ht="15.75" x14ac:dyDescent="0.3">
      <c r="A15" s="23" t="s">
        <v>10</v>
      </c>
      <c r="B15" s="16">
        <v>175921</v>
      </c>
      <c r="C15" s="29">
        <v>625088.48</v>
      </c>
      <c r="D15" s="29">
        <v>23736813.309999999</v>
      </c>
      <c r="E15" s="12">
        <f t="shared" si="0"/>
        <v>24361901.789999999</v>
      </c>
      <c r="F15" s="13">
        <f t="shared" si="1"/>
        <v>138.48205609336009</v>
      </c>
    </row>
    <row r="16" spans="1:6" ht="15.75" x14ac:dyDescent="0.3">
      <c r="A16" s="23" t="s">
        <v>11</v>
      </c>
      <c r="B16" s="16">
        <v>96068</v>
      </c>
      <c r="C16" s="29">
        <v>21600</v>
      </c>
      <c r="D16" s="29">
        <v>4841962.37</v>
      </c>
      <c r="E16" s="12">
        <f t="shared" si="0"/>
        <v>4863562.37</v>
      </c>
      <c r="F16" s="13">
        <f t="shared" si="1"/>
        <v>50.626247762001917</v>
      </c>
    </row>
    <row r="17" spans="1:6" ht="15.75" x14ac:dyDescent="0.3">
      <c r="A17" s="23" t="s">
        <v>12</v>
      </c>
      <c r="B17" s="16">
        <v>116979</v>
      </c>
      <c r="C17" s="29">
        <v>984623.27</v>
      </c>
      <c r="D17" s="29">
        <v>7349718.4199999999</v>
      </c>
      <c r="E17" s="12">
        <f t="shared" si="0"/>
        <v>8334341.6899999995</v>
      </c>
      <c r="F17" s="13">
        <f t="shared" si="1"/>
        <v>71.246477487412264</v>
      </c>
    </row>
    <row r="18" spans="1:6" ht="15.75" x14ac:dyDescent="0.3">
      <c r="A18" s="23" t="s">
        <v>50</v>
      </c>
      <c r="B18" s="16">
        <v>170888</v>
      </c>
      <c r="C18" s="29">
        <v>134999.96</v>
      </c>
      <c r="D18" s="29">
        <v>17368625.800000001</v>
      </c>
      <c r="E18" s="12">
        <f t="shared" si="0"/>
        <v>17503625.760000002</v>
      </c>
      <c r="F18" s="13">
        <f t="shared" si="1"/>
        <v>102.42747156032021</v>
      </c>
    </row>
    <row r="19" spans="1:6" ht="15.75" customHeight="1" x14ac:dyDescent="0.3">
      <c r="A19" s="23" t="s">
        <v>13</v>
      </c>
      <c r="B19" s="16">
        <v>74743</v>
      </c>
      <c r="C19" s="29">
        <v>179643.55</v>
      </c>
      <c r="D19" s="29">
        <v>7449621.7300000004</v>
      </c>
      <c r="E19" s="12">
        <f t="shared" si="0"/>
        <v>7629265.2800000003</v>
      </c>
      <c r="F19" s="13">
        <f t="shared" si="1"/>
        <v>102.07330826967075</v>
      </c>
    </row>
    <row r="20" spans="1:6" ht="15.75" x14ac:dyDescent="0.3">
      <c r="A20" s="23" t="s">
        <v>14</v>
      </c>
      <c r="B20" s="16">
        <v>325708</v>
      </c>
      <c r="C20" s="29">
        <v>111704.92</v>
      </c>
      <c r="D20" s="29">
        <v>29462666.27</v>
      </c>
      <c r="E20" s="12">
        <f t="shared" si="0"/>
        <v>29574371.190000001</v>
      </c>
      <c r="F20" s="13">
        <f t="shared" si="1"/>
        <v>90.800260325199261</v>
      </c>
    </row>
    <row r="21" spans="1:6" ht="15.75" x14ac:dyDescent="0.3">
      <c r="A21" s="23" t="s">
        <v>15</v>
      </c>
      <c r="B21" s="16">
        <v>244850</v>
      </c>
      <c r="C21" s="29">
        <v>293895.88</v>
      </c>
      <c r="D21" s="29">
        <v>23159485.91</v>
      </c>
      <c r="E21" s="12">
        <f t="shared" si="0"/>
        <v>23453381.789999999</v>
      </c>
      <c r="F21" s="13">
        <f t="shared" si="1"/>
        <v>95.786733877884416</v>
      </c>
    </row>
    <row r="22" spans="1:6" ht="15.75" x14ac:dyDescent="0.3">
      <c r="A22" s="23" t="s">
        <v>16</v>
      </c>
      <c r="B22" s="16">
        <v>54898</v>
      </c>
      <c r="C22" s="29">
        <v>113000</v>
      </c>
      <c r="D22" s="29">
        <v>5469762.9500000002</v>
      </c>
      <c r="E22" s="12">
        <f t="shared" si="0"/>
        <v>5582762.9500000002</v>
      </c>
      <c r="F22" s="13">
        <f t="shared" si="1"/>
        <v>101.6933758971183</v>
      </c>
    </row>
    <row r="23" spans="1:6" ht="15.75" x14ac:dyDescent="0.3">
      <c r="A23" s="23" t="s">
        <v>17</v>
      </c>
      <c r="B23" s="16">
        <v>186665</v>
      </c>
      <c r="C23" s="29">
        <v>401250</v>
      </c>
      <c r="D23" s="29">
        <v>14494548.130000001</v>
      </c>
      <c r="E23" s="12">
        <f t="shared" si="0"/>
        <v>14895798.130000001</v>
      </c>
      <c r="F23" s="13">
        <f t="shared" si="1"/>
        <v>79.799631050277242</v>
      </c>
    </row>
    <row r="24" spans="1:6" ht="15.75" x14ac:dyDescent="0.3">
      <c r="A24" s="23" t="s">
        <v>51</v>
      </c>
      <c r="B24" s="16">
        <v>100266</v>
      </c>
      <c r="C24" s="29">
        <v>247891.87</v>
      </c>
      <c r="D24" s="29">
        <v>7221635.9400000004</v>
      </c>
      <c r="E24" s="12">
        <f t="shared" si="0"/>
        <v>7469527.8100000005</v>
      </c>
      <c r="F24" s="13">
        <f t="shared" si="1"/>
        <v>74.497115772046357</v>
      </c>
    </row>
    <row r="25" spans="1:6" ht="15.75" x14ac:dyDescent="0.3">
      <c r="A25" s="23" t="s">
        <v>18</v>
      </c>
      <c r="B25" s="16">
        <v>232208</v>
      </c>
      <c r="C25" s="29">
        <v>434300</v>
      </c>
      <c r="D25" s="29">
        <v>25519530.190000001</v>
      </c>
      <c r="E25" s="12">
        <f t="shared" si="0"/>
        <v>25953830.190000001</v>
      </c>
      <c r="F25" s="13">
        <f t="shared" si="1"/>
        <v>111.76975035313168</v>
      </c>
    </row>
    <row r="26" spans="1:6" ht="15.75" x14ac:dyDescent="0.3">
      <c r="A26" s="23" t="s">
        <v>19</v>
      </c>
      <c r="B26" s="16">
        <v>84910</v>
      </c>
      <c r="C26" s="29">
        <v>0</v>
      </c>
      <c r="D26" s="29">
        <v>6845633.9100000001</v>
      </c>
      <c r="E26" s="12">
        <f t="shared" si="0"/>
        <v>6845633.9100000001</v>
      </c>
      <c r="F26" s="13">
        <f t="shared" si="1"/>
        <v>80.622234248027326</v>
      </c>
    </row>
    <row r="27" spans="1:6" ht="15.75" x14ac:dyDescent="0.3">
      <c r="A27" s="23" t="s">
        <v>20</v>
      </c>
      <c r="B27" s="16">
        <v>144258</v>
      </c>
      <c r="C27" s="29">
        <v>346000</v>
      </c>
      <c r="D27" s="29">
        <v>22833055.329999998</v>
      </c>
      <c r="E27" s="12">
        <f t="shared" si="0"/>
        <v>23179055.329999998</v>
      </c>
      <c r="F27" s="13">
        <f t="shared" si="1"/>
        <v>160.67778098961583</v>
      </c>
    </row>
    <row r="28" spans="1:6" ht="15.75" x14ac:dyDescent="0.3">
      <c r="A28" s="23" t="s">
        <v>21</v>
      </c>
      <c r="B28" s="16">
        <v>52463</v>
      </c>
      <c r="C28" s="29">
        <v>33000</v>
      </c>
      <c r="D28" s="29">
        <v>3760176.71</v>
      </c>
      <c r="E28" s="12">
        <f t="shared" si="0"/>
        <v>3793176.71</v>
      </c>
      <c r="F28" s="13">
        <f t="shared" si="1"/>
        <v>72.301940605760251</v>
      </c>
    </row>
    <row r="29" spans="1:6" ht="15.75" x14ac:dyDescent="0.3">
      <c r="A29" s="23" t="s">
        <v>22</v>
      </c>
      <c r="B29" s="16">
        <v>113457</v>
      </c>
      <c r="C29" s="29">
        <v>0</v>
      </c>
      <c r="D29" s="29">
        <v>3577621.31</v>
      </c>
      <c r="E29" s="12">
        <f t="shared" si="0"/>
        <v>3577621.31</v>
      </c>
      <c r="F29" s="13">
        <f t="shared" si="1"/>
        <v>31.532838961016068</v>
      </c>
    </row>
    <row r="30" spans="1:6" ht="15.75" x14ac:dyDescent="0.3">
      <c r="A30" s="23" t="s">
        <v>23</v>
      </c>
      <c r="B30" s="16">
        <v>124772</v>
      </c>
      <c r="C30" s="29" t="s">
        <v>54</v>
      </c>
      <c r="D30" s="29">
        <v>22256162.219999999</v>
      </c>
      <c r="E30" s="12">
        <f t="shared" si="0"/>
        <v>22256162.219999999</v>
      </c>
      <c r="F30" s="13">
        <f t="shared" si="1"/>
        <v>178.37465312730419</v>
      </c>
    </row>
    <row r="31" spans="1:6" ht="15.75" x14ac:dyDescent="0.3">
      <c r="A31" s="23" t="s">
        <v>24</v>
      </c>
      <c r="B31" s="16">
        <v>137856</v>
      </c>
      <c r="C31" s="29">
        <v>3467604.8</v>
      </c>
      <c r="D31" s="29">
        <v>9879919.5899999999</v>
      </c>
      <c r="E31" s="12">
        <f t="shared" si="0"/>
        <v>13347524.390000001</v>
      </c>
      <c r="F31" s="13">
        <f t="shared" si="1"/>
        <v>96.822223116875591</v>
      </c>
    </row>
    <row r="32" spans="1:6" ht="15.75" x14ac:dyDescent="0.3">
      <c r="A32" s="23" t="s">
        <v>25</v>
      </c>
      <c r="B32" s="16">
        <v>151113</v>
      </c>
      <c r="C32" s="29" t="s">
        <v>54</v>
      </c>
      <c r="D32" s="29">
        <v>7718986.6200000001</v>
      </c>
      <c r="E32" s="12">
        <f t="shared" si="0"/>
        <v>7718986.6200000001</v>
      </c>
      <c r="F32" s="13">
        <f t="shared" si="1"/>
        <v>51.080890591808782</v>
      </c>
    </row>
    <row r="33" spans="1:6" ht="15.75" x14ac:dyDescent="0.3">
      <c r="A33" s="23" t="s">
        <v>26</v>
      </c>
      <c r="B33" s="16">
        <v>98025</v>
      </c>
      <c r="C33" s="29">
        <v>48311.72</v>
      </c>
      <c r="D33" s="29">
        <v>0</v>
      </c>
      <c r="E33" s="12">
        <f t="shared" si="0"/>
        <v>48311.72</v>
      </c>
      <c r="F33" s="13">
        <f t="shared" si="1"/>
        <v>0.49285100739607246</v>
      </c>
    </row>
    <row r="34" spans="1:6" ht="15.75" x14ac:dyDescent="0.3">
      <c r="A34" s="23" t="s">
        <v>27</v>
      </c>
      <c r="B34" s="16">
        <v>3223334</v>
      </c>
      <c r="C34" s="29">
        <v>21000000</v>
      </c>
      <c r="D34" s="29">
        <v>572426691.87</v>
      </c>
      <c r="E34" s="12">
        <f t="shared" si="0"/>
        <v>593426691.87</v>
      </c>
      <c r="F34" s="13">
        <f t="shared" si="1"/>
        <v>184.10338235814223</v>
      </c>
    </row>
    <row r="35" spans="1:6" ht="15.75" x14ac:dyDescent="0.3">
      <c r="A35" s="23" t="s">
        <v>28</v>
      </c>
      <c r="B35" s="16">
        <v>571026</v>
      </c>
      <c r="C35" s="29">
        <v>2998408.19</v>
      </c>
      <c r="D35" s="29">
        <v>83219217.010000005</v>
      </c>
      <c r="E35" s="12">
        <f t="shared" si="0"/>
        <v>86217625.200000003</v>
      </c>
      <c r="F35" s="13">
        <f t="shared" si="1"/>
        <v>150.98721459268054</v>
      </c>
    </row>
    <row r="36" spans="1:6" ht="15.75" x14ac:dyDescent="0.3">
      <c r="A36" s="23" t="s">
        <v>29</v>
      </c>
      <c r="B36" s="16">
        <v>447182</v>
      </c>
      <c r="C36" s="29">
        <v>1658250.08</v>
      </c>
      <c r="D36" s="29">
        <v>25923369.84</v>
      </c>
      <c r="E36" s="12">
        <f t="shared" si="0"/>
        <v>27581619.920000002</v>
      </c>
      <c r="F36" s="13">
        <f t="shared" si="1"/>
        <v>61.678734653899312</v>
      </c>
    </row>
    <row r="37" spans="1:6" ht="15.75" x14ac:dyDescent="0.3">
      <c r="A37" s="23" t="s">
        <v>30</v>
      </c>
      <c r="B37" s="16">
        <v>105505</v>
      </c>
      <c r="C37" s="29">
        <v>365399.78</v>
      </c>
      <c r="D37" s="29">
        <v>0</v>
      </c>
      <c r="E37" s="12">
        <f t="shared" si="0"/>
        <v>365399.78</v>
      </c>
      <c r="F37" s="13">
        <f t="shared" si="1"/>
        <v>3.4633408843182791</v>
      </c>
    </row>
    <row r="38" spans="1:6" ht="15.75" x14ac:dyDescent="0.3">
      <c r="A38" s="23" t="s">
        <v>31</v>
      </c>
      <c r="B38" s="16">
        <v>220020</v>
      </c>
      <c r="C38" s="29">
        <v>353629.17</v>
      </c>
      <c r="D38" s="29">
        <v>10473196.789999999</v>
      </c>
      <c r="E38" s="12">
        <f t="shared" si="0"/>
        <v>10826825.959999999</v>
      </c>
      <c r="F38" s="13">
        <f t="shared" si="1"/>
        <v>49.208371784383232</v>
      </c>
    </row>
    <row r="39" spans="1:6" ht="15.75" x14ac:dyDescent="0.3">
      <c r="A39" s="23" t="s">
        <v>32</v>
      </c>
      <c r="B39" s="16">
        <v>78629</v>
      </c>
      <c r="C39" s="29">
        <v>2600</v>
      </c>
      <c r="D39" s="29">
        <v>3314743.62</v>
      </c>
      <c r="E39" s="12">
        <f t="shared" si="0"/>
        <v>3317343.62</v>
      </c>
      <c r="F39" s="13">
        <f t="shared" si="1"/>
        <v>42.189823347619836</v>
      </c>
    </row>
    <row r="40" spans="1:6" ht="15.75" x14ac:dyDescent="0.3">
      <c r="A40" s="23" t="s">
        <v>33</v>
      </c>
      <c r="B40" s="16">
        <v>409661</v>
      </c>
      <c r="C40" s="29">
        <v>1320867.29</v>
      </c>
      <c r="D40" s="29">
        <v>69582153.769999996</v>
      </c>
      <c r="E40" s="12">
        <f t="shared" si="0"/>
        <v>70903021.060000002</v>
      </c>
      <c r="F40" s="13">
        <f t="shared" si="1"/>
        <v>173.07730308718672</v>
      </c>
    </row>
    <row r="41" spans="1:6" ht="15.75" x14ac:dyDescent="0.3">
      <c r="A41" s="23" t="s">
        <v>34</v>
      </c>
      <c r="B41" s="16">
        <v>199066</v>
      </c>
      <c r="C41" s="29">
        <v>159905.07999999999</v>
      </c>
      <c r="D41" s="29">
        <v>8797524.2300000004</v>
      </c>
      <c r="E41" s="12">
        <f t="shared" si="0"/>
        <v>8957429.3100000005</v>
      </c>
      <c r="F41" s="13">
        <f t="shared" si="1"/>
        <v>44.997283865652598</v>
      </c>
    </row>
    <row r="42" spans="1:6" ht="15.75" x14ac:dyDescent="0.3">
      <c r="A42" s="23" t="s">
        <v>35</v>
      </c>
      <c r="B42" s="16">
        <v>82802</v>
      </c>
      <c r="C42" s="29">
        <v>132925.35999999999</v>
      </c>
      <c r="D42" s="29">
        <v>5276135.7</v>
      </c>
      <c r="E42" s="12">
        <f t="shared" si="0"/>
        <v>5409061.0600000005</v>
      </c>
      <c r="F42" s="13">
        <f t="shared" si="1"/>
        <v>65.325246491630637</v>
      </c>
    </row>
    <row r="43" spans="1:6" ht="15.75" x14ac:dyDescent="0.3">
      <c r="A43" s="23" t="s">
        <v>36</v>
      </c>
      <c r="B43" s="16">
        <v>143978</v>
      </c>
      <c r="C43" s="29">
        <v>420423.32</v>
      </c>
      <c r="D43" s="29">
        <v>11629592.58</v>
      </c>
      <c r="E43" s="12">
        <f t="shared" si="0"/>
        <v>12050015.9</v>
      </c>
      <c r="F43" s="13">
        <f t="shared" si="1"/>
        <v>83.693452471905431</v>
      </c>
    </row>
    <row r="44" spans="1:6" ht="15.75" x14ac:dyDescent="0.3">
      <c r="A44" s="23" t="s">
        <v>37</v>
      </c>
      <c r="B44" s="16">
        <v>204856</v>
      </c>
      <c r="C44" s="29">
        <v>741738.82</v>
      </c>
      <c r="D44" s="29">
        <v>30331709.739999998</v>
      </c>
      <c r="E44" s="12">
        <f t="shared" si="0"/>
        <v>31073448.559999999</v>
      </c>
      <c r="F44" s="13">
        <f t="shared" si="1"/>
        <v>151.68434685828095</v>
      </c>
    </row>
    <row r="45" spans="1:6" ht="15.75" x14ac:dyDescent="0.3">
      <c r="A45" s="23" t="s">
        <v>38</v>
      </c>
      <c r="B45" s="16">
        <v>172044</v>
      </c>
      <c r="C45" s="29">
        <v>365790.04</v>
      </c>
      <c r="D45" s="29">
        <v>14862684.27</v>
      </c>
      <c r="E45" s="12">
        <f t="shared" si="0"/>
        <v>15228474.309999999</v>
      </c>
      <c r="F45" s="13">
        <f t="shared" si="1"/>
        <v>88.514997965636695</v>
      </c>
    </row>
    <row r="46" spans="1:6" ht="15.75" x14ac:dyDescent="0.3">
      <c r="A46" s="23" t="s">
        <v>39</v>
      </c>
      <c r="B46" s="16">
        <v>51683</v>
      </c>
      <c r="C46" s="29">
        <v>378151.57</v>
      </c>
      <c r="D46" s="29">
        <v>3435320.91</v>
      </c>
      <c r="E46" s="12">
        <f t="shared" si="0"/>
        <v>3813472.48</v>
      </c>
      <c r="F46" s="13">
        <f t="shared" si="1"/>
        <v>73.78581893465936</v>
      </c>
    </row>
    <row r="47" spans="1:6" ht="15.75" x14ac:dyDescent="0.3">
      <c r="A47" s="23" t="s">
        <v>40</v>
      </c>
      <c r="B47" s="16">
        <v>688711</v>
      </c>
      <c r="C47" s="29">
        <v>5042591.24</v>
      </c>
      <c r="D47" s="29">
        <v>60267855.880000003</v>
      </c>
      <c r="E47" s="12">
        <f t="shared" si="0"/>
        <v>65310447.120000005</v>
      </c>
      <c r="F47" s="13">
        <f t="shared" si="1"/>
        <v>94.829975301686787</v>
      </c>
    </row>
    <row r="48" spans="1:6" ht="15.75" x14ac:dyDescent="0.3">
      <c r="A48" s="23" t="s">
        <v>41</v>
      </c>
      <c r="B48" s="16">
        <v>39112</v>
      </c>
      <c r="C48" s="29">
        <v>48842.78</v>
      </c>
      <c r="D48" s="29">
        <v>3391698.11</v>
      </c>
      <c r="E48" s="12">
        <f t="shared" si="0"/>
        <v>3440540.8899999997</v>
      </c>
      <c r="F48" s="13">
        <f t="shared" si="1"/>
        <v>87.966375792595613</v>
      </c>
    </row>
    <row r="49" spans="1:6" ht="15.75" x14ac:dyDescent="0.3">
      <c r="A49" s="23" t="s">
        <v>42</v>
      </c>
      <c r="B49" s="16">
        <v>132299</v>
      </c>
      <c r="C49" s="29">
        <v>3175019.36</v>
      </c>
      <c r="D49" s="29">
        <v>11872059.57</v>
      </c>
      <c r="E49" s="12">
        <f t="shared" si="0"/>
        <v>15047078.93</v>
      </c>
      <c r="F49" s="13">
        <f t="shared" si="1"/>
        <v>113.73539429625318</v>
      </c>
    </row>
    <row r="50" spans="1:6" ht="15.75" x14ac:dyDescent="0.3">
      <c r="A50" s="23" t="s">
        <v>43</v>
      </c>
      <c r="B50" s="16">
        <v>35691</v>
      </c>
      <c r="C50" s="29">
        <v>33137.54</v>
      </c>
      <c r="D50" s="29">
        <v>4217002.04</v>
      </c>
      <c r="E50" s="12">
        <f t="shared" si="0"/>
        <v>4250139.58</v>
      </c>
      <c r="F50" s="13">
        <f t="shared" si="1"/>
        <v>119.08154941021546</v>
      </c>
    </row>
    <row r="51" spans="1:6" ht="15.75" x14ac:dyDescent="0.3">
      <c r="A51" s="23" t="s">
        <v>44</v>
      </c>
      <c r="B51" s="16">
        <v>84282</v>
      </c>
      <c r="C51" s="29">
        <v>65613.149999999994</v>
      </c>
      <c r="D51" s="29">
        <v>7700399.3600000003</v>
      </c>
      <c r="E51" s="12">
        <f t="shared" si="0"/>
        <v>7766012.5100000007</v>
      </c>
      <c r="F51" s="13">
        <f t="shared" si="1"/>
        <v>92.143192022021324</v>
      </c>
    </row>
    <row r="52" spans="1:6" ht="15.75" x14ac:dyDescent="0.3">
      <c r="A52" s="23" t="s">
        <v>45</v>
      </c>
      <c r="B52" s="16">
        <v>791413</v>
      </c>
      <c r="C52" s="29">
        <v>11223278.890000001</v>
      </c>
      <c r="D52" s="29">
        <v>314635179.17000002</v>
      </c>
      <c r="E52" s="12">
        <f t="shared" si="0"/>
        <v>325858458.06</v>
      </c>
      <c r="F52" s="13">
        <f t="shared" si="1"/>
        <v>411.74261486733224</v>
      </c>
    </row>
    <row r="53" spans="1:6" ht="15.75" x14ac:dyDescent="0.3">
      <c r="A53" s="23" t="s">
        <v>46</v>
      </c>
      <c r="B53" s="16">
        <v>298866</v>
      </c>
      <c r="C53" s="29">
        <v>8794204.6099999994</v>
      </c>
      <c r="D53" s="29">
        <v>16864544.539999999</v>
      </c>
      <c r="E53" s="12">
        <f t="shared" si="0"/>
        <v>25658749.149999999</v>
      </c>
      <c r="F53" s="13">
        <f t="shared" si="1"/>
        <v>85.853690784498738</v>
      </c>
    </row>
    <row r="54" spans="1:6" ht="15.75" x14ac:dyDescent="0.3">
      <c r="A54" s="23" t="s">
        <v>47</v>
      </c>
      <c r="B54" s="16">
        <v>61827</v>
      </c>
      <c r="C54" s="29">
        <v>240670</v>
      </c>
      <c r="D54" s="29" t="s">
        <v>54</v>
      </c>
      <c r="E54" s="12">
        <f t="shared" si="0"/>
        <v>240670</v>
      </c>
      <c r="F54" s="13">
        <f t="shared" si="1"/>
        <v>3.8926359034078963</v>
      </c>
    </row>
    <row r="55" spans="1:6" ht="15.75" x14ac:dyDescent="0.3">
      <c r="A55" s="1" t="s">
        <v>48</v>
      </c>
      <c r="B55" s="16">
        <v>666880</v>
      </c>
      <c r="C55" s="29">
        <v>11502185.119999999</v>
      </c>
      <c r="D55" s="29">
        <v>56910264.270000003</v>
      </c>
      <c r="E55" s="12">
        <f t="shared" si="0"/>
        <v>68412449.390000001</v>
      </c>
      <c r="F55" s="13">
        <f t="shared" si="1"/>
        <v>102.58584661408349</v>
      </c>
    </row>
    <row r="56" spans="1:6" ht="15.75" x14ac:dyDescent="0.3">
      <c r="A56" s="18"/>
      <c r="B56" s="20"/>
      <c r="C56" s="20"/>
      <c r="D56" s="20"/>
      <c r="E56" s="21"/>
      <c r="F56" s="22"/>
    </row>
    <row r="57" spans="1:6" x14ac:dyDescent="0.25">
      <c r="A57" s="19" t="s">
        <v>52</v>
      </c>
    </row>
    <row r="58" spans="1:6" x14ac:dyDescent="0.25">
      <c r="A58" s="14"/>
    </row>
  </sheetData>
  <mergeCells count="2">
    <mergeCell ref="A3:F3"/>
    <mergeCell ref="A4:F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ignoredErrors>
    <ignoredError sqref="E9:E55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I23" sqref="I23"/>
    </sheetView>
  </sheetViews>
  <sheetFormatPr baseColWidth="10" defaultRowHeight="15" x14ac:dyDescent="0.25"/>
  <cols>
    <col min="1" max="1" width="43.85546875" customWidth="1"/>
    <col min="2" max="2" width="14.140625" style="25" customWidth="1"/>
    <col min="3" max="3" width="14.140625" hidden="1" customWidth="1"/>
    <col min="4" max="4" width="14.85546875" hidden="1" customWidth="1"/>
    <col min="5" max="6" width="19.140625" customWidth="1"/>
  </cols>
  <sheetData>
    <row r="1" spans="1:6" ht="18" x14ac:dyDescent="0.25">
      <c r="A1" s="5"/>
      <c r="B1" s="26"/>
      <c r="C1" s="5"/>
      <c r="D1" s="5"/>
      <c r="E1" s="2"/>
      <c r="F1" s="2"/>
    </row>
    <row r="2" spans="1:6" ht="23.25" customHeight="1" x14ac:dyDescent="0.25">
      <c r="A2" s="5"/>
      <c r="B2" s="26"/>
      <c r="C2" s="5"/>
      <c r="D2" s="5"/>
      <c r="E2" s="2"/>
      <c r="F2" s="2"/>
    </row>
    <row r="3" spans="1:6" ht="18" x14ac:dyDescent="0.25">
      <c r="A3" s="27" t="s">
        <v>56</v>
      </c>
      <c r="B3" s="27"/>
      <c r="C3" s="27"/>
      <c r="D3" s="27"/>
      <c r="E3" s="27"/>
      <c r="F3" s="27"/>
    </row>
    <row r="4" spans="1:6" ht="20.25" x14ac:dyDescent="0.35">
      <c r="A4" s="28" t="s">
        <v>4</v>
      </c>
      <c r="B4" s="28"/>
      <c r="C4" s="28"/>
      <c r="D4" s="28"/>
      <c r="E4" s="28"/>
      <c r="F4" s="28"/>
    </row>
    <row r="5" spans="1:6" x14ac:dyDescent="0.25">
      <c r="A5" s="4" t="s">
        <v>0</v>
      </c>
      <c r="B5" s="24"/>
      <c r="C5" s="4"/>
      <c r="D5" s="4"/>
      <c r="E5" s="2"/>
      <c r="F5" s="2"/>
    </row>
    <row r="6" spans="1:6" x14ac:dyDescent="0.25">
      <c r="A6" s="11"/>
      <c r="B6" s="3"/>
      <c r="C6" s="3"/>
      <c r="D6" s="3"/>
      <c r="E6" s="2"/>
      <c r="F6" s="2"/>
    </row>
    <row r="7" spans="1:6" ht="30" x14ac:dyDescent="0.25">
      <c r="A7" s="6" t="s">
        <v>55</v>
      </c>
      <c r="B7" s="6"/>
      <c r="C7" s="6"/>
      <c r="D7" s="6"/>
      <c r="E7" s="16" t="s">
        <v>53</v>
      </c>
      <c r="F7" s="8" t="s">
        <v>1</v>
      </c>
    </row>
    <row r="8" spans="1:6" ht="30" x14ac:dyDescent="0.25">
      <c r="A8" s="7" t="s">
        <v>2</v>
      </c>
      <c r="B8" s="9" t="s">
        <v>3</v>
      </c>
      <c r="C8" s="17" t="s">
        <v>58</v>
      </c>
      <c r="D8" s="17" t="s">
        <v>59</v>
      </c>
      <c r="E8" s="10" t="s">
        <v>57</v>
      </c>
      <c r="F8" s="9" t="s">
        <v>57</v>
      </c>
    </row>
    <row r="9" spans="1:6" ht="15.75" x14ac:dyDescent="0.3">
      <c r="A9" s="23" t="s">
        <v>45</v>
      </c>
      <c r="B9" s="16">
        <v>791413</v>
      </c>
      <c r="C9" s="29">
        <v>11223278.890000001</v>
      </c>
      <c r="D9" s="29">
        <v>314635179.17000002</v>
      </c>
      <c r="E9" s="12">
        <f>SUM(C9:D9)</f>
        <v>325858458.06</v>
      </c>
      <c r="F9" s="13">
        <f>E9/B9</f>
        <v>411.74261486733224</v>
      </c>
    </row>
    <row r="10" spans="1:6" ht="15.75" x14ac:dyDescent="0.3">
      <c r="A10" s="23" t="s">
        <v>27</v>
      </c>
      <c r="B10" s="16">
        <v>3223334</v>
      </c>
      <c r="C10" s="29">
        <v>21000000</v>
      </c>
      <c r="D10" s="29">
        <v>572426691.87</v>
      </c>
      <c r="E10" s="12">
        <f>SUM(C10:D10)</f>
        <v>593426691.87</v>
      </c>
      <c r="F10" s="13">
        <f>E10/B10</f>
        <v>184.10338235814223</v>
      </c>
    </row>
    <row r="11" spans="1:6" ht="15.75" x14ac:dyDescent="0.3">
      <c r="A11" s="23" t="s">
        <v>49</v>
      </c>
      <c r="B11" s="16">
        <v>331577</v>
      </c>
      <c r="C11" s="29">
        <v>960653.15</v>
      </c>
      <c r="D11" s="29">
        <v>59741102.369999997</v>
      </c>
      <c r="E11" s="12">
        <f>SUM(C11:D11)</f>
        <v>60701755.519999996</v>
      </c>
      <c r="F11" s="13">
        <f>E11/B11</f>
        <v>183.06986166109229</v>
      </c>
    </row>
    <row r="12" spans="1:6" ht="15.75" x14ac:dyDescent="0.3">
      <c r="A12" s="23" t="s">
        <v>23</v>
      </c>
      <c r="B12" s="16">
        <v>124772</v>
      </c>
      <c r="C12" s="29" t="s">
        <v>54</v>
      </c>
      <c r="D12" s="29">
        <v>22256162.219999999</v>
      </c>
      <c r="E12" s="12">
        <f>SUM(C12:D12)</f>
        <v>22256162.219999999</v>
      </c>
      <c r="F12" s="13">
        <f>E12/B12</f>
        <v>178.37465312730419</v>
      </c>
    </row>
    <row r="13" spans="1:6" ht="15.75" x14ac:dyDescent="0.3">
      <c r="A13" s="23" t="s">
        <v>33</v>
      </c>
      <c r="B13" s="16">
        <v>409661</v>
      </c>
      <c r="C13" s="29">
        <v>1320867.29</v>
      </c>
      <c r="D13" s="29">
        <v>69582153.769999996</v>
      </c>
      <c r="E13" s="12">
        <f>SUM(C13:D13)</f>
        <v>70903021.060000002</v>
      </c>
      <c r="F13" s="13">
        <f>E13/B13</f>
        <v>173.07730308718672</v>
      </c>
    </row>
    <row r="14" spans="1:6" ht="15.75" x14ac:dyDescent="0.3">
      <c r="A14" s="23" t="s">
        <v>5</v>
      </c>
      <c r="B14" s="16">
        <v>173050</v>
      </c>
      <c r="C14" s="29">
        <v>3999655</v>
      </c>
      <c r="D14" s="29">
        <v>24218568.969999999</v>
      </c>
      <c r="E14" s="12">
        <f>SUM(C14:D14)</f>
        <v>28218223.969999999</v>
      </c>
      <c r="F14" s="13">
        <f>E14/B14</f>
        <v>163.06399289222767</v>
      </c>
    </row>
    <row r="15" spans="1:6" ht="15.75" x14ac:dyDescent="0.3">
      <c r="A15" s="23" t="s">
        <v>20</v>
      </c>
      <c r="B15" s="16">
        <v>144258</v>
      </c>
      <c r="C15" s="29">
        <v>346000</v>
      </c>
      <c r="D15" s="29">
        <v>22833055.329999998</v>
      </c>
      <c r="E15" s="12">
        <f>SUM(C15:D15)</f>
        <v>23179055.329999998</v>
      </c>
      <c r="F15" s="13">
        <f>E15/B15</f>
        <v>160.67778098961583</v>
      </c>
    </row>
    <row r="16" spans="1:6" ht="15.75" x14ac:dyDescent="0.3">
      <c r="A16" s="23" t="s">
        <v>37</v>
      </c>
      <c r="B16" s="16">
        <v>204856</v>
      </c>
      <c r="C16" s="29">
        <v>741738.82</v>
      </c>
      <c r="D16" s="29">
        <v>30331709.739999998</v>
      </c>
      <c r="E16" s="12">
        <f>SUM(C16:D16)</f>
        <v>31073448.559999999</v>
      </c>
      <c r="F16" s="13">
        <f>E16/B16</f>
        <v>151.68434685828095</v>
      </c>
    </row>
    <row r="17" spans="1:6" ht="15.75" x14ac:dyDescent="0.3">
      <c r="A17" s="23" t="s">
        <v>28</v>
      </c>
      <c r="B17" s="16">
        <v>571026</v>
      </c>
      <c r="C17" s="29">
        <v>2998408.19</v>
      </c>
      <c r="D17" s="29">
        <v>83219217.010000005</v>
      </c>
      <c r="E17" s="12">
        <f>SUM(C17:D17)</f>
        <v>86217625.200000003</v>
      </c>
      <c r="F17" s="13">
        <f>E17/B17</f>
        <v>150.98721459268054</v>
      </c>
    </row>
    <row r="18" spans="1:6" ht="15.75" x14ac:dyDescent="0.3">
      <c r="A18" s="23" t="s">
        <v>10</v>
      </c>
      <c r="B18" s="16">
        <v>175921</v>
      </c>
      <c r="C18" s="29">
        <v>625088.48</v>
      </c>
      <c r="D18" s="29">
        <v>23736813.309999999</v>
      </c>
      <c r="E18" s="12">
        <f>SUM(C18:D18)</f>
        <v>24361901.789999999</v>
      </c>
      <c r="F18" s="13">
        <f>E18/B18</f>
        <v>138.48205609336009</v>
      </c>
    </row>
    <row r="19" spans="1:6" ht="15.75" customHeight="1" x14ac:dyDescent="0.3">
      <c r="A19" s="23" t="s">
        <v>43</v>
      </c>
      <c r="B19" s="16">
        <v>35691</v>
      </c>
      <c r="C19" s="29">
        <v>33137.54</v>
      </c>
      <c r="D19" s="29">
        <v>4217002.04</v>
      </c>
      <c r="E19" s="12">
        <f>SUM(C19:D19)</f>
        <v>4250139.58</v>
      </c>
      <c r="F19" s="13">
        <f>E19/B19</f>
        <v>119.08154941021546</v>
      </c>
    </row>
    <row r="20" spans="1:6" ht="15.75" x14ac:dyDescent="0.3">
      <c r="A20" s="23" t="s">
        <v>42</v>
      </c>
      <c r="B20" s="16">
        <v>132299</v>
      </c>
      <c r="C20" s="29">
        <v>3175019.36</v>
      </c>
      <c r="D20" s="29">
        <v>11872059.57</v>
      </c>
      <c r="E20" s="12">
        <f>SUM(C20:D20)</f>
        <v>15047078.93</v>
      </c>
      <c r="F20" s="13">
        <f>E20/B20</f>
        <v>113.73539429625318</v>
      </c>
    </row>
    <row r="21" spans="1:6" ht="15.75" x14ac:dyDescent="0.3">
      <c r="A21" s="23" t="s">
        <v>18</v>
      </c>
      <c r="B21" s="16">
        <v>232208</v>
      </c>
      <c r="C21" s="29">
        <v>434300</v>
      </c>
      <c r="D21" s="29">
        <v>25519530.190000001</v>
      </c>
      <c r="E21" s="12">
        <f>SUM(C21:D21)</f>
        <v>25953830.190000001</v>
      </c>
      <c r="F21" s="13">
        <f>E21/B21</f>
        <v>111.76975035313168</v>
      </c>
    </row>
    <row r="22" spans="1:6" ht="15.75" x14ac:dyDescent="0.3">
      <c r="A22" s="23" t="s">
        <v>48</v>
      </c>
      <c r="B22" s="16">
        <v>666880</v>
      </c>
      <c r="C22" s="29">
        <v>11502185.119999999</v>
      </c>
      <c r="D22" s="29">
        <v>56910264.270000003</v>
      </c>
      <c r="E22" s="12">
        <f>SUM(C22:D22)</f>
        <v>68412449.390000001</v>
      </c>
      <c r="F22" s="13">
        <f>E22/B22</f>
        <v>102.58584661408349</v>
      </c>
    </row>
    <row r="23" spans="1:6" ht="15.75" x14ac:dyDescent="0.3">
      <c r="A23" s="23" t="s">
        <v>50</v>
      </c>
      <c r="B23" s="16">
        <v>170888</v>
      </c>
      <c r="C23" s="29">
        <v>134999.96</v>
      </c>
      <c r="D23" s="29">
        <v>17368625.800000001</v>
      </c>
      <c r="E23" s="12">
        <f>SUM(C23:D23)</f>
        <v>17503625.760000002</v>
      </c>
      <c r="F23" s="13">
        <f>E23/B23</f>
        <v>102.42747156032021</v>
      </c>
    </row>
    <row r="24" spans="1:6" ht="15.75" x14ac:dyDescent="0.3">
      <c r="A24" s="23" t="s">
        <v>13</v>
      </c>
      <c r="B24" s="16">
        <v>74743</v>
      </c>
      <c r="C24" s="29">
        <v>179643.55</v>
      </c>
      <c r="D24" s="29">
        <v>7449621.7300000004</v>
      </c>
      <c r="E24" s="12">
        <f>SUM(C24:D24)</f>
        <v>7629265.2800000003</v>
      </c>
      <c r="F24" s="13">
        <f>E24/B24</f>
        <v>102.07330826967075</v>
      </c>
    </row>
    <row r="25" spans="1:6" ht="15.75" x14ac:dyDescent="0.3">
      <c r="A25" s="23" t="s">
        <v>16</v>
      </c>
      <c r="B25" s="16">
        <v>54898</v>
      </c>
      <c r="C25" s="29">
        <v>113000</v>
      </c>
      <c r="D25" s="29">
        <v>5469762.9500000002</v>
      </c>
      <c r="E25" s="12">
        <f>SUM(C25:D25)</f>
        <v>5582762.9500000002</v>
      </c>
      <c r="F25" s="13">
        <f>E25/B25</f>
        <v>101.6933758971183</v>
      </c>
    </row>
    <row r="26" spans="1:6" ht="15.75" x14ac:dyDescent="0.3">
      <c r="A26" s="23" t="s">
        <v>24</v>
      </c>
      <c r="B26" s="16">
        <v>137856</v>
      </c>
      <c r="C26" s="29">
        <v>3467604.8</v>
      </c>
      <c r="D26" s="29">
        <v>9879919.5899999999</v>
      </c>
      <c r="E26" s="12">
        <f>SUM(C26:D26)</f>
        <v>13347524.390000001</v>
      </c>
      <c r="F26" s="13">
        <f>E26/B26</f>
        <v>96.822223116875591</v>
      </c>
    </row>
    <row r="27" spans="1:6" ht="15.75" x14ac:dyDescent="0.3">
      <c r="A27" s="23" t="s">
        <v>15</v>
      </c>
      <c r="B27" s="16">
        <v>244850</v>
      </c>
      <c r="C27" s="29">
        <v>293895.88</v>
      </c>
      <c r="D27" s="29">
        <v>23159485.91</v>
      </c>
      <c r="E27" s="12">
        <f>SUM(C27:D27)</f>
        <v>23453381.789999999</v>
      </c>
      <c r="F27" s="13">
        <f>E27/B27</f>
        <v>95.786733877884416</v>
      </c>
    </row>
    <row r="28" spans="1:6" ht="15.75" x14ac:dyDescent="0.3">
      <c r="A28" s="23" t="s">
        <v>40</v>
      </c>
      <c r="B28" s="16">
        <v>688711</v>
      </c>
      <c r="C28" s="29">
        <v>5042591.24</v>
      </c>
      <c r="D28" s="29">
        <v>60267855.880000003</v>
      </c>
      <c r="E28" s="12">
        <f>SUM(C28:D28)</f>
        <v>65310447.120000005</v>
      </c>
      <c r="F28" s="13">
        <f>E28/B28</f>
        <v>94.829975301686787</v>
      </c>
    </row>
    <row r="29" spans="1:6" ht="15.75" x14ac:dyDescent="0.3">
      <c r="A29" s="23" t="s">
        <v>44</v>
      </c>
      <c r="B29" s="16">
        <v>84282</v>
      </c>
      <c r="C29" s="29">
        <v>65613.149999999994</v>
      </c>
      <c r="D29" s="29">
        <v>7700399.3600000003</v>
      </c>
      <c r="E29" s="12">
        <f>SUM(C29:D29)</f>
        <v>7766012.5100000007</v>
      </c>
      <c r="F29" s="13">
        <f>E29/B29</f>
        <v>92.143192022021324</v>
      </c>
    </row>
    <row r="30" spans="1:6" ht="15.75" x14ac:dyDescent="0.3">
      <c r="A30" s="23" t="s">
        <v>14</v>
      </c>
      <c r="B30" s="16">
        <v>325708</v>
      </c>
      <c r="C30" s="29">
        <v>111704.92</v>
      </c>
      <c r="D30" s="29">
        <v>29462666.27</v>
      </c>
      <c r="E30" s="12">
        <f>SUM(C30:D30)</f>
        <v>29574371.190000001</v>
      </c>
      <c r="F30" s="13">
        <f>E30/B30</f>
        <v>90.800260325199261</v>
      </c>
    </row>
    <row r="31" spans="1:6" ht="15.75" x14ac:dyDescent="0.3">
      <c r="A31" s="23" t="s">
        <v>38</v>
      </c>
      <c r="B31" s="16">
        <v>172044</v>
      </c>
      <c r="C31" s="29">
        <v>365790.04</v>
      </c>
      <c r="D31" s="29">
        <v>14862684.27</v>
      </c>
      <c r="E31" s="12">
        <f>SUM(C31:D31)</f>
        <v>15228474.309999999</v>
      </c>
      <c r="F31" s="13">
        <f>E31/B31</f>
        <v>88.514997965636695</v>
      </c>
    </row>
    <row r="32" spans="1:6" ht="15.75" x14ac:dyDescent="0.3">
      <c r="A32" s="23" t="s">
        <v>41</v>
      </c>
      <c r="B32" s="16">
        <v>39112</v>
      </c>
      <c r="C32" s="29">
        <v>48842.78</v>
      </c>
      <c r="D32" s="29">
        <v>3391698.11</v>
      </c>
      <c r="E32" s="12">
        <f>SUM(C32:D32)</f>
        <v>3440540.8899999997</v>
      </c>
      <c r="F32" s="13">
        <f>E32/B32</f>
        <v>87.966375792595613</v>
      </c>
    </row>
    <row r="33" spans="1:6" ht="15.75" x14ac:dyDescent="0.3">
      <c r="A33" s="23" t="s">
        <v>46</v>
      </c>
      <c r="B33" s="16">
        <v>298866</v>
      </c>
      <c r="C33" s="29">
        <v>8794204.6099999994</v>
      </c>
      <c r="D33" s="29">
        <v>16864544.539999999</v>
      </c>
      <c r="E33" s="12">
        <f>SUM(C33:D33)</f>
        <v>25658749.149999999</v>
      </c>
      <c r="F33" s="13">
        <f>E33/B33</f>
        <v>85.853690784498738</v>
      </c>
    </row>
    <row r="34" spans="1:6" ht="15.75" x14ac:dyDescent="0.3">
      <c r="A34" s="23" t="s">
        <v>36</v>
      </c>
      <c r="B34" s="16">
        <v>143978</v>
      </c>
      <c r="C34" s="29">
        <v>420423.32</v>
      </c>
      <c r="D34" s="29">
        <v>11629592.58</v>
      </c>
      <c r="E34" s="12">
        <f>SUM(C34:D34)</f>
        <v>12050015.9</v>
      </c>
      <c r="F34" s="13">
        <f>E34/B34</f>
        <v>83.693452471905431</v>
      </c>
    </row>
    <row r="35" spans="1:6" ht="15.75" x14ac:dyDescent="0.3">
      <c r="A35" s="23" t="s">
        <v>19</v>
      </c>
      <c r="B35" s="16">
        <v>84910</v>
      </c>
      <c r="C35" s="29">
        <v>0</v>
      </c>
      <c r="D35" s="29">
        <v>6845633.9100000001</v>
      </c>
      <c r="E35" s="12">
        <f>SUM(C35:D35)</f>
        <v>6845633.9100000001</v>
      </c>
      <c r="F35" s="13">
        <f>E35/B35</f>
        <v>80.622234248027326</v>
      </c>
    </row>
    <row r="36" spans="1:6" ht="15.75" x14ac:dyDescent="0.3">
      <c r="A36" s="23" t="s">
        <v>17</v>
      </c>
      <c r="B36" s="16">
        <v>186665</v>
      </c>
      <c r="C36" s="29">
        <v>401250</v>
      </c>
      <c r="D36" s="29">
        <v>14494548.130000001</v>
      </c>
      <c r="E36" s="12">
        <f>SUM(C36:D36)</f>
        <v>14895798.130000001</v>
      </c>
      <c r="F36" s="13">
        <f>E36/B36</f>
        <v>79.799631050277242</v>
      </c>
    </row>
    <row r="37" spans="1:6" ht="15.75" x14ac:dyDescent="0.3">
      <c r="A37" s="23" t="s">
        <v>7</v>
      </c>
      <c r="B37" s="16">
        <v>57657</v>
      </c>
      <c r="C37" s="29">
        <v>78623.460000000006</v>
      </c>
      <c r="D37" s="29">
        <v>4230729.16</v>
      </c>
      <c r="E37" s="12">
        <f>SUM(C37:D37)</f>
        <v>4309352.62</v>
      </c>
      <c r="F37" s="13">
        <f>E37/B37</f>
        <v>74.74118701978945</v>
      </c>
    </row>
    <row r="38" spans="1:6" ht="15.75" x14ac:dyDescent="0.3">
      <c r="A38" s="23" t="s">
        <v>51</v>
      </c>
      <c r="B38" s="16">
        <v>100266</v>
      </c>
      <c r="C38" s="29">
        <v>247891.87</v>
      </c>
      <c r="D38" s="29">
        <v>7221635.9400000004</v>
      </c>
      <c r="E38" s="12">
        <f>SUM(C38:D38)</f>
        <v>7469527.8100000005</v>
      </c>
      <c r="F38" s="13">
        <f>E38/B38</f>
        <v>74.497115772046357</v>
      </c>
    </row>
    <row r="39" spans="1:6" ht="15.75" x14ac:dyDescent="0.3">
      <c r="A39" s="23" t="s">
        <v>39</v>
      </c>
      <c r="B39" s="16">
        <v>51683</v>
      </c>
      <c r="C39" s="29">
        <v>378151.57</v>
      </c>
      <c r="D39" s="29">
        <v>3435320.91</v>
      </c>
      <c r="E39" s="12">
        <f>SUM(C39:D39)</f>
        <v>3813472.48</v>
      </c>
      <c r="F39" s="13">
        <f>E39/B39</f>
        <v>73.78581893465936</v>
      </c>
    </row>
    <row r="40" spans="1:6" ht="15.75" x14ac:dyDescent="0.3">
      <c r="A40" s="23" t="s">
        <v>21</v>
      </c>
      <c r="B40" s="16">
        <v>52463</v>
      </c>
      <c r="C40" s="29">
        <v>33000</v>
      </c>
      <c r="D40" s="29">
        <v>3760176.71</v>
      </c>
      <c r="E40" s="12">
        <f>SUM(C40:D40)</f>
        <v>3793176.71</v>
      </c>
      <c r="F40" s="13">
        <f>E40/B40</f>
        <v>72.301940605760251</v>
      </c>
    </row>
    <row r="41" spans="1:6" ht="15.75" x14ac:dyDescent="0.3">
      <c r="A41" s="23" t="s">
        <v>12</v>
      </c>
      <c r="B41" s="16">
        <v>116979</v>
      </c>
      <c r="C41" s="29">
        <v>984623.27</v>
      </c>
      <c r="D41" s="29">
        <v>7349718.4199999999</v>
      </c>
      <c r="E41" s="12">
        <f>SUM(C41:D41)</f>
        <v>8334341.6899999995</v>
      </c>
      <c r="F41" s="13">
        <f>E41/B41</f>
        <v>71.246477487412264</v>
      </c>
    </row>
    <row r="42" spans="1:6" ht="15.75" x14ac:dyDescent="0.3">
      <c r="A42" s="23" t="s">
        <v>35</v>
      </c>
      <c r="B42" s="16">
        <v>82802</v>
      </c>
      <c r="C42" s="29">
        <v>132925.35999999999</v>
      </c>
      <c r="D42" s="29">
        <v>5276135.7</v>
      </c>
      <c r="E42" s="12">
        <f>SUM(C42:D42)</f>
        <v>5409061.0600000005</v>
      </c>
      <c r="F42" s="13">
        <f>E42/B42</f>
        <v>65.325246491630637</v>
      </c>
    </row>
    <row r="43" spans="1:6" ht="15.75" x14ac:dyDescent="0.3">
      <c r="A43" s="23" t="s">
        <v>29</v>
      </c>
      <c r="B43" s="16">
        <v>447182</v>
      </c>
      <c r="C43" s="29">
        <v>1658250.08</v>
      </c>
      <c r="D43" s="29">
        <v>25923369.84</v>
      </c>
      <c r="E43" s="12">
        <f>SUM(C43:D43)</f>
        <v>27581619.920000002</v>
      </c>
      <c r="F43" s="13">
        <f>E43/B43</f>
        <v>61.678734653899312</v>
      </c>
    </row>
    <row r="44" spans="1:6" ht="15.75" x14ac:dyDescent="0.3">
      <c r="A44" s="23" t="s">
        <v>6</v>
      </c>
      <c r="B44" s="16">
        <v>196851</v>
      </c>
      <c r="C44" s="29">
        <v>213045.8</v>
      </c>
      <c r="D44" s="29">
        <v>10345805.869999999</v>
      </c>
      <c r="E44" s="12">
        <f>SUM(C44:D44)</f>
        <v>10558851.67</v>
      </c>
      <c r="F44" s="13">
        <f>E44/B44</f>
        <v>53.638801276092067</v>
      </c>
    </row>
    <row r="45" spans="1:6" ht="15.75" x14ac:dyDescent="0.3">
      <c r="A45" s="23" t="s">
        <v>25</v>
      </c>
      <c r="B45" s="16">
        <v>151113</v>
      </c>
      <c r="C45" s="29" t="s">
        <v>54</v>
      </c>
      <c r="D45" s="29">
        <v>7718986.6200000001</v>
      </c>
      <c r="E45" s="12">
        <f>SUM(C45:D45)</f>
        <v>7718986.6200000001</v>
      </c>
      <c r="F45" s="13">
        <f>E45/B45</f>
        <v>51.080890591808782</v>
      </c>
    </row>
    <row r="46" spans="1:6" ht="15.75" x14ac:dyDescent="0.3">
      <c r="A46" s="23" t="s">
        <v>11</v>
      </c>
      <c r="B46" s="16">
        <v>96068</v>
      </c>
      <c r="C46" s="29">
        <v>21600</v>
      </c>
      <c r="D46" s="29">
        <v>4841962.37</v>
      </c>
      <c r="E46" s="12">
        <f>SUM(C46:D46)</f>
        <v>4863562.37</v>
      </c>
      <c r="F46" s="13">
        <f>E46/B46</f>
        <v>50.626247762001917</v>
      </c>
    </row>
    <row r="47" spans="1:6" ht="15.75" x14ac:dyDescent="0.3">
      <c r="A47" s="23" t="s">
        <v>31</v>
      </c>
      <c r="B47" s="16">
        <v>220020</v>
      </c>
      <c r="C47" s="29">
        <v>353629.17</v>
      </c>
      <c r="D47" s="29">
        <v>10473196.789999999</v>
      </c>
      <c r="E47" s="12">
        <f>SUM(C47:D47)</f>
        <v>10826825.959999999</v>
      </c>
      <c r="F47" s="13">
        <f>E47/B47</f>
        <v>49.208371784383232</v>
      </c>
    </row>
    <row r="48" spans="1:6" ht="15.75" x14ac:dyDescent="0.3">
      <c r="A48" s="23" t="s">
        <v>8</v>
      </c>
      <c r="B48" s="16">
        <v>1620343</v>
      </c>
      <c r="C48" s="29">
        <v>22194824.550000001</v>
      </c>
      <c r="D48" s="29">
        <v>51622738.5</v>
      </c>
      <c r="E48" s="12">
        <f>SUM(C48:D48)</f>
        <v>73817563.049999997</v>
      </c>
      <c r="F48" s="13">
        <f>E48/B48</f>
        <v>45.5567512866103</v>
      </c>
    </row>
    <row r="49" spans="1:6" ht="15.75" x14ac:dyDescent="0.3">
      <c r="A49" s="23" t="s">
        <v>34</v>
      </c>
      <c r="B49" s="16">
        <v>199066</v>
      </c>
      <c r="C49" s="29">
        <v>159905.07999999999</v>
      </c>
      <c r="D49" s="29">
        <v>8797524.2300000004</v>
      </c>
      <c r="E49" s="12">
        <f>SUM(C49:D49)</f>
        <v>8957429.3100000005</v>
      </c>
      <c r="F49" s="13">
        <f>E49/B49</f>
        <v>44.997283865652598</v>
      </c>
    </row>
    <row r="50" spans="1:6" ht="15.75" x14ac:dyDescent="0.3">
      <c r="A50" s="23" t="s">
        <v>32</v>
      </c>
      <c r="B50" s="16">
        <v>78629</v>
      </c>
      <c r="C50" s="29">
        <v>2600</v>
      </c>
      <c r="D50" s="29">
        <v>3314743.62</v>
      </c>
      <c r="E50" s="12">
        <f>SUM(C50:D50)</f>
        <v>3317343.62</v>
      </c>
      <c r="F50" s="13">
        <f>E50/B50</f>
        <v>42.189823347619836</v>
      </c>
    </row>
    <row r="51" spans="1:6" ht="15.75" x14ac:dyDescent="0.3">
      <c r="A51" s="23" t="s">
        <v>22</v>
      </c>
      <c r="B51" s="16">
        <v>113457</v>
      </c>
      <c r="C51" s="29">
        <v>0</v>
      </c>
      <c r="D51" s="29">
        <v>3577621.31</v>
      </c>
      <c r="E51" s="12">
        <f>SUM(C51:D51)</f>
        <v>3577621.31</v>
      </c>
      <c r="F51" s="13">
        <f>E51/B51</f>
        <v>31.532838961016068</v>
      </c>
    </row>
    <row r="52" spans="1:6" ht="15.75" x14ac:dyDescent="0.3">
      <c r="A52" s="23" t="s">
        <v>47</v>
      </c>
      <c r="B52" s="16">
        <v>61827</v>
      </c>
      <c r="C52" s="29">
        <v>240670</v>
      </c>
      <c r="D52" s="29" t="s">
        <v>54</v>
      </c>
      <c r="E52" s="12">
        <f>SUM(C52:D52)</f>
        <v>240670</v>
      </c>
      <c r="F52" s="13">
        <f>E52/B52</f>
        <v>3.8926359034078963</v>
      </c>
    </row>
    <row r="53" spans="1:6" ht="15.75" x14ac:dyDescent="0.3">
      <c r="A53" s="23" t="s">
        <v>30</v>
      </c>
      <c r="B53" s="16">
        <v>105505</v>
      </c>
      <c r="C53" s="29">
        <v>365399.78</v>
      </c>
      <c r="D53" s="29">
        <v>0</v>
      </c>
      <c r="E53" s="12">
        <f>SUM(C53:D53)</f>
        <v>365399.78</v>
      </c>
      <c r="F53" s="13">
        <f>E53/B53</f>
        <v>3.4633408843182791</v>
      </c>
    </row>
    <row r="54" spans="1:6" ht="15.75" x14ac:dyDescent="0.3">
      <c r="A54" s="23" t="s">
        <v>9</v>
      </c>
      <c r="B54" s="16">
        <v>345821</v>
      </c>
      <c r="C54" s="29">
        <v>728324.16</v>
      </c>
      <c r="D54" s="29" t="s">
        <v>54</v>
      </c>
      <c r="E54" s="12">
        <f>SUM(C54:D54)</f>
        <v>728324.16</v>
      </c>
      <c r="F54" s="13">
        <f>E54/B54</f>
        <v>2.1060726792184399</v>
      </c>
    </row>
    <row r="55" spans="1:6" ht="15.75" x14ac:dyDescent="0.3">
      <c r="A55" s="1" t="s">
        <v>26</v>
      </c>
      <c r="B55" s="16">
        <v>98025</v>
      </c>
      <c r="C55" s="29">
        <v>48311.72</v>
      </c>
      <c r="D55" s="29">
        <v>0</v>
      </c>
      <c r="E55" s="12">
        <f>SUM(C55:D55)</f>
        <v>48311.72</v>
      </c>
      <c r="F55" s="13">
        <f>E55/B55</f>
        <v>0.49285100739607246</v>
      </c>
    </row>
    <row r="56" spans="1:6" ht="15.75" x14ac:dyDescent="0.3">
      <c r="A56" s="18"/>
      <c r="B56" s="20"/>
      <c r="C56" s="20"/>
      <c r="D56" s="20"/>
      <c r="E56" s="21"/>
      <c r="F56" s="22"/>
    </row>
    <row r="57" spans="1:6" x14ac:dyDescent="0.25">
      <c r="A57" s="19" t="s">
        <v>52</v>
      </c>
    </row>
    <row r="58" spans="1:6" x14ac:dyDescent="0.25">
      <c r="A58" s="14"/>
    </row>
  </sheetData>
  <sortState ref="A9:F55">
    <sortCondition descending="1" ref="F9:F55"/>
  </sortState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ignoredErrors>
    <ignoredError sqref="E9:E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2019-10-09T08:24:40Z</cp:lastPrinted>
  <dcterms:created xsi:type="dcterms:W3CDTF">2017-10-31T07:52:50Z</dcterms:created>
  <dcterms:modified xsi:type="dcterms:W3CDTF">2019-10-09T08:24:52Z</dcterms:modified>
</cp:coreProperties>
</file>