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60" yWindow="-216" windowWidth="11448" windowHeight="8016"/>
  </bookViews>
  <sheets>
    <sheet name="Orden ALFABETICO" sheetId="5" r:id="rId1"/>
    <sheet name="Orden AUTONOMIA FISCAL" sheetId="7" r:id="rId2"/>
  </sheets>
  <calcPr calcId="145621"/>
</workbook>
</file>

<file path=xl/calcChain.xml><?xml version="1.0" encoding="utf-8"?>
<calcChain xmlns="http://schemas.openxmlformats.org/spreadsheetml/2006/main">
  <c r="M630" i="5" l="1"/>
  <c r="F122" i="5"/>
  <c r="K122" i="5" s="1"/>
  <c r="M122" i="5" s="1"/>
  <c r="F346" i="5"/>
  <c r="K346" i="5" s="1"/>
  <c r="M346" i="5" s="1"/>
  <c r="F85" i="5"/>
  <c r="K85" i="5" s="1"/>
  <c r="M85" i="5" s="1"/>
  <c r="F257" i="5"/>
  <c r="K257" i="5" s="1"/>
  <c r="M257" i="5" s="1"/>
  <c r="F532" i="5"/>
  <c r="K532" i="5" s="1"/>
  <c r="M532" i="5" s="1"/>
  <c r="F270" i="5"/>
  <c r="K270" i="5" s="1"/>
  <c r="M270" i="5" s="1"/>
  <c r="F351" i="5"/>
  <c r="K351" i="5" s="1"/>
  <c r="M351" i="5" s="1"/>
  <c r="K101" i="5"/>
  <c r="M101" i="5" s="1"/>
  <c r="F101" i="5"/>
  <c r="F377" i="5"/>
  <c r="K377" i="5" s="1"/>
  <c r="M377" i="5" s="1"/>
  <c r="F178" i="5"/>
  <c r="K178" i="5" s="1"/>
  <c r="M178" i="5" s="1"/>
  <c r="F291" i="5"/>
  <c r="K291" i="5" s="1"/>
  <c r="M291" i="5" s="1"/>
  <c r="F307" i="5"/>
  <c r="K307" i="5" s="1"/>
  <c r="M307" i="5" s="1"/>
  <c r="F440" i="5"/>
  <c r="K440" i="5" s="1"/>
  <c r="M440" i="5" s="1"/>
  <c r="F423" i="5"/>
  <c r="K423" i="5" s="1"/>
  <c r="M423" i="5" s="1"/>
  <c r="F89" i="5"/>
  <c r="K89" i="5" s="1"/>
  <c r="M89" i="5" s="1"/>
  <c r="K380" i="5"/>
  <c r="M380" i="5" s="1"/>
  <c r="F380" i="5"/>
  <c r="F109" i="5"/>
  <c r="K109" i="5" s="1"/>
  <c r="M109" i="5" s="1"/>
  <c r="F58" i="5"/>
  <c r="K58" i="5" s="1"/>
  <c r="M58" i="5" s="1"/>
  <c r="F536" i="5"/>
  <c r="K536" i="5" s="1"/>
  <c r="M536" i="5" s="1"/>
  <c r="F69" i="5"/>
  <c r="K69" i="5" s="1"/>
  <c r="M69" i="5" s="1"/>
  <c r="F459" i="5"/>
  <c r="K459" i="5" s="1"/>
  <c r="M459" i="5" s="1"/>
  <c r="F112" i="5"/>
  <c r="K112" i="5" s="1"/>
  <c r="M112" i="5" s="1"/>
  <c r="F185" i="5"/>
  <c r="K185" i="5" s="1"/>
  <c r="M185" i="5" s="1"/>
  <c r="F594" i="5"/>
  <c r="K594" i="5" s="1"/>
  <c r="M594" i="5" s="1"/>
  <c r="F358" i="5"/>
  <c r="K358" i="5" s="1"/>
  <c r="M358" i="5" s="1"/>
  <c r="F567" i="5"/>
  <c r="K567" i="5" s="1"/>
  <c r="M567" i="5" s="1"/>
  <c r="F379" i="5"/>
  <c r="K379" i="5" s="1"/>
  <c r="M379" i="5" s="1"/>
  <c r="K194" i="5"/>
  <c r="M194" i="5" s="1"/>
  <c r="F194" i="5"/>
  <c r="F526" i="5"/>
  <c r="K526" i="5" s="1"/>
  <c r="M526" i="5" s="1"/>
  <c r="F15" i="5"/>
  <c r="K15" i="5" s="1"/>
  <c r="M15" i="5" s="1"/>
  <c r="F71" i="5"/>
  <c r="K71" i="5" s="1"/>
  <c r="M71" i="5" s="1"/>
  <c r="F352" i="5"/>
  <c r="K352" i="5" s="1"/>
  <c r="M352" i="5" s="1"/>
  <c r="F602" i="5"/>
  <c r="K602" i="5" s="1"/>
  <c r="M602" i="5" s="1"/>
  <c r="F356" i="5"/>
  <c r="K356" i="5" s="1"/>
  <c r="M356" i="5" s="1"/>
  <c r="F342" i="5"/>
  <c r="K342" i="5" s="1"/>
  <c r="M342" i="5" s="1"/>
  <c r="K524" i="5"/>
  <c r="M524" i="5" s="1"/>
  <c r="F524" i="5"/>
  <c r="F128" i="5"/>
  <c r="K128" i="5" s="1"/>
  <c r="M128" i="5" s="1"/>
  <c r="F164" i="5"/>
  <c r="K164" i="5" s="1"/>
  <c r="M164" i="5" s="1"/>
  <c r="F293" i="5"/>
  <c r="K293" i="5" s="1"/>
  <c r="M293" i="5" s="1"/>
  <c r="F140" i="5"/>
  <c r="K140" i="5" s="1"/>
  <c r="M140" i="5" s="1"/>
  <c r="F53" i="5"/>
  <c r="K53" i="5" s="1"/>
  <c r="M53" i="5" s="1"/>
  <c r="F226" i="5"/>
  <c r="K226" i="5" s="1"/>
  <c r="M226" i="5" s="1"/>
  <c r="F607" i="5"/>
  <c r="K607" i="5" s="1"/>
  <c r="M607" i="5" s="1"/>
  <c r="F510" i="5"/>
  <c r="K510" i="5" s="1"/>
  <c r="M510" i="5" s="1"/>
  <c r="F575" i="5"/>
  <c r="K575" i="5" s="1"/>
  <c r="M575" i="5" s="1"/>
  <c r="F261" i="5"/>
  <c r="K261" i="5" s="1"/>
  <c r="M261" i="5" s="1"/>
  <c r="F450" i="5"/>
  <c r="K450" i="5" s="1"/>
  <c r="M450" i="5" s="1"/>
  <c r="F476" i="5"/>
  <c r="K476" i="5" s="1"/>
  <c r="M476" i="5" s="1"/>
  <c r="F344" i="5"/>
  <c r="K344" i="5" s="1"/>
  <c r="M344" i="5" s="1"/>
  <c r="F566" i="5"/>
  <c r="K566" i="5" s="1"/>
  <c r="M566" i="5" s="1"/>
  <c r="F264" i="5"/>
  <c r="K264" i="5" s="1"/>
  <c r="M264" i="5" s="1"/>
  <c r="F167" i="5"/>
  <c r="K167" i="5" s="1"/>
  <c r="M167" i="5" s="1"/>
  <c r="F592" i="5"/>
  <c r="K592" i="5" s="1"/>
  <c r="M592" i="5" s="1"/>
  <c r="F44" i="5"/>
  <c r="K44" i="5" s="1"/>
  <c r="M44" i="5" s="1"/>
  <c r="F184" i="5"/>
  <c r="K184" i="5" s="1"/>
  <c r="M184" i="5" s="1"/>
  <c r="F364" i="5"/>
  <c r="K364" i="5" s="1"/>
  <c r="M364" i="5" s="1"/>
  <c r="F530" i="5"/>
  <c r="K530" i="5" s="1"/>
  <c r="M530" i="5" s="1"/>
  <c r="F240" i="5"/>
  <c r="K240" i="5" s="1"/>
  <c r="M240" i="5" s="1"/>
  <c r="F177" i="5"/>
  <c r="K177" i="5" s="1"/>
  <c r="M177" i="5" s="1"/>
  <c r="F462" i="5"/>
  <c r="K462" i="5" s="1"/>
  <c r="M462" i="5" s="1"/>
  <c r="F410" i="5"/>
  <c r="K410" i="5" s="1"/>
  <c r="M410" i="5" s="1"/>
  <c r="F585" i="5"/>
  <c r="K585" i="5" s="1"/>
  <c r="M585" i="5" s="1"/>
  <c r="F506" i="5"/>
  <c r="K506" i="5" s="1"/>
  <c r="M506" i="5" s="1"/>
  <c r="F615" i="5"/>
  <c r="K615" i="5" s="1"/>
  <c r="M615" i="5" s="1"/>
  <c r="F163" i="5"/>
  <c r="K163" i="5" s="1"/>
  <c r="M163" i="5" s="1"/>
  <c r="F623" i="5"/>
  <c r="K623" i="5" s="1"/>
  <c r="M623" i="5" s="1"/>
  <c r="F617" i="5"/>
  <c r="K617" i="5" s="1"/>
  <c r="M617" i="5" s="1"/>
  <c r="F191" i="5"/>
  <c r="K191" i="5" s="1"/>
  <c r="M191" i="5" s="1"/>
  <c r="F97" i="5"/>
  <c r="K97" i="5" s="1"/>
  <c r="M97" i="5" s="1"/>
  <c r="F407" i="5"/>
  <c r="K407" i="5" s="1"/>
  <c r="M407" i="5" s="1"/>
  <c r="F512" i="5"/>
  <c r="K512" i="5" s="1"/>
  <c r="M512" i="5" s="1"/>
  <c r="F210" i="5"/>
  <c r="K210" i="5" s="1"/>
  <c r="M210" i="5" s="1"/>
  <c r="F235" i="5"/>
  <c r="K235" i="5" s="1"/>
  <c r="M235" i="5" s="1"/>
  <c r="F40" i="5"/>
  <c r="K40" i="5" s="1"/>
  <c r="M40" i="5" s="1"/>
  <c r="F445" i="5"/>
  <c r="K445" i="5" s="1"/>
  <c r="M445" i="5" s="1"/>
  <c r="F17" i="5"/>
  <c r="K17" i="5" s="1"/>
  <c r="M17" i="5" s="1"/>
  <c r="F37" i="5"/>
  <c r="K37" i="5" s="1"/>
  <c r="M37" i="5" s="1"/>
  <c r="F268" i="5"/>
  <c r="K268" i="5" s="1"/>
  <c r="M268" i="5" s="1"/>
  <c r="F417" i="5"/>
  <c r="K417" i="5" s="1"/>
  <c r="M417" i="5" s="1"/>
  <c r="F511" i="5"/>
  <c r="K511" i="5" s="1"/>
  <c r="M511" i="5" s="1"/>
  <c r="F228" i="5"/>
  <c r="K228" i="5" s="1"/>
  <c r="M228" i="5" s="1"/>
  <c r="F542" i="5"/>
  <c r="K542" i="5" s="1"/>
  <c r="M542" i="5" s="1"/>
  <c r="F432" i="5"/>
  <c r="K432" i="5" s="1"/>
  <c r="M432" i="5" s="1"/>
  <c r="F430" i="5"/>
  <c r="K430" i="5" s="1"/>
  <c r="M430" i="5" s="1"/>
  <c r="F570" i="5"/>
  <c r="K570" i="5" s="1"/>
  <c r="M570" i="5" s="1"/>
  <c r="F125" i="5"/>
  <c r="K125" i="5" s="1"/>
  <c r="M125" i="5" s="1"/>
  <c r="F260" i="5"/>
  <c r="K260" i="5" s="1"/>
  <c r="M260" i="5" s="1"/>
  <c r="F613" i="5"/>
  <c r="K613" i="5" s="1"/>
  <c r="M613" i="5" s="1"/>
  <c r="F162" i="5"/>
  <c r="K162" i="5" s="1"/>
  <c r="M162" i="5" s="1"/>
  <c r="F337" i="5"/>
  <c r="K337" i="5" s="1"/>
  <c r="M337" i="5" s="1"/>
  <c r="F393" i="5"/>
  <c r="K393" i="5" s="1"/>
  <c r="M393" i="5" s="1"/>
  <c r="F409" i="5"/>
  <c r="K409" i="5" s="1"/>
  <c r="M409" i="5" s="1"/>
  <c r="F241" i="5"/>
  <c r="K241" i="5" s="1"/>
  <c r="M241" i="5" s="1"/>
  <c r="F354" i="5"/>
  <c r="K354" i="5" s="1"/>
  <c r="M354" i="5" s="1"/>
  <c r="F331" i="5"/>
  <c r="K331" i="5" s="1"/>
  <c r="M331" i="5" s="1"/>
  <c r="F39" i="5"/>
  <c r="K39" i="5" s="1"/>
  <c r="M39" i="5" s="1"/>
  <c r="F504" i="5"/>
  <c r="K504" i="5" s="1"/>
  <c r="M504" i="5" s="1"/>
  <c r="F222" i="5"/>
  <c r="K222" i="5" s="1"/>
  <c r="M222" i="5" s="1"/>
  <c r="F458" i="5"/>
  <c r="K458" i="5" s="1"/>
  <c r="M458" i="5" s="1"/>
  <c r="F126" i="5"/>
  <c r="K126" i="5" s="1"/>
  <c r="M126" i="5" s="1"/>
  <c r="F127" i="5"/>
  <c r="K127" i="5" s="1"/>
  <c r="M127" i="5" s="1"/>
  <c r="F211" i="5"/>
  <c r="K211" i="5" s="1"/>
  <c r="M211" i="5" s="1"/>
  <c r="K98" i="5"/>
  <c r="M98" i="5" s="1"/>
  <c r="F98" i="5"/>
  <c r="F170" i="5"/>
  <c r="K170" i="5" s="1"/>
  <c r="M170" i="5" s="1"/>
  <c r="F604" i="5"/>
  <c r="K604" i="5" s="1"/>
  <c r="M604" i="5" s="1"/>
  <c r="F288" i="5"/>
  <c r="K288" i="5" s="1"/>
  <c r="M288" i="5" s="1"/>
  <c r="F397" i="5"/>
  <c r="K397" i="5" s="1"/>
  <c r="M397" i="5" s="1"/>
  <c r="F555" i="5"/>
  <c r="K555" i="5" s="1"/>
  <c r="M555" i="5" s="1"/>
  <c r="F23" i="5"/>
  <c r="K23" i="5" s="1"/>
  <c r="M23" i="5" s="1"/>
  <c r="F57" i="5"/>
  <c r="K57" i="5" s="1"/>
  <c r="M57" i="5" s="1"/>
  <c r="K549" i="5"/>
  <c r="M549" i="5" s="1"/>
  <c r="F549" i="5"/>
  <c r="F336" i="5"/>
  <c r="K336" i="5" s="1"/>
  <c r="M336" i="5" s="1"/>
  <c r="F608" i="5"/>
  <c r="K608" i="5" s="1"/>
  <c r="M608" i="5" s="1"/>
  <c r="F230" i="5"/>
  <c r="K230" i="5" s="1"/>
  <c r="M230" i="5" s="1"/>
  <c r="F279" i="5"/>
  <c r="K279" i="5" s="1"/>
  <c r="M279" i="5" s="1"/>
  <c r="F28" i="5"/>
  <c r="K28" i="5" s="1"/>
  <c r="M28" i="5" s="1"/>
  <c r="F403" i="5"/>
  <c r="K403" i="5" s="1"/>
  <c r="M403" i="5" s="1"/>
  <c r="F509" i="5"/>
  <c r="K509" i="5" s="1"/>
  <c r="M509" i="5" s="1"/>
  <c r="K349" i="5"/>
  <c r="M349" i="5" s="1"/>
  <c r="F349" i="5"/>
  <c r="F350" i="5"/>
  <c r="K350" i="5" s="1"/>
  <c r="M350" i="5" s="1"/>
  <c r="F399" i="5"/>
  <c r="K399" i="5" s="1"/>
  <c r="M399" i="5" s="1"/>
  <c r="F219" i="5"/>
  <c r="K219" i="5" s="1"/>
  <c r="M219" i="5" s="1"/>
  <c r="F124" i="5"/>
  <c r="K124" i="5" s="1"/>
  <c r="M124" i="5" s="1"/>
  <c r="F518" i="5"/>
  <c r="K518" i="5" s="1"/>
  <c r="M518" i="5" s="1"/>
  <c r="F578" i="5"/>
  <c r="K578" i="5" s="1"/>
  <c r="M578" i="5" s="1"/>
  <c r="F404" i="5"/>
  <c r="K404" i="5" s="1"/>
  <c r="M404" i="5" s="1"/>
  <c r="K426" i="5"/>
  <c r="M426" i="5" s="1"/>
  <c r="F426" i="5"/>
  <c r="F436" i="5"/>
  <c r="K436" i="5" s="1"/>
  <c r="M436" i="5" s="1"/>
  <c r="F237" i="5"/>
  <c r="K237" i="5" s="1"/>
  <c r="M237" i="5" s="1"/>
  <c r="F152" i="5"/>
  <c r="K152" i="5" s="1"/>
  <c r="M152" i="5" s="1"/>
  <c r="F626" i="5"/>
  <c r="K626" i="5" s="1"/>
  <c r="M626" i="5" s="1"/>
  <c r="F25" i="5"/>
  <c r="K25" i="5" s="1"/>
  <c r="M25" i="5" s="1"/>
  <c r="F629" i="5"/>
  <c r="K629" i="5" s="1"/>
  <c r="M629" i="5" s="1"/>
  <c r="F156" i="5"/>
  <c r="K156" i="5" s="1"/>
  <c r="M156" i="5" s="1"/>
  <c r="F224" i="5"/>
  <c r="K224" i="5" s="1"/>
  <c r="M224" i="5" s="1"/>
  <c r="F295" i="5"/>
  <c r="K295" i="5" s="1"/>
  <c r="M295" i="5" s="1"/>
  <c r="F56" i="5"/>
  <c r="K56" i="5" s="1"/>
  <c r="M56" i="5" s="1"/>
  <c r="F394" i="5"/>
  <c r="K394" i="5" s="1"/>
  <c r="M394" i="5" s="1"/>
  <c r="F70" i="5"/>
  <c r="K70" i="5" s="1"/>
  <c r="M70" i="5" s="1"/>
  <c r="F373" i="5"/>
  <c r="K373" i="5" s="1"/>
  <c r="M373" i="5" s="1"/>
  <c r="F591" i="5"/>
  <c r="K591" i="5" s="1"/>
  <c r="M591" i="5" s="1"/>
  <c r="F199" i="5"/>
  <c r="K199" i="5" s="1"/>
  <c r="M199" i="5" s="1"/>
  <c r="F212" i="5"/>
  <c r="K212" i="5" s="1"/>
  <c r="M212" i="5" s="1"/>
  <c r="F478" i="5"/>
  <c r="K478" i="5" s="1"/>
  <c r="M478" i="5" s="1"/>
  <c r="F120" i="5"/>
  <c r="K120" i="5" s="1"/>
  <c r="M120" i="5" s="1"/>
  <c r="F381" i="5"/>
  <c r="K381" i="5" s="1"/>
  <c r="M381" i="5" s="1"/>
  <c r="F149" i="5"/>
  <c r="K149" i="5" s="1"/>
  <c r="M149" i="5" s="1"/>
  <c r="F507" i="5"/>
  <c r="K507" i="5" s="1"/>
  <c r="M507" i="5" s="1"/>
  <c r="F90" i="5"/>
  <c r="K90" i="5" s="1"/>
  <c r="M90" i="5" s="1"/>
  <c r="F396" i="5"/>
  <c r="K396" i="5" s="1"/>
  <c r="M396" i="5" s="1"/>
  <c r="F236" i="5"/>
  <c r="K236" i="5" s="1"/>
  <c r="M236" i="5" s="1"/>
  <c r="F19" i="5"/>
  <c r="K19" i="5" s="1"/>
  <c r="M19" i="5" s="1"/>
  <c r="F486" i="5"/>
  <c r="K486" i="5" s="1"/>
  <c r="M486" i="5" s="1"/>
  <c r="F107" i="5"/>
  <c r="K107" i="5" s="1"/>
  <c r="M107" i="5" s="1"/>
  <c r="F16" i="5"/>
  <c r="K16" i="5" s="1"/>
  <c r="M16" i="5" s="1"/>
  <c r="F546" i="5"/>
  <c r="K546" i="5" s="1"/>
  <c r="M546" i="5" s="1"/>
  <c r="F247" i="5"/>
  <c r="K247" i="5" s="1"/>
  <c r="M247" i="5" s="1"/>
  <c r="F31" i="5"/>
  <c r="K31" i="5" s="1"/>
  <c r="M31" i="5" s="1"/>
  <c r="F263" i="5"/>
  <c r="K263" i="5" s="1"/>
  <c r="M263" i="5" s="1"/>
  <c r="F395" i="5"/>
  <c r="K395" i="5" s="1"/>
  <c r="M395" i="5" s="1"/>
  <c r="F515" i="5"/>
  <c r="K515" i="5" s="1"/>
  <c r="M515" i="5" s="1"/>
  <c r="F568" i="5"/>
  <c r="K568" i="5" s="1"/>
  <c r="M568" i="5" s="1"/>
  <c r="K183" i="5"/>
  <c r="M183" i="5" s="1"/>
  <c r="F183" i="5"/>
  <c r="F420" i="5"/>
  <c r="K420" i="5" s="1"/>
  <c r="M420" i="5" s="1"/>
  <c r="F13" i="5"/>
  <c r="K13" i="5" s="1"/>
  <c r="M13" i="5" s="1"/>
  <c r="F491" i="5"/>
  <c r="K491" i="5" s="1"/>
  <c r="M491" i="5" s="1"/>
  <c r="F367" i="5"/>
  <c r="K367" i="5" s="1"/>
  <c r="M367" i="5" s="1"/>
  <c r="F138" i="5"/>
  <c r="K138" i="5" s="1"/>
  <c r="M138" i="5" s="1"/>
  <c r="F494" i="5"/>
  <c r="K494" i="5" s="1"/>
  <c r="M494" i="5" s="1"/>
  <c r="F368" i="5"/>
  <c r="K368" i="5" s="1"/>
  <c r="M368" i="5" s="1"/>
  <c r="F599" i="5"/>
  <c r="K599" i="5" s="1"/>
  <c r="M599" i="5" s="1"/>
  <c r="F168" i="5"/>
  <c r="K168" i="5" s="1"/>
  <c r="M168" i="5" s="1"/>
  <c r="F243" i="5"/>
  <c r="K243" i="5" s="1"/>
  <c r="M243" i="5" s="1"/>
  <c r="F265" i="5"/>
  <c r="K265" i="5" s="1"/>
  <c r="M265" i="5" s="1"/>
  <c r="F82" i="5"/>
  <c r="K82" i="5" s="1"/>
  <c r="M82" i="5" s="1"/>
  <c r="F574" i="5"/>
  <c r="K574" i="5" s="1"/>
  <c r="M574" i="5" s="1"/>
  <c r="F172" i="5"/>
  <c r="K172" i="5" s="1"/>
  <c r="M172" i="5" s="1"/>
  <c r="F147" i="5"/>
  <c r="K147" i="5" s="1"/>
  <c r="M147" i="5" s="1"/>
  <c r="F277" i="5"/>
  <c r="K277" i="5" s="1"/>
  <c r="M277" i="5" s="1"/>
  <c r="F121" i="5"/>
  <c r="K121" i="5" s="1"/>
  <c r="M121" i="5" s="1"/>
  <c r="F449" i="5"/>
  <c r="K449" i="5" s="1"/>
  <c r="M449" i="5" s="1"/>
  <c r="F22" i="5"/>
  <c r="K22" i="5" s="1"/>
  <c r="M22" i="5" s="1"/>
  <c r="F131" i="5"/>
  <c r="K131" i="5" s="1"/>
  <c r="M131" i="5" s="1"/>
  <c r="F137" i="5"/>
  <c r="K137" i="5" s="1"/>
  <c r="M137" i="5" s="1"/>
  <c r="F339" i="5"/>
  <c r="K339" i="5" s="1"/>
  <c r="M339" i="5" s="1"/>
  <c r="F343" i="5"/>
  <c r="K343" i="5" s="1"/>
  <c r="M343" i="5" s="1"/>
  <c r="K541" i="5"/>
  <c r="M541" i="5" s="1"/>
  <c r="F541" i="5"/>
  <c r="F74" i="5"/>
  <c r="K74" i="5" s="1"/>
  <c r="M74" i="5" s="1"/>
  <c r="F448" i="5"/>
  <c r="K448" i="5" s="1"/>
  <c r="M448" i="5" s="1"/>
  <c r="F414" i="5"/>
  <c r="K414" i="5" s="1"/>
  <c r="M414" i="5" s="1"/>
  <c r="F42" i="5"/>
  <c r="K42" i="5" s="1"/>
  <c r="M42" i="5" s="1"/>
  <c r="F227" i="5"/>
  <c r="K227" i="5" s="1"/>
  <c r="M227" i="5" s="1"/>
  <c r="F385" i="5"/>
  <c r="K385" i="5" s="1"/>
  <c r="M385" i="5" s="1"/>
  <c r="F471" i="5"/>
  <c r="K471" i="5" s="1"/>
  <c r="M471" i="5" s="1"/>
  <c r="K312" i="5"/>
  <c r="M312" i="5" s="1"/>
  <c r="F312" i="5"/>
  <c r="F612" i="5"/>
  <c r="K612" i="5" s="1"/>
  <c r="M612" i="5" s="1"/>
  <c r="F401" i="5"/>
  <c r="K401" i="5" s="1"/>
  <c r="M401" i="5" s="1"/>
  <c r="F105" i="5"/>
  <c r="K105" i="5" s="1"/>
  <c r="M105" i="5" s="1"/>
  <c r="F298" i="5"/>
  <c r="K298" i="5" s="1"/>
  <c r="M298" i="5" s="1"/>
  <c r="F118" i="5"/>
  <c r="K118" i="5" s="1"/>
  <c r="M118" i="5" s="1"/>
  <c r="F366" i="5"/>
  <c r="K366" i="5" s="1"/>
  <c r="M366" i="5" s="1"/>
  <c r="F155" i="5"/>
  <c r="K155" i="5" s="1"/>
  <c r="M155" i="5" s="1"/>
  <c r="K231" i="5"/>
  <c r="M231" i="5" s="1"/>
  <c r="F231" i="5"/>
  <c r="F564" i="5"/>
  <c r="K564" i="5" s="1"/>
  <c r="M564" i="5" s="1"/>
  <c r="F223" i="5"/>
  <c r="K223" i="5" s="1"/>
  <c r="M223" i="5" s="1"/>
  <c r="F325" i="5"/>
  <c r="K325" i="5" s="1"/>
  <c r="M325" i="5" s="1"/>
  <c r="F614" i="5"/>
  <c r="K614" i="5" s="1"/>
  <c r="M614" i="5" s="1"/>
  <c r="F26" i="5"/>
  <c r="K26" i="5" s="1"/>
  <c r="M26" i="5" s="1"/>
  <c r="F305" i="5"/>
  <c r="K305" i="5" s="1"/>
  <c r="M305" i="5" s="1"/>
  <c r="F100" i="5"/>
  <c r="K100" i="5" s="1"/>
  <c r="M100" i="5" s="1"/>
  <c r="K136" i="5"/>
  <c r="M136" i="5" s="1"/>
  <c r="F136" i="5"/>
  <c r="F144" i="5"/>
  <c r="K144" i="5" s="1"/>
  <c r="M144" i="5" s="1"/>
  <c r="F159" i="5"/>
  <c r="K159" i="5" s="1"/>
  <c r="M159" i="5" s="1"/>
  <c r="F253" i="5"/>
  <c r="K253" i="5" s="1"/>
  <c r="M253" i="5" s="1"/>
  <c r="F165" i="5"/>
  <c r="K165" i="5" s="1"/>
  <c r="M165" i="5" s="1"/>
  <c r="F543" i="5"/>
  <c r="K543" i="5" s="1"/>
  <c r="M543" i="5" s="1"/>
  <c r="F55" i="5"/>
  <c r="K55" i="5" s="1"/>
  <c r="M55" i="5" s="1"/>
  <c r="F469" i="5"/>
  <c r="K469" i="5" s="1"/>
  <c r="M469" i="5" s="1"/>
  <c r="F249" i="5"/>
  <c r="K249" i="5" s="1"/>
  <c r="M249" i="5" s="1"/>
  <c r="F248" i="5"/>
  <c r="K248" i="5" s="1"/>
  <c r="M248" i="5" s="1"/>
  <c r="F117" i="5"/>
  <c r="K117" i="5" s="1"/>
  <c r="M117" i="5" s="1"/>
  <c r="F20" i="5"/>
  <c r="K20" i="5" s="1"/>
  <c r="M20" i="5" s="1"/>
  <c r="F433" i="5"/>
  <c r="K433" i="5" s="1"/>
  <c r="M433" i="5" s="1"/>
  <c r="F573" i="5"/>
  <c r="K573" i="5" s="1"/>
  <c r="M573" i="5" s="1"/>
  <c r="F444" i="5"/>
  <c r="K444" i="5" s="1"/>
  <c r="M444" i="5" s="1"/>
  <c r="F143" i="5"/>
  <c r="K143" i="5" s="1"/>
  <c r="M143" i="5" s="1"/>
  <c r="F340" i="5"/>
  <c r="K340" i="5" s="1"/>
  <c r="M340" i="5" s="1"/>
  <c r="F273" i="5"/>
  <c r="K273" i="5" s="1"/>
  <c r="M273" i="5" s="1"/>
  <c r="F572" i="5"/>
  <c r="K572" i="5" s="1"/>
  <c r="M572" i="5" s="1"/>
  <c r="F560" i="5"/>
  <c r="K560" i="5" s="1"/>
  <c r="M560" i="5" s="1"/>
  <c r="K503" i="5"/>
  <c r="M503" i="5" s="1"/>
  <c r="F503" i="5"/>
  <c r="M347" i="5"/>
  <c r="F347" i="5"/>
  <c r="K347" i="5" s="1"/>
  <c r="K517" i="5"/>
  <c r="M517" i="5" s="1"/>
  <c r="F517" i="5"/>
  <c r="M88" i="5"/>
  <c r="F88" i="5"/>
  <c r="K88" i="5" s="1"/>
  <c r="K259" i="5"/>
  <c r="M259" i="5" s="1"/>
  <c r="F259" i="5"/>
  <c r="M192" i="5"/>
  <c r="F192" i="5"/>
  <c r="K192" i="5" s="1"/>
  <c r="F135" i="5"/>
  <c r="K135" i="5" s="1"/>
  <c r="M135" i="5" s="1"/>
  <c r="F558" i="5"/>
  <c r="K558" i="5" s="1"/>
  <c r="M558" i="5" s="1"/>
  <c r="F116" i="5"/>
  <c r="K116" i="5" s="1"/>
  <c r="M116" i="5" s="1"/>
  <c r="F328" i="5"/>
  <c r="K328" i="5" s="1"/>
  <c r="M328" i="5" s="1"/>
  <c r="F598" i="5"/>
  <c r="K598" i="5" s="1"/>
  <c r="M598" i="5" s="1"/>
  <c r="F416" i="5"/>
  <c r="K416" i="5" s="1"/>
  <c r="M416" i="5" s="1"/>
  <c r="F284" i="5"/>
  <c r="K284" i="5" s="1"/>
  <c r="M284" i="5" s="1"/>
  <c r="F193" i="5"/>
  <c r="K193" i="5" s="1"/>
  <c r="M193" i="5" s="1"/>
  <c r="F392" i="5"/>
  <c r="K392" i="5" s="1"/>
  <c r="M392" i="5" s="1"/>
  <c r="F441" i="5"/>
  <c r="K441" i="5" s="1"/>
  <c r="M441" i="5" s="1"/>
  <c r="F605" i="5"/>
  <c r="K605" i="5" s="1"/>
  <c r="M605" i="5" s="1"/>
  <c r="F303" i="5"/>
  <c r="K303" i="5" s="1"/>
  <c r="M303" i="5" s="1"/>
  <c r="F176" i="5"/>
  <c r="K176" i="5" s="1"/>
  <c r="M176" i="5" s="1"/>
  <c r="F489" i="5"/>
  <c r="K489" i="5" s="1"/>
  <c r="M489" i="5" s="1"/>
  <c r="F189" i="5"/>
  <c r="K189" i="5" s="1"/>
  <c r="M189" i="5" s="1"/>
  <c r="F330" i="5"/>
  <c r="K330" i="5" s="1"/>
  <c r="M330" i="5" s="1"/>
  <c r="F523" i="5"/>
  <c r="K523" i="5" s="1"/>
  <c r="M523" i="5" s="1"/>
  <c r="F252" i="5"/>
  <c r="K252" i="5" s="1"/>
  <c r="M252" i="5" s="1"/>
  <c r="F119" i="5"/>
  <c r="K119" i="5" s="1"/>
  <c r="M119" i="5" s="1"/>
  <c r="F158" i="5"/>
  <c r="K158" i="5" s="1"/>
  <c r="M158" i="5" s="1"/>
  <c r="F538" i="5"/>
  <c r="K538" i="5" s="1"/>
  <c r="M538" i="5" s="1"/>
  <c r="F233" i="5"/>
  <c r="K233" i="5" s="1"/>
  <c r="M233" i="5" s="1"/>
  <c r="K616" i="5"/>
  <c r="M616" i="5" s="1"/>
  <c r="F616" i="5"/>
  <c r="F294" i="5"/>
  <c r="K294" i="5" s="1"/>
  <c r="M294" i="5" s="1"/>
  <c r="F589" i="5"/>
  <c r="K589" i="5" s="1"/>
  <c r="M589" i="5" s="1"/>
  <c r="F562" i="5"/>
  <c r="K562" i="5" s="1"/>
  <c r="M562" i="5" s="1"/>
  <c r="F12" i="5"/>
  <c r="K12" i="5" s="1"/>
  <c r="M12" i="5" s="1"/>
  <c r="F106" i="5"/>
  <c r="K106" i="5" s="1"/>
  <c r="M106" i="5" s="1"/>
  <c r="F78" i="5"/>
  <c r="K78" i="5" s="1"/>
  <c r="M78" i="5" s="1"/>
  <c r="F171" i="5"/>
  <c r="K171" i="5" s="1"/>
  <c r="M171" i="5" s="1"/>
  <c r="F516" i="5"/>
  <c r="K516" i="5" s="1"/>
  <c r="M516" i="5" s="1"/>
  <c r="F588" i="5"/>
  <c r="K588" i="5" s="1"/>
  <c r="M588" i="5" s="1"/>
  <c r="F195" i="5"/>
  <c r="K195" i="5" s="1"/>
  <c r="M195" i="5" s="1"/>
  <c r="F369" i="5"/>
  <c r="K369" i="5" s="1"/>
  <c r="M369" i="5" s="1"/>
  <c r="F456" i="5"/>
  <c r="K456" i="5" s="1"/>
  <c r="M456" i="5" s="1"/>
  <c r="F418" i="5"/>
  <c r="K418" i="5" s="1"/>
  <c r="M418" i="5" s="1"/>
  <c r="F326" i="5"/>
  <c r="K326" i="5" s="1"/>
  <c r="M326" i="5" s="1"/>
  <c r="F151" i="5"/>
  <c r="K151" i="5" s="1"/>
  <c r="M151" i="5" s="1"/>
  <c r="F198" i="5"/>
  <c r="K198" i="5" s="1"/>
  <c r="M198" i="5" s="1"/>
  <c r="F174" i="5"/>
  <c r="K174" i="5" s="1"/>
  <c r="M174" i="5" s="1"/>
  <c r="F271" i="5"/>
  <c r="K271" i="5" s="1"/>
  <c r="M271" i="5" s="1"/>
  <c r="F500" i="5"/>
  <c r="K500" i="5" s="1"/>
  <c r="M500" i="5" s="1"/>
  <c r="K389" i="5"/>
  <c r="M389" i="5" s="1"/>
  <c r="F389" i="5"/>
  <c r="F269" i="5"/>
  <c r="K269" i="5" s="1"/>
  <c r="M269" i="5" s="1"/>
  <c r="F628" i="5"/>
  <c r="K628" i="5" s="1"/>
  <c r="M628" i="5" s="1"/>
  <c r="F319" i="5"/>
  <c r="K319" i="5" s="1"/>
  <c r="M319" i="5" s="1"/>
  <c r="F49" i="5"/>
  <c r="K49" i="5" s="1"/>
  <c r="M49" i="5" s="1"/>
  <c r="F197" i="5"/>
  <c r="K197" i="5" s="1"/>
  <c r="M197" i="5" s="1"/>
  <c r="F453" i="5"/>
  <c r="K453" i="5" s="1"/>
  <c r="M453" i="5" s="1"/>
  <c r="F611" i="5"/>
  <c r="K611" i="5" s="1"/>
  <c r="M611" i="5" s="1"/>
  <c r="F60" i="5"/>
  <c r="K60" i="5" s="1"/>
  <c r="M60" i="5" s="1"/>
  <c r="F32" i="5"/>
  <c r="K32" i="5" s="1"/>
  <c r="M32" i="5" s="1"/>
  <c r="F398" i="5"/>
  <c r="K398" i="5" s="1"/>
  <c r="M398" i="5" s="1"/>
  <c r="F402" i="5"/>
  <c r="K402" i="5" s="1"/>
  <c r="M402" i="5" s="1"/>
  <c r="F281" i="5"/>
  <c r="K281" i="5" s="1"/>
  <c r="M281" i="5" s="1"/>
  <c r="F422" i="5"/>
  <c r="K422" i="5" s="1"/>
  <c r="M422" i="5" s="1"/>
  <c r="F400" i="5"/>
  <c r="K400" i="5" s="1"/>
  <c r="M400" i="5" s="1"/>
  <c r="F609" i="5"/>
  <c r="K609" i="5" s="1"/>
  <c r="M609" i="5" s="1"/>
  <c r="F309" i="5"/>
  <c r="K309" i="5" s="1"/>
  <c r="M309" i="5" s="1"/>
  <c r="F254" i="5"/>
  <c r="K254" i="5" s="1"/>
  <c r="M254" i="5" s="1"/>
  <c r="F597" i="5"/>
  <c r="K597" i="5" s="1"/>
  <c r="M597" i="5" s="1"/>
  <c r="F96" i="5"/>
  <c r="K96" i="5" s="1"/>
  <c r="M96" i="5" s="1"/>
  <c r="K18" i="5"/>
  <c r="M18" i="5" s="1"/>
  <c r="F18" i="5"/>
  <c r="F405" i="5"/>
  <c r="K405" i="5" s="1"/>
  <c r="M405" i="5" s="1"/>
  <c r="F520" i="5"/>
  <c r="K520" i="5" s="1"/>
  <c r="M520" i="5" s="1"/>
  <c r="F565" i="5"/>
  <c r="K565" i="5" s="1"/>
  <c r="M565" i="5" s="1"/>
  <c r="F468" i="5"/>
  <c r="K468" i="5" s="1"/>
  <c r="M468" i="5" s="1"/>
  <c r="F216" i="5"/>
  <c r="K216" i="5" s="1"/>
  <c r="M216" i="5" s="1"/>
  <c r="F91" i="5"/>
  <c r="K91" i="5" s="1"/>
  <c r="M91" i="5" s="1"/>
  <c r="F519" i="5"/>
  <c r="K519" i="5" s="1"/>
  <c r="M519" i="5" s="1"/>
  <c r="F596" i="5"/>
  <c r="K596" i="5" s="1"/>
  <c r="M596" i="5" s="1"/>
  <c r="F75" i="5"/>
  <c r="K75" i="5" s="1"/>
  <c r="M75" i="5" s="1"/>
  <c r="F544" i="5"/>
  <c r="K544" i="5" s="1"/>
  <c r="M544" i="5" s="1"/>
  <c r="F619" i="5"/>
  <c r="K619" i="5" s="1"/>
  <c r="M619" i="5" s="1"/>
  <c r="F455" i="5"/>
  <c r="K455" i="5" s="1"/>
  <c r="M455" i="5" s="1"/>
  <c r="F229" i="5"/>
  <c r="K229" i="5" s="1"/>
  <c r="M229" i="5" s="1"/>
  <c r="F463" i="5"/>
  <c r="K463" i="5" s="1"/>
  <c r="M463" i="5" s="1"/>
  <c r="F209" i="5"/>
  <c r="K209" i="5" s="1"/>
  <c r="M209" i="5" s="1"/>
  <c r="F196" i="5"/>
  <c r="K196" i="5" s="1"/>
  <c r="M196" i="5" s="1"/>
  <c r="F621" i="5"/>
  <c r="K621" i="5" s="1"/>
  <c r="M621" i="5" s="1"/>
  <c r="F175" i="5"/>
  <c r="K175" i="5" s="1"/>
  <c r="M175" i="5" s="1"/>
  <c r="F275" i="5"/>
  <c r="K275" i="5" s="1"/>
  <c r="M275" i="5" s="1"/>
  <c r="F272" i="5"/>
  <c r="K272" i="5" s="1"/>
  <c r="M272" i="5" s="1"/>
  <c r="F169" i="5"/>
  <c r="K169" i="5" s="1"/>
  <c r="M169" i="5" s="1"/>
  <c r="F311" i="5"/>
  <c r="K311" i="5" s="1"/>
  <c r="M311" i="5" s="1"/>
  <c r="F320" i="5"/>
  <c r="K320" i="5" s="1"/>
  <c r="M320" i="5" s="1"/>
  <c r="F595" i="5"/>
  <c r="K595" i="5" s="1"/>
  <c r="M595" i="5" s="1"/>
  <c r="F188" i="5"/>
  <c r="K188" i="5" s="1"/>
  <c r="M188" i="5" s="1"/>
  <c r="F360" i="5"/>
  <c r="K360" i="5" s="1"/>
  <c r="M360" i="5" s="1"/>
  <c r="F46" i="5"/>
  <c r="K46" i="5" s="1"/>
  <c r="M46" i="5" s="1"/>
  <c r="F323" i="5"/>
  <c r="K323" i="5" s="1"/>
  <c r="M323" i="5" s="1"/>
  <c r="F83" i="5"/>
  <c r="K83" i="5" s="1"/>
  <c r="M83" i="5" s="1"/>
  <c r="F620" i="5"/>
  <c r="K620" i="5" s="1"/>
  <c r="M620" i="5" s="1"/>
  <c r="F424" i="5"/>
  <c r="K424" i="5" s="1"/>
  <c r="M424" i="5" s="1"/>
  <c r="F378" i="5"/>
  <c r="K378" i="5" s="1"/>
  <c r="M378" i="5" s="1"/>
  <c r="F67" i="5"/>
  <c r="K67" i="5" s="1"/>
  <c r="M67" i="5" s="1"/>
  <c r="F443" i="5"/>
  <c r="K443" i="5" s="1"/>
  <c r="M443" i="5" s="1"/>
  <c r="F467" i="5"/>
  <c r="K467" i="5" s="1"/>
  <c r="M467" i="5" s="1"/>
  <c r="F30" i="5"/>
  <c r="K30" i="5" s="1"/>
  <c r="M30" i="5" s="1"/>
  <c r="F153" i="5"/>
  <c r="K153" i="5" s="1"/>
  <c r="M153" i="5" s="1"/>
  <c r="F485" i="5"/>
  <c r="K485" i="5" s="1"/>
  <c r="M485" i="5" s="1"/>
  <c r="F359" i="5"/>
  <c r="K359" i="5" s="1"/>
  <c r="M359" i="5" s="1"/>
  <c r="F473" i="5"/>
  <c r="K473" i="5" s="1"/>
  <c r="M473" i="5" s="1"/>
  <c r="F114" i="5"/>
  <c r="K114" i="5" s="1"/>
  <c r="M114" i="5" s="1"/>
  <c r="F141" i="5"/>
  <c r="K141" i="5" s="1"/>
  <c r="M141" i="5" s="1"/>
  <c r="F548" i="5"/>
  <c r="K548" i="5" s="1"/>
  <c r="M548" i="5" s="1"/>
  <c r="F474" i="5"/>
  <c r="K474" i="5" s="1"/>
  <c r="M474" i="5" s="1"/>
  <c r="K276" i="5"/>
  <c r="M276" i="5" s="1"/>
  <c r="F276" i="5"/>
  <c r="F415" i="5"/>
  <c r="K415" i="5" s="1"/>
  <c r="M415" i="5" s="1"/>
  <c r="F603" i="5"/>
  <c r="K603" i="5" s="1"/>
  <c r="M603" i="5" s="1"/>
  <c r="F442" i="5"/>
  <c r="K442" i="5" s="1"/>
  <c r="M442" i="5" s="1"/>
  <c r="F466" i="5"/>
  <c r="K466" i="5" s="1"/>
  <c r="M466" i="5" s="1"/>
  <c r="F593" i="5"/>
  <c r="K593" i="5" s="1"/>
  <c r="M593" i="5" s="1"/>
  <c r="F483" i="5"/>
  <c r="K483" i="5" s="1"/>
  <c r="M483" i="5" s="1"/>
  <c r="F391" i="5"/>
  <c r="K391" i="5" s="1"/>
  <c r="M391" i="5" s="1"/>
  <c r="K475" i="5"/>
  <c r="M475" i="5" s="1"/>
  <c r="F475" i="5"/>
  <c r="F502" i="5"/>
  <c r="K502" i="5" s="1"/>
  <c r="M502" i="5" s="1"/>
  <c r="F429" i="5"/>
  <c r="K429" i="5" s="1"/>
  <c r="M429" i="5" s="1"/>
  <c r="F529" i="5"/>
  <c r="K529" i="5" s="1"/>
  <c r="M529" i="5" s="1"/>
  <c r="F292" i="5"/>
  <c r="K292" i="5" s="1"/>
  <c r="M292" i="5" s="1"/>
  <c r="F525" i="5"/>
  <c r="K525" i="5" s="1"/>
  <c r="M525" i="5" s="1"/>
  <c r="F496" i="5"/>
  <c r="K496" i="5" s="1"/>
  <c r="M496" i="5" s="1"/>
  <c r="F234" i="5"/>
  <c r="K234" i="5" s="1"/>
  <c r="M234" i="5" s="1"/>
  <c r="K286" i="5"/>
  <c r="M286" i="5" s="1"/>
  <c r="F286" i="5"/>
  <c r="F362" i="5"/>
  <c r="K362" i="5" s="1"/>
  <c r="M362" i="5" s="1"/>
  <c r="F357" i="5"/>
  <c r="K357" i="5" s="1"/>
  <c r="M357" i="5" s="1"/>
  <c r="F610" i="5"/>
  <c r="K610" i="5" s="1"/>
  <c r="M610" i="5" s="1"/>
  <c r="F624" i="5"/>
  <c r="K624" i="5" s="1"/>
  <c r="M624" i="5" s="1"/>
  <c r="F472" i="5"/>
  <c r="K472" i="5" s="1"/>
  <c r="M472" i="5" s="1"/>
  <c r="F484" i="5"/>
  <c r="K484" i="5" s="1"/>
  <c r="M484" i="5" s="1"/>
  <c r="F27" i="5"/>
  <c r="K27" i="5" s="1"/>
  <c r="M27" i="5" s="1"/>
  <c r="K134" i="5"/>
  <c r="M134" i="5" s="1"/>
  <c r="F134" i="5"/>
  <c r="F577" i="5"/>
  <c r="K577" i="5" s="1"/>
  <c r="M577" i="5" s="1"/>
  <c r="F108" i="5"/>
  <c r="K108" i="5" s="1"/>
  <c r="M108" i="5" s="1"/>
  <c r="F600" i="5"/>
  <c r="K600" i="5" s="1"/>
  <c r="M600" i="5" s="1"/>
  <c r="F387" i="5"/>
  <c r="K387" i="5" s="1"/>
  <c r="M387" i="5" s="1"/>
  <c r="F315" i="5"/>
  <c r="K315" i="5" s="1"/>
  <c r="M315" i="5" s="1"/>
  <c r="F332" i="5"/>
  <c r="K332" i="5" s="1"/>
  <c r="M332" i="5" s="1"/>
  <c r="F123" i="5"/>
  <c r="K123" i="5" s="1"/>
  <c r="M123" i="5" s="1"/>
  <c r="K361" i="5"/>
  <c r="M361" i="5" s="1"/>
  <c r="F361" i="5"/>
  <c r="F282" i="5"/>
  <c r="K282" i="5" s="1"/>
  <c r="M282" i="5" s="1"/>
  <c r="F327" i="5"/>
  <c r="K327" i="5" s="1"/>
  <c r="M327" i="5" s="1"/>
  <c r="F318" i="5"/>
  <c r="K318" i="5" s="1"/>
  <c r="M318" i="5" s="1"/>
  <c r="F622" i="5"/>
  <c r="K622" i="5" s="1"/>
  <c r="M622" i="5" s="1"/>
  <c r="F531" i="5"/>
  <c r="K531" i="5" s="1"/>
  <c r="M531" i="5" s="1"/>
  <c r="F497" i="5"/>
  <c r="K497" i="5" s="1"/>
  <c r="M497" i="5" s="1"/>
  <c r="F370" i="5"/>
  <c r="K370" i="5" s="1"/>
  <c r="M370" i="5" s="1"/>
  <c r="K38" i="5"/>
  <c r="M38" i="5" s="1"/>
  <c r="F38" i="5"/>
  <c r="F157" i="5"/>
  <c r="K157" i="5" s="1"/>
  <c r="M157" i="5" s="1"/>
  <c r="F571" i="5"/>
  <c r="K571" i="5" s="1"/>
  <c r="M571" i="5" s="1"/>
  <c r="F297" i="5"/>
  <c r="K297" i="5" s="1"/>
  <c r="M297" i="5" s="1"/>
  <c r="F431" i="5"/>
  <c r="K431" i="5" s="1"/>
  <c r="M431" i="5" s="1"/>
  <c r="F372" i="5"/>
  <c r="K372" i="5" s="1"/>
  <c r="M372" i="5" s="1"/>
  <c r="F427" i="5"/>
  <c r="K427" i="5" s="1"/>
  <c r="M427" i="5" s="1"/>
  <c r="F601" i="5"/>
  <c r="K601" i="5" s="1"/>
  <c r="M601" i="5" s="1"/>
  <c r="K33" i="5"/>
  <c r="M33" i="5" s="1"/>
  <c r="F33" i="5"/>
  <c r="F41" i="5"/>
  <c r="K41" i="5" s="1"/>
  <c r="M41" i="5" s="1"/>
  <c r="F214" i="5"/>
  <c r="K214" i="5" s="1"/>
  <c r="M214" i="5" s="1"/>
  <c r="F365" i="5"/>
  <c r="K365" i="5" s="1"/>
  <c r="M365" i="5" s="1"/>
  <c r="F408" i="5"/>
  <c r="K408" i="5" s="1"/>
  <c r="M408" i="5" s="1"/>
  <c r="F324" i="5"/>
  <c r="K324" i="5" s="1"/>
  <c r="M324" i="5" s="1"/>
  <c r="F493" i="5"/>
  <c r="K493" i="5" s="1"/>
  <c r="M493" i="5" s="1"/>
  <c r="F255" i="5"/>
  <c r="K255" i="5" s="1"/>
  <c r="M255" i="5" s="1"/>
  <c r="K547" i="5"/>
  <c r="M547" i="5" s="1"/>
  <c r="F547" i="5"/>
  <c r="F187" i="5"/>
  <c r="K187" i="5" s="1"/>
  <c r="M187" i="5" s="1"/>
  <c r="F435" i="5"/>
  <c r="K435" i="5" s="1"/>
  <c r="M435" i="5" s="1"/>
  <c r="F62" i="5"/>
  <c r="K62" i="5" s="1"/>
  <c r="M62" i="5" s="1"/>
  <c r="F439" i="5"/>
  <c r="K439" i="5" s="1"/>
  <c r="M439" i="5" s="1"/>
  <c r="F245" i="5"/>
  <c r="K245" i="5" s="1"/>
  <c r="M245" i="5" s="1"/>
  <c r="F160" i="5"/>
  <c r="K160" i="5" s="1"/>
  <c r="M160" i="5" s="1"/>
  <c r="F161" i="5"/>
  <c r="K161" i="5" s="1"/>
  <c r="M161" i="5" s="1"/>
  <c r="K130" i="5"/>
  <c r="M130" i="5" s="1"/>
  <c r="F130" i="5"/>
  <c r="F580" i="5"/>
  <c r="K580" i="5" s="1"/>
  <c r="M580" i="5" s="1"/>
  <c r="F338" i="5"/>
  <c r="K338" i="5" s="1"/>
  <c r="M338" i="5" s="1"/>
  <c r="F283" i="5"/>
  <c r="K283" i="5" s="1"/>
  <c r="M283" i="5" s="1"/>
  <c r="F576" i="5"/>
  <c r="K576" i="5" s="1"/>
  <c r="M576" i="5" s="1"/>
  <c r="F179" i="5"/>
  <c r="K179" i="5" s="1"/>
  <c r="M179" i="5" s="1"/>
  <c r="F142" i="5"/>
  <c r="K142" i="5" s="1"/>
  <c r="M142" i="5" s="1"/>
  <c r="F14" i="5"/>
  <c r="K14" i="5" s="1"/>
  <c r="M14" i="5" s="1"/>
  <c r="K522" i="5"/>
  <c r="M522" i="5" s="1"/>
  <c r="F522" i="5"/>
  <c r="F348" i="5"/>
  <c r="K348" i="5" s="1"/>
  <c r="M348" i="5" s="1"/>
  <c r="F411" i="5"/>
  <c r="K411" i="5" s="1"/>
  <c r="M411" i="5" s="1"/>
  <c r="F457" i="5"/>
  <c r="K457" i="5" s="1"/>
  <c r="M457" i="5" s="1"/>
  <c r="F559" i="5"/>
  <c r="K559" i="5" s="1"/>
  <c r="M559" i="5" s="1"/>
  <c r="F528" i="5"/>
  <c r="K528" i="5" s="1"/>
  <c r="M528" i="5" s="1"/>
  <c r="F221" i="5"/>
  <c r="K221" i="5" s="1"/>
  <c r="M221" i="5" s="1"/>
  <c r="F554" i="5"/>
  <c r="K554" i="5" s="1"/>
  <c r="M554" i="5" s="1"/>
  <c r="F606" i="5"/>
  <c r="K606" i="5" s="1"/>
  <c r="M606" i="5" s="1"/>
  <c r="F590" i="5"/>
  <c r="K590" i="5" s="1"/>
  <c r="M590" i="5" s="1"/>
  <c r="F513" i="5"/>
  <c r="K513" i="5" s="1"/>
  <c r="M513" i="5" s="1"/>
  <c r="F534" i="5"/>
  <c r="K534" i="5" s="1"/>
  <c r="M534" i="5" s="1"/>
  <c r="F296" i="5"/>
  <c r="K296" i="5" s="1"/>
  <c r="M296" i="5" s="1"/>
  <c r="F514" i="5"/>
  <c r="K514" i="5" s="1"/>
  <c r="M514" i="5" s="1"/>
  <c r="F310" i="5"/>
  <c r="K310" i="5" s="1"/>
  <c r="M310" i="5" s="1"/>
  <c r="F104" i="5"/>
  <c r="K104" i="5" s="1"/>
  <c r="M104" i="5" s="1"/>
  <c r="F333" i="5"/>
  <c r="K333" i="5" s="1"/>
  <c r="M333" i="5" s="1"/>
  <c r="F238" i="5"/>
  <c r="K238" i="5" s="1"/>
  <c r="M238" i="5" s="1"/>
  <c r="F313" i="5"/>
  <c r="K313" i="5" s="1"/>
  <c r="M313" i="5" s="1"/>
  <c r="F203" i="5"/>
  <c r="K203" i="5" s="1"/>
  <c r="M203" i="5" s="1"/>
  <c r="F363" i="5"/>
  <c r="K363" i="5" s="1"/>
  <c r="M363" i="5" s="1"/>
  <c r="F35" i="5"/>
  <c r="K35" i="5" s="1"/>
  <c r="M35" i="5" s="1"/>
  <c r="F99" i="5"/>
  <c r="K99" i="5" s="1"/>
  <c r="M99" i="5" s="1"/>
  <c r="F535" i="5"/>
  <c r="K535" i="5" s="1"/>
  <c r="M535" i="5" s="1"/>
  <c r="F68" i="5"/>
  <c r="K68" i="5" s="1"/>
  <c r="M68" i="5" s="1"/>
  <c r="F66" i="5"/>
  <c r="K66" i="5" s="1"/>
  <c r="M66" i="5" s="1"/>
  <c r="F355" i="5"/>
  <c r="K355" i="5" s="1"/>
  <c r="M355" i="5" s="1"/>
  <c r="F425" i="5"/>
  <c r="K425" i="5" s="1"/>
  <c r="M425" i="5" s="1"/>
  <c r="K306" i="5"/>
  <c r="M306" i="5" s="1"/>
  <c r="F306" i="5"/>
  <c r="F446" i="5"/>
  <c r="K446" i="5" s="1"/>
  <c r="M446" i="5" s="1"/>
  <c r="F304" i="5"/>
  <c r="K304" i="5" s="1"/>
  <c r="M304" i="5" s="1"/>
  <c r="F202" i="5"/>
  <c r="K202" i="5" s="1"/>
  <c r="M202" i="5" s="1"/>
  <c r="F371" i="5"/>
  <c r="K371" i="5" s="1"/>
  <c r="M371" i="5" s="1"/>
  <c r="F262" i="5"/>
  <c r="K262" i="5" s="1"/>
  <c r="M262" i="5" s="1"/>
  <c r="F495" i="5"/>
  <c r="K495" i="5" s="1"/>
  <c r="M495" i="5" s="1"/>
  <c r="F345" i="5"/>
  <c r="K345" i="5" s="1"/>
  <c r="M345" i="5" s="1"/>
  <c r="F59" i="5"/>
  <c r="K59" i="5" s="1"/>
  <c r="M59" i="5" s="1"/>
  <c r="F451" i="5"/>
  <c r="K451" i="5" s="1"/>
  <c r="M451" i="5" s="1"/>
  <c r="F317" i="5"/>
  <c r="K317" i="5" s="1"/>
  <c r="M317" i="5" s="1"/>
  <c r="F232" i="5"/>
  <c r="K232" i="5" s="1"/>
  <c r="M232" i="5" s="1"/>
  <c r="F557" i="5"/>
  <c r="K557" i="5" s="1"/>
  <c r="M557" i="5" s="1"/>
  <c r="F148" i="5"/>
  <c r="K148" i="5" s="1"/>
  <c r="M148" i="5" s="1"/>
  <c r="F258" i="5"/>
  <c r="K258" i="5" s="1"/>
  <c r="M258" i="5" s="1"/>
  <c r="F382" i="5"/>
  <c r="K382" i="5" s="1"/>
  <c r="M382" i="5" s="1"/>
  <c r="F388" i="5"/>
  <c r="K388" i="5" s="1"/>
  <c r="M388" i="5" s="1"/>
  <c r="F225" i="5"/>
  <c r="K225" i="5" s="1"/>
  <c r="M225" i="5" s="1"/>
  <c r="F92" i="5"/>
  <c r="K92" i="5" s="1"/>
  <c r="M92" i="5" s="1"/>
  <c r="F80" i="5"/>
  <c r="K80" i="5" s="1"/>
  <c r="M80" i="5" s="1"/>
  <c r="F587" i="5"/>
  <c r="K587" i="5" s="1"/>
  <c r="M587" i="5" s="1"/>
  <c r="F579" i="5"/>
  <c r="K579" i="5" s="1"/>
  <c r="M579" i="5" s="1"/>
  <c r="F287" i="5"/>
  <c r="K287" i="5" s="1"/>
  <c r="M287" i="5" s="1"/>
  <c r="F145" i="5"/>
  <c r="K145" i="5" s="1"/>
  <c r="M145" i="5" s="1"/>
  <c r="F200" i="5"/>
  <c r="K200" i="5" s="1"/>
  <c r="M200" i="5" s="1"/>
  <c r="F488" i="5"/>
  <c r="K488" i="5" s="1"/>
  <c r="M488" i="5" s="1"/>
  <c r="F186" i="5"/>
  <c r="K186" i="5" s="1"/>
  <c r="M186" i="5" s="1"/>
  <c r="F278" i="5"/>
  <c r="K278" i="5" s="1"/>
  <c r="M278" i="5" s="1"/>
  <c r="K274" i="5"/>
  <c r="M274" i="5" s="1"/>
  <c r="F274" i="5"/>
  <c r="F412" i="5"/>
  <c r="K412" i="5" s="1"/>
  <c r="M412" i="5" s="1"/>
  <c r="F73" i="5"/>
  <c r="K73" i="5" s="1"/>
  <c r="M73" i="5" s="1"/>
  <c r="F464" i="5"/>
  <c r="K464" i="5" s="1"/>
  <c r="M464" i="5" s="1"/>
  <c r="F527" i="5"/>
  <c r="K527" i="5" s="1"/>
  <c r="M527" i="5" s="1"/>
  <c r="F487" i="5"/>
  <c r="K487" i="5" s="1"/>
  <c r="M487" i="5" s="1"/>
  <c r="F583" i="5"/>
  <c r="K583" i="5" s="1"/>
  <c r="M583" i="5" s="1"/>
  <c r="F103" i="5"/>
  <c r="K103" i="5" s="1"/>
  <c r="M103" i="5" s="1"/>
  <c r="K533" i="5"/>
  <c r="M533" i="5" s="1"/>
  <c r="F533" i="5"/>
  <c r="F413" i="5"/>
  <c r="K413" i="5" s="1"/>
  <c r="M413" i="5" s="1"/>
  <c r="F94" i="5"/>
  <c r="K94" i="5" s="1"/>
  <c r="M94" i="5" s="1"/>
  <c r="F316" i="5"/>
  <c r="K316" i="5" s="1"/>
  <c r="M316" i="5" s="1"/>
  <c r="F110" i="5"/>
  <c r="K110" i="5" s="1"/>
  <c r="M110" i="5" s="1"/>
  <c r="F150" i="5"/>
  <c r="K150" i="5" s="1"/>
  <c r="M150" i="5" s="1"/>
  <c r="F51" i="5"/>
  <c r="K51" i="5" s="1"/>
  <c r="M51" i="5" s="1"/>
  <c r="F465" i="5"/>
  <c r="K465" i="5" s="1"/>
  <c r="M465" i="5" s="1"/>
  <c r="K299" i="5"/>
  <c r="M299" i="5" s="1"/>
  <c r="F299" i="5"/>
  <c r="F563" i="5"/>
  <c r="K563" i="5" s="1"/>
  <c r="M563" i="5" s="1"/>
  <c r="F584" i="5"/>
  <c r="K584" i="5" s="1"/>
  <c r="M584" i="5" s="1"/>
  <c r="F460" i="5"/>
  <c r="K460" i="5" s="1"/>
  <c r="M460" i="5" s="1"/>
  <c r="F353" i="5"/>
  <c r="K353" i="5" s="1"/>
  <c r="M353" i="5" s="1"/>
  <c r="F206" i="5"/>
  <c r="K206" i="5" s="1"/>
  <c r="M206" i="5" s="1"/>
  <c r="F454" i="5"/>
  <c r="K454" i="5" s="1"/>
  <c r="M454" i="5" s="1"/>
  <c r="F627" i="5"/>
  <c r="K627" i="5" s="1"/>
  <c r="M627" i="5" s="1"/>
  <c r="K208" i="5"/>
  <c r="M208" i="5" s="1"/>
  <c r="F208" i="5"/>
  <c r="F329" i="5"/>
  <c r="K329" i="5" s="1"/>
  <c r="M329" i="5" s="1"/>
  <c r="F479" i="5"/>
  <c r="K479" i="5" s="1"/>
  <c r="M479" i="5" s="1"/>
  <c r="F45" i="5"/>
  <c r="K45" i="5" s="1"/>
  <c r="M45" i="5" s="1"/>
  <c r="F290" i="5"/>
  <c r="K290" i="5" s="1"/>
  <c r="M290" i="5" s="1"/>
  <c r="F545" i="5"/>
  <c r="K545" i="5" s="1"/>
  <c r="M545" i="5" s="1"/>
  <c r="F551" i="5"/>
  <c r="K551" i="5" s="1"/>
  <c r="M551" i="5" s="1"/>
  <c r="F181" i="5"/>
  <c r="K181" i="5" s="1"/>
  <c r="M181" i="5" s="1"/>
  <c r="K21" i="5"/>
  <c r="M21" i="5" s="1"/>
  <c r="F21" i="5"/>
  <c r="F132" i="5"/>
  <c r="K132" i="5" s="1"/>
  <c r="M132" i="5" s="1"/>
  <c r="F24" i="5"/>
  <c r="K24" i="5" s="1"/>
  <c r="M24" i="5" s="1"/>
  <c r="F34" i="5"/>
  <c r="K34" i="5" s="1"/>
  <c r="M34" i="5" s="1"/>
  <c r="F569" i="5"/>
  <c r="K569" i="5" s="1"/>
  <c r="M569" i="5" s="1"/>
  <c r="F244" i="5"/>
  <c r="K244" i="5" s="1"/>
  <c r="M244" i="5" s="1"/>
  <c r="F521" i="5"/>
  <c r="K521" i="5" s="1"/>
  <c r="M521" i="5" s="1"/>
  <c r="F285" i="5"/>
  <c r="K285" i="5" s="1"/>
  <c r="M285" i="5" s="1"/>
  <c r="K321" i="5"/>
  <c r="M321" i="5" s="1"/>
  <c r="F321" i="5"/>
  <c r="F180" i="5"/>
  <c r="K180" i="5" s="1"/>
  <c r="M180" i="5" s="1"/>
  <c r="F452" i="5"/>
  <c r="K452" i="5" s="1"/>
  <c r="M452" i="5" s="1"/>
  <c r="F47" i="5"/>
  <c r="K47" i="5" s="1"/>
  <c r="M47" i="5" s="1"/>
  <c r="F79" i="5"/>
  <c r="K79" i="5" s="1"/>
  <c r="M79" i="5" s="1"/>
  <c r="F508" i="5"/>
  <c r="K508" i="5" s="1"/>
  <c r="M508" i="5" s="1"/>
  <c r="F77" i="5"/>
  <c r="K77" i="5" s="1"/>
  <c r="M77" i="5" s="1"/>
  <c r="F220" i="5"/>
  <c r="K220" i="5" s="1"/>
  <c r="M220" i="5" s="1"/>
  <c r="K72" i="5"/>
  <c r="M72" i="5" s="1"/>
  <c r="F72" i="5"/>
  <c r="F289" i="5"/>
  <c r="K289" i="5" s="1"/>
  <c r="M289" i="5" s="1"/>
  <c r="F43" i="5"/>
  <c r="K43" i="5" s="1"/>
  <c r="M43" i="5" s="1"/>
  <c r="F301" i="5"/>
  <c r="K301" i="5" s="1"/>
  <c r="M301" i="5" s="1"/>
  <c r="F52" i="5"/>
  <c r="K52" i="5" s="1"/>
  <c r="M52" i="5" s="1"/>
  <c r="F550" i="5"/>
  <c r="K550" i="5" s="1"/>
  <c r="M550" i="5" s="1"/>
  <c r="F437" i="5"/>
  <c r="K437" i="5" s="1"/>
  <c r="M437" i="5" s="1"/>
  <c r="F48" i="5"/>
  <c r="K48" i="5" s="1"/>
  <c r="M48" i="5" s="1"/>
  <c r="K308" i="5"/>
  <c r="M308" i="5" s="1"/>
  <c r="F308" i="5"/>
  <c r="F447" i="5"/>
  <c r="K447" i="5" s="1"/>
  <c r="M447" i="5" s="1"/>
  <c r="F166" i="5"/>
  <c r="K166" i="5" s="1"/>
  <c r="M166" i="5" s="1"/>
  <c r="F625" i="5"/>
  <c r="K625" i="5" s="1"/>
  <c r="M625" i="5" s="1"/>
  <c r="F406" i="5"/>
  <c r="K406" i="5" s="1"/>
  <c r="M406" i="5" s="1"/>
  <c r="F374" i="5"/>
  <c r="K374" i="5" s="1"/>
  <c r="M374" i="5" s="1"/>
  <c r="F239" i="5"/>
  <c r="K239" i="5" s="1"/>
  <c r="M239" i="5" s="1"/>
  <c r="F480" i="5"/>
  <c r="K480" i="5" s="1"/>
  <c r="M480" i="5" s="1"/>
  <c r="K482" i="5"/>
  <c r="M482" i="5" s="1"/>
  <c r="F482" i="5"/>
  <c r="F201" i="5"/>
  <c r="K201" i="5" s="1"/>
  <c r="M201" i="5" s="1"/>
  <c r="F204" i="5"/>
  <c r="K204" i="5" s="1"/>
  <c r="M204" i="5" s="1"/>
  <c r="F421" i="5"/>
  <c r="K421" i="5" s="1"/>
  <c r="M421" i="5" s="1"/>
  <c r="F76" i="5"/>
  <c r="K76" i="5" s="1"/>
  <c r="M76" i="5" s="1"/>
  <c r="F190" i="5"/>
  <c r="K190" i="5" s="1"/>
  <c r="M190" i="5" s="1"/>
  <c r="F84" i="5"/>
  <c r="K84" i="5" s="1"/>
  <c r="M84" i="5" s="1"/>
  <c r="F461" i="5"/>
  <c r="K461" i="5" s="1"/>
  <c r="M461" i="5" s="1"/>
  <c r="K54" i="5"/>
  <c r="M54" i="5" s="1"/>
  <c r="F54" i="5"/>
  <c r="F314" i="5"/>
  <c r="K314" i="5" s="1"/>
  <c r="M314" i="5" s="1"/>
  <c r="F146" i="5"/>
  <c r="K146" i="5" s="1"/>
  <c r="M146" i="5" s="1"/>
  <c r="F586" i="5"/>
  <c r="K586" i="5" s="1"/>
  <c r="M586" i="5" s="1"/>
  <c r="F133" i="5"/>
  <c r="K133" i="5" s="1"/>
  <c r="M133" i="5" s="1"/>
  <c r="F81" i="5"/>
  <c r="K81" i="5" s="1"/>
  <c r="M81" i="5" s="1"/>
  <c r="F335" i="5"/>
  <c r="K335" i="5" s="1"/>
  <c r="M335" i="5" s="1"/>
  <c r="F300" i="5"/>
  <c r="K300" i="5" s="1"/>
  <c r="M300" i="5" s="1"/>
  <c r="K434" i="5"/>
  <c r="M434" i="5" s="1"/>
  <c r="F434" i="5"/>
  <c r="F129" i="5"/>
  <c r="K129" i="5" s="1"/>
  <c r="M129" i="5" s="1"/>
  <c r="F217" i="5"/>
  <c r="K217" i="5" s="1"/>
  <c r="M217" i="5" s="1"/>
  <c r="F280" i="5"/>
  <c r="K280" i="5" s="1"/>
  <c r="M280" i="5" s="1"/>
  <c r="F154" i="5"/>
  <c r="K154" i="5" s="1"/>
  <c r="M154" i="5" s="1"/>
  <c r="F87" i="5"/>
  <c r="K87" i="5" s="1"/>
  <c r="M87" i="5" s="1"/>
  <c r="F428" i="5"/>
  <c r="K428" i="5" s="1"/>
  <c r="M428" i="5" s="1"/>
  <c r="F139" i="5"/>
  <c r="K139" i="5" s="1"/>
  <c r="M139" i="5" s="1"/>
  <c r="K490" i="5"/>
  <c r="M490" i="5" s="1"/>
  <c r="F490" i="5"/>
  <c r="F561" i="5"/>
  <c r="K561" i="5" s="1"/>
  <c r="M561" i="5" s="1"/>
  <c r="F95" i="5"/>
  <c r="K95" i="5" s="1"/>
  <c r="M95" i="5" s="1"/>
  <c r="F64" i="5"/>
  <c r="K64" i="5" s="1"/>
  <c r="M64" i="5" s="1"/>
  <c r="F242" i="5"/>
  <c r="K242" i="5" s="1"/>
  <c r="M242" i="5" s="1"/>
  <c r="F341" i="5"/>
  <c r="K341" i="5" s="1"/>
  <c r="M341" i="5" s="1"/>
  <c r="F36" i="5"/>
  <c r="K36" i="5" s="1"/>
  <c r="M36" i="5" s="1"/>
  <c r="F581" i="5"/>
  <c r="K581" i="5" s="1"/>
  <c r="M581" i="5" s="1"/>
  <c r="K207" i="5"/>
  <c r="M207" i="5" s="1"/>
  <c r="F207" i="5"/>
  <c r="F470" i="5"/>
  <c r="K470" i="5" s="1"/>
  <c r="M470" i="5" s="1"/>
  <c r="F213" i="5"/>
  <c r="K213" i="5" s="1"/>
  <c r="M213" i="5" s="1"/>
  <c r="F266" i="5"/>
  <c r="K266" i="5" s="1"/>
  <c r="M266" i="5" s="1"/>
  <c r="F498" i="5"/>
  <c r="K498" i="5" s="1"/>
  <c r="M498" i="5" s="1"/>
  <c r="F501" i="5"/>
  <c r="K501" i="5" s="1"/>
  <c r="M501" i="5" s="1"/>
  <c r="F419" i="5"/>
  <c r="K419" i="5" s="1"/>
  <c r="M419" i="5" s="1"/>
  <c r="F477" i="5"/>
  <c r="K477" i="5" s="1"/>
  <c r="M477" i="5" s="1"/>
  <c r="K499" i="5"/>
  <c r="M499" i="5" s="1"/>
  <c r="F499" i="5"/>
  <c r="F246" i="5"/>
  <c r="K246" i="5" s="1"/>
  <c r="M246" i="5" s="1"/>
  <c r="F50" i="5"/>
  <c r="K50" i="5" s="1"/>
  <c r="M50" i="5" s="1"/>
  <c r="F481" i="5"/>
  <c r="K481" i="5" s="1"/>
  <c r="M481" i="5" s="1"/>
  <c r="F215" i="5"/>
  <c r="K215" i="5" s="1"/>
  <c r="M215" i="5" s="1"/>
  <c r="F102" i="5"/>
  <c r="K102" i="5" s="1"/>
  <c r="M102" i="5" s="1"/>
  <c r="F251" i="5"/>
  <c r="K251" i="5" s="1"/>
  <c r="M251" i="5" s="1"/>
  <c r="F63" i="5"/>
  <c r="K63" i="5" s="1"/>
  <c r="M63" i="5" s="1"/>
  <c r="F582" i="5"/>
  <c r="K582" i="5" s="1"/>
  <c r="M582" i="5" s="1"/>
  <c r="F302" i="5"/>
  <c r="K302" i="5" s="1"/>
  <c r="M302" i="5" s="1"/>
  <c r="F173" i="5"/>
  <c r="K173" i="5" s="1"/>
  <c r="M173" i="5" s="1"/>
  <c r="F386" i="5"/>
  <c r="K386" i="5" s="1"/>
  <c r="M386" i="5" s="1"/>
  <c r="K334" i="5"/>
  <c r="M334" i="5" s="1"/>
  <c r="F334" i="5"/>
  <c r="F540" i="5"/>
  <c r="K540" i="5" s="1"/>
  <c r="M540" i="5" s="1"/>
  <c r="F115" i="5"/>
  <c r="K115" i="5" s="1"/>
  <c r="M115" i="5" s="1"/>
  <c r="F537" i="5"/>
  <c r="K537" i="5" s="1"/>
  <c r="M537" i="5" s="1"/>
  <c r="F250" i="5"/>
  <c r="K250" i="5" s="1"/>
  <c r="M250" i="5" s="1"/>
  <c r="F552" i="5"/>
  <c r="K552" i="5" s="1"/>
  <c r="M552" i="5" s="1"/>
  <c r="F65" i="5"/>
  <c r="K65" i="5" s="1"/>
  <c r="M65" i="5" s="1"/>
  <c r="F492" i="5"/>
  <c r="K492" i="5" s="1"/>
  <c r="M492" i="5" s="1"/>
  <c r="K29" i="5"/>
  <c r="M29" i="5" s="1"/>
  <c r="F29" i="5"/>
  <c r="F383" i="5"/>
  <c r="K383" i="5" s="1"/>
  <c r="M383" i="5" s="1"/>
  <c r="F113" i="5"/>
  <c r="K113" i="5" s="1"/>
  <c r="M113" i="5" s="1"/>
  <c r="F93" i="5"/>
  <c r="K93" i="5" s="1"/>
  <c r="M93" i="5" s="1"/>
  <c r="F553" i="5"/>
  <c r="K553" i="5" s="1"/>
  <c r="M553" i="5" s="1"/>
  <c r="F556" i="5"/>
  <c r="K556" i="5" s="1"/>
  <c r="M556" i="5" s="1"/>
  <c r="F86" i="5"/>
  <c r="K86" i="5" s="1"/>
  <c r="M86" i="5" s="1"/>
  <c r="F61" i="5"/>
  <c r="K61" i="5" s="1"/>
  <c r="M61" i="5" s="1"/>
  <c r="K218" i="5"/>
  <c r="M218" i="5" s="1"/>
  <c r="F218" i="5"/>
  <c r="F505" i="5"/>
  <c r="K505" i="5" s="1"/>
  <c r="M505" i="5" s="1"/>
  <c r="F267" i="5"/>
  <c r="K267" i="5" s="1"/>
  <c r="M267" i="5" s="1"/>
  <c r="F539" i="5"/>
  <c r="K539" i="5" s="1"/>
  <c r="M539" i="5" s="1"/>
  <c r="F256" i="5"/>
  <c r="K256" i="5" s="1"/>
  <c r="M256" i="5" s="1"/>
  <c r="F182" i="5"/>
  <c r="K182" i="5" s="1"/>
  <c r="M182" i="5" s="1"/>
  <c r="F375" i="5"/>
  <c r="K375" i="5" s="1"/>
  <c r="M375" i="5" s="1"/>
  <c r="F376" i="5"/>
  <c r="K376" i="5" s="1"/>
  <c r="M376" i="5" s="1"/>
  <c r="K390" i="5"/>
  <c r="M390" i="5" s="1"/>
  <c r="F390" i="5"/>
  <c r="F205" i="5"/>
  <c r="K205" i="5" s="1"/>
  <c r="M205" i="5" s="1"/>
  <c r="F618" i="5"/>
  <c r="K618" i="5" s="1"/>
  <c r="M618" i="5" s="1"/>
  <c r="F384" i="5"/>
  <c r="K384" i="5" s="1"/>
  <c r="M384" i="5" s="1"/>
  <c r="F322" i="5"/>
  <c r="K322" i="5" s="1"/>
  <c r="M322" i="5" s="1"/>
  <c r="F111" i="5"/>
  <c r="K111" i="5" s="1"/>
  <c r="M111" i="5" s="1"/>
  <c r="F438" i="5"/>
  <c r="K438" i="5" s="1"/>
  <c r="M438" i="5" s="1"/>
  <c r="F538" i="7" l="1"/>
  <c r="K538" i="7" s="1"/>
  <c r="M538" i="7" s="1"/>
  <c r="F173" i="7"/>
  <c r="K173" i="7" s="1"/>
  <c r="M173" i="7" s="1"/>
  <c r="F594" i="7"/>
  <c r="K594" i="7" s="1"/>
  <c r="M594" i="7" s="1"/>
  <c r="F581" i="7"/>
  <c r="K581" i="7" s="1"/>
  <c r="M581" i="7" s="1"/>
  <c r="F477" i="7"/>
  <c r="K477" i="7" s="1"/>
  <c r="M477" i="7" s="1"/>
  <c r="F334" i="7"/>
  <c r="K334" i="7" s="1"/>
  <c r="M334" i="7" s="1"/>
  <c r="F429" i="7"/>
  <c r="K429" i="7" s="1"/>
  <c r="M429" i="7" s="1"/>
  <c r="F219" i="7"/>
  <c r="K219" i="7" s="1"/>
  <c r="M219" i="7" s="1"/>
  <c r="F487" i="7"/>
  <c r="K487" i="7" s="1"/>
  <c r="M487" i="7" s="1"/>
  <c r="F598" i="7"/>
  <c r="K598" i="7" s="1"/>
  <c r="M598" i="7" s="1"/>
  <c r="F103" i="7"/>
  <c r="K103" i="7" s="1"/>
  <c r="M103" i="7" s="1"/>
  <c r="F29" i="7"/>
  <c r="K29" i="7" s="1"/>
  <c r="M29" i="7" s="1"/>
  <c r="F308" i="7"/>
  <c r="K308" i="7" s="1"/>
  <c r="M308" i="7" s="1"/>
  <c r="F604" i="7"/>
  <c r="K604" i="7" s="1"/>
  <c r="M604" i="7" s="1"/>
  <c r="F433" i="7"/>
  <c r="K433" i="7" s="1"/>
  <c r="M433" i="7" s="1"/>
  <c r="F531" i="7"/>
  <c r="K531" i="7" s="1"/>
  <c r="M531" i="7" s="1"/>
  <c r="F177" i="7"/>
  <c r="K177" i="7" s="1"/>
  <c r="M177" i="7" s="1"/>
  <c r="F513" i="7"/>
  <c r="K513" i="7" s="1"/>
  <c r="M513" i="7" s="1"/>
  <c r="F235" i="7"/>
  <c r="K235" i="7" s="1"/>
  <c r="M235" i="7" s="1"/>
  <c r="F515" i="7"/>
  <c r="K515" i="7" s="1"/>
  <c r="M515" i="7" s="1"/>
  <c r="F585" i="7"/>
  <c r="K585" i="7" s="1"/>
  <c r="M585" i="7" s="1"/>
  <c r="F459" i="7"/>
  <c r="K459" i="7" s="1"/>
  <c r="M459" i="7" s="1"/>
  <c r="F356" i="7"/>
  <c r="K356" i="7" s="1"/>
  <c r="M356" i="7" s="1"/>
  <c r="F543" i="7"/>
  <c r="K543" i="7" s="1"/>
  <c r="M543" i="7" s="1"/>
  <c r="F152" i="7"/>
  <c r="K152" i="7" s="1"/>
  <c r="M152" i="7" s="1"/>
  <c r="F69" i="7"/>
  <c r="K69" i="7" s="1"/>
  <c r="M69" i="7" s="1"/>
  <c r="F409" i="7"/>
  <c r="K409" i="7" s="1"/>
  <c r="M409" i="7" s="1"/>
  <c r="F606" i="7"/>
  <c r="K606" i="7" s="1"/>
  <c r="M606" i="7" s="1"/>
  <c r="F441" i="7"/>
  <c r="K441" i="7" s="1"/>
  <c r="M441" i="7" s="1"/>
  <c r="F305" i="7"/>
  <c r="K305" i="7" s="1"/>
  <c r="M305" i="7" s="1"/>
  <c r="F492" i="7"/>
  <c r="K492" i="7" s="1"/>
  <c r="M492" i="7" s="1"/>
  <c r="F176" i="7"/>
  <c r="K176" i="7" s="1"/>
  <c r="M176" i="7" s="1"/>
  <c r="F569" i="7"/>
  <c r="K569" i="7" s="1"/>
  <c r="M569" i="7" s="1"/>
  <c r="F348" i="7"/>
  <c r="K348" i="7" s="1"/>
  <c r="M348" i="7" s="1"/>
  <c r="F510" i="7"/>
  <c r="K510" i="7" s="1"/>
  <c r="M510" i="7" s="1"/>
  <c r="F564" i="7"/>
  <c r="K564" i="7" s="1"/>
  <c r="M564" i="7" s="1"/>
  <c r="F456" i="7"/>
  <c r="K456" i="7" s="1"/>
  <c r="M456" i="7" s="1"/>
  <c r="F332" i="7"/>
  <c r="K332" i="7" s="1"/>
  <c r="M332" i="7" s="1"/>
  <c r="F279" i="7"/>
  <c r="K279" i="7" s="1"/>
  <c r="M279" i="7" s="1"/>
  <c r="F595" i="7"/>
  <c r="K595" i="7" s="1"/>
  <c r="M595" i="7" s="1"/>
  <c r="F96" i="7"/>
  <c r="K96" i="7" s="1"/>
  <c r="M96" i="7" s="1"/>
  <c r="F528" i="7"/>
  <c r="K528" i="7" s="1"/>
  <c r="M528" i="7" s="1"/>
  <c r="F392" i="7"/>
  <c r="K392" i="7" s="1"/>
  <c r="M392" i="7" s="1"/>
  <c r="F167" i="7"/>
  <c r="K167" i="7" s="1"/>
  <c r="M167" i="7" s="1"/>
  <c r="F485" i="7"/>
  <c r="K485" i="7" s="1"/>
  <c r="M485" i="7" s="1"/>
  <c r="F295" i="7"/>
  <c r="K295" i="7" s="1"/>
  <c r="M295" i="7" s="1"/>
  <c r="F36" i="7"/>
  <c r="K36" i="7" s="1"/>
  <c r="M36" i="7" s="1"/>
  <c r="F591" i="7"/>
  <c r="K591" i="7" s="1"/>
  <c r="M591" i="7" s="1"/>
  <c r="F391" i="7"/>
  <c r="K391" i="7" s="1"/>
  <c r="M391" i="7" s="1"/>
  <c r="F443" i="7"/>
  <c r="K443" i="7" s="1"/>
  <c r="M443" i="7" s="1"/>
  <c r="F315" i="7"/>
  <c r="K315" i="7" s="1"/>
  <c r="M315" i="7" s="1"/>
  <c r="F371" i="7"/>
  <c r="K371" i="7" s="1"/>
  <c r="M371" i="7" s="1"/>
  <c r="F625" i="7"/>
  <c r="K625" i="7" s="1"/>
  <c r="M625" i="7" s="1"/>
  <c r="F616" i="7"/>
  <c r="K616" i="7" s="1"/>
  <c r="M616" i="7" s="1"/>
  <c r="F91" i="7"/>
  <c r="K91" i="7" s="1"/>
  <c r="M91" i="7" s="1"/>
  <c r="F271" i="7"/>
  <c r="K271" i="7" s="1"/>
  <c r="M271" i="7" s="1"/>
  <c r="F261" i="7"/>
  <c r="K261" i="7" s="1"/>
  <c r="M261" i="7" s="1"/>
  <c r="F263" i="7"/>
  <c r="K263" i="7" s="1"/>
  <c r="M263" i="7" s="1"/>
  <c r="F97" i="7"/>
  <c r="K97" i="7" s="1"/>
  <c r="M97" i="7" s="1"/>
  <c r="F109" i="7"/>
  <c r="K109" i="7" s="1"/>
  <c r="M109" i="7" s="1"/>
  <c r="F587" i="7"/>
  <c r="K587" i="7" s="1"/>
  <c r="M587" i="7" s="1"/>
  <c r="F389" i="7"/>
  <c r="K389" i="7" s="1"/>
  <c r="M389" i="7" s="1"/>
  <c r="F196" i="7"/>
  <c r="K196" i="7" s="1"/>
  <c r="M196" i="7" s="1"/>
  <c r="F297" i="7"/>
  <c r="K297" i="7" s="1"/>
  <c r="M297" i="7" s="1"/>
  <c r="F162" i="7"/>
  <c r="K162" i="7" s="1"/>
  <c r="M162" i="7" s="1"/>
  <c r="F229" i="7"/>
  <c r="K229" i="7" s="1"/>
  <c r="M229" i="7" s="1"/>
  <c r="F117" i="7"/>
  <c r="K117" i="7" s="1"/>
  <c r="M117" i="7" s="1"/>
  <c r="F47" i="7"/>
  <c r="K47" i="7" s="1"/>
  <c r="M47" i="7" s="1"/>
  <c r="F399" i="7"/>
  <c r="K399" i="7" s="1"/>
  <c r="M399" i="7" s="1"/>
  <c r="F258" i="7"/>
  <c r="K258" i="7" s="1"/>
  <c r="M258" i="7" s="1"/>
  <c r="F90" i="7"/>
  <c r="K90" i="7" s="1"/>
  <c r="M90" i="7" s="1"/>
  <c r="F158" i="7"/>
  <c r="K158" i="7" s="1"/>
  <c r="M158" i="7" s="1"/>
  <c r="F203" i="7"/>
  <c r="K203" i="7" s="1"/>
  <c r="M203" i="7" s="1"/>
  <c r="F221" i="7"/>
  <c r="K221" i="7" s="1"/>
  <c r="M221" i="7" s="1"/>
  <c r="F331" i="7"/>
  <c r="K331" i="7" s="1"/>
  <c r="M331" i="7" s="1"/>
  <c r="F417" i="7"/>
  <c r="K417" i="7" s="1"/>
  <c r="M417" i="7" s="1"/>
  <c r="F243" i="7"/>
  <c r="K243" i="7" s="1"/>
  <c r="M243" i="7" s="1"/>
  <c r="F472" i="7"/>
  <c r="K472" i="7" s="1"/>
  <c r="M472" i="7" s="1"/>
  <c r="F556" i="7"/>
  <c r="K556" i="7" s="1"/>
  <c r="M556" i="7" s="1"/>
  <c r="F148" i="7"/>
  <c r="K148" i="7" s="1"/>
  <c r="M148" i="7" s="1"/>
  <c r="F163" i="7"/>
  <c r="K163" i="7" s="1"/>
  <c r="M163" i="7" s="1"/>
  <c r="F154" i="7"/>
  <c r="K154" i="7" s="1"/>
  <c r="M154" i="7" s="1"/>
  <c r="F605" i="7"/>
  <c r="K605" i="7" s="1"/>
  <c r="M605" i="7" s="1"/>
  <c r="F92" i="7"/>
  <c r="K92" i="7" s="1"/>
  <c r="M92" i="7" s="1"/>
  <c r="F155" i="7"/>
  <c r="K155" i="7" s="1"/>
  <c r="M155" i="7" s="1"/>
  <c r="F607" i="7"/>
  <c r="K607" i="7" s="1"/>
  <c r="M607" i="7" s="1"/>
  <c r="F283" i="7"/>
  <c r="K283" i="7" s="1"/>
  <c r="M283" i="7" s="1"/>
  <c r="F329" i="7"/>
  <c r="K329" i="7" s="1"/>
  <c r="M329" i="7" s="1"/>
  <c r="F41" i="7"/>
  <c r="K41" i="7" s="1"/>
  <c r="M41" i="7" s="1"/>
  <c r="F110" i="7"/>
  <c r="K110" i="7" s="1"/>
  <c r="M110" i="7" s="1"/>
  <c r="F521" i="7"/>
  <c r="K521" i="7" s="1"/>
  <c r="M521" i="7" s="1"/>
  <c r="F251" i="7"/>
  <c r="K251" i="7" s="1"/>
  <c r="M251" i="7" s="1"/>
  <c r="F619" i="7"/>
  <c r="K619" i="7" s="1"/>
  <c r="M619" i="7" s="1"/>
  <c r="F455" i="7"/>
  <c r="K455" i="7" s="1"/>
  <c r="M455" i="7" s="1"/>
  <c r="F617" i="7"/>
  <c r="K617" i="7" s="1"/>
  <c r="M617" i="7" s="1"/>
  <c r="F411" i="7"/>
  <c r="K411" i="7" s="1"/>
  <c r="M411" i="7" s="1"/>
  <c r="F544" i="7"/>
  <c r="K544" i="7" s="1"/>
  <c r="M544" i="7" s="1"/>
  <c r="F267" i="7"/>
  <c r="K267" i="7" s="1"/>
  <c r="M267" i="7" s="1"/>
  <c r="F12" i="7"/>
  <c r="K12" i="7" s="1"/>
  <c r="M12" i="7" s="1"/>
  <c r="F133" i="7"/>
  <c r="K133" i="7" s="1"/>
  <c r="M133" i="7" s="1"/>
  <c r="F505" i="7"/>
  <c r="K505" i="7" s="1"/>
  <c r="M505" i="7" s="1"/>
  <c r="F555" i="7"/>
  <c r="K555" i="7" s="1"/>
  <c r="M555" i="7" s="1"/>
  <c r="F565" i="7"/>
  <c r="K565" i="7" s="1"/>
  <c r="M565" i="7" s="1"/>
  <c r="F292" i="7"/>
  <c r="K292" i="7" s="1"/>
  <c r="M292" i="7" s="1"/>
  <c r="F423" i="7"/>
  <c r="K423" i="7" s="1"/>
  <c r="M423" i="7" s="1"/>
  <c r="F273" i="7"/>
  <c r="K273" i="7" s="1"/>
  <c r="M273" i="7" s="1"/>
  <c r="F120" i="7"/>
  <c r="K120" i="7" s="1"/>
  <c r="M120" i="7" s="1"/>
  <c r="F358" i="7"/>
  <c r="K358" i="7" s="1"/>
  <c r="M358" i="7" s="1"/>
  <c r="F74" i="7"/>
  <c r="K74" i="7" s="1"/>
  <c r="M74" i="7" s="1"/>
  <c r="F262" i="7"/>
  <c r="K262" i="7" s="1"/>
  <c r="M262" i="7" s="1"/>
  <c r="F233" i="7"/>
  <c r="K233" i="7" s="1"/>
  <c r="M233" i="7" s="1"/>
  <c r="F549" i="7"/>
  <c r="K549" i="7" s="1"/>
  <c r="M549" i="7" s="1"/>
  <c r="F140" i="7"/>
  <c r="K140" i="7" s="1"/>
  <c r="M140" i="7" s="1"/>
  <c r="F15" i="7"/>
  <c r="K15" i="7" s="1"/>
  <c r="M15" i="7" s="1"/>
  <c r="F403" i="7"/>
  <c r="K403" i="7" s="1"/>
  <c r="M403" i="7" s="1"/>
  <c r="F139" i="7"/>
  <c r="K139" i="7" s="1"/>
  <c r="M139" i="7" s="1"/>
  <c r="F195" i="7"/>
  <c r="K195" i="7" s="1"/>
  <c r="M195" i="7" s="1"/>
  <c r="F416" i="7"/>
  <c r="K416" i="7" s="1"/>
  <c r="M416" i="7" s="1"/>
  <c r="F542" i="7"/>
  <c r="K542" i="7" s="1"/>
  <c r="M542" i="7" s="1"/>
  <c r="F284" i="7"/>
  <c r="K284" i="7" s="1"/>
  <c r="M284" i="7" s="1"/>
  <c r="F280" i="7"/>
  <c r="K280" i="7" s="1"/>
  <c r="M280" i="7" s="1"/>
  <c r="F372" i="7"/>
  <c r="K372" i="7" s="1"/>
  <c r="M372" i="7" s="1"/>
  <c r="F506" i="7"/>
  <c r="K506" i="7" s="1"/>
  <c r="M506" i="7" s="1"/>
  <c r="F622" i="7"/>
  <c r="K622" i="7" s="1"/>
  <c r="M622" i="7" s="1"/>
  <c r="F42" i="7"/>
  <c r="K42" i="7" s="1"/>
  <c r="M42" i="7" s="1"/>
  <c r="F215" i="7"/>
  <c r="K215" i="7" s="1"/>
  <c r="M215" i="7" s="1"/>
  <c r="F362" i="7"/>
  <c r="K362" i="7" s="1"/>
  <c r="M362" i="7" s="1"/>
  <c r="F272" i="7"/>
  <c r="K272" i="7" s="1"/>
  <c r="M272" i="7" s="1"/>
  <c r="F361" i="7"/>
  <c r="K361" i="7" s="1"/>
  <c r="M361" i="7" s="1"/>
  <c r="F294" i="7"/>
  <c r="K294" i="7" s="1"/>
  <c r="M294" i="7" s="1"/>
  <c r="F624" i="7"/>
  <c r="K624" i="7" s="1"/>
  <c r="M624" i="7" s="1"/>
  <c r="F396" i="7"/>
  <c r="K396" i="7" s="1"/>
  <c r="M396" i="7" s="1"/>
  <c r="F460" i="7"/>
  <c r="K460" i="7" s="1"/>
  <c r="M460" i="7" s="1"/>
  <c r="F498" i="7"/>
  <c r="K498" i="7" s="1"/>
  <c r="M498" i="7" s="1"/>
  <c r="F463" i="7"/>
  <c r="K463" i="7" s="1"/>
  <c r="M463" i="7" s="1"/>
  <c r="F197" i="7"/>
  <c r="K197" i="7" s="1"/>
  <c r="M197" i="7" s="1"/>
  <c r="F312" i="7"/>
  <c r="K312" i="7" s="1"/>
  <c r="M312" i="7" s="1"/>
  <c r="F303" i="7"/>
  <c r="K303" i="7" s="1"/>
  <c r="M303" i="7" s="1"/>
  <c r="F461" i="7"/>
  <c r="K461" i="7" s="1"/>
  <c r="M461" i="7" s="1"/>
  <c r="F193" i="7"/>
  <c r="K193" i="7" s="1"/>
  <c r="M193" i="7" s="1"/>
  <c r="F299" i="7"/>
  <c r="K299" i="7" s="1"/>
  <c r="M299" i="7" s="1"/>
  <c r="F68" i="7"/>
  <c r="K68" i="7" s="1"/>
  <c r="M68" i="7" s="1"/>
  <c r="F486" i="7"/>
  <c r="K486" i="7" s="1"/>
  <c r="M486" i="7" s="1"/>
  <c r="F127" i="7"/>
  <c r="K127" i="7" s="1"/>
  <c r="M127" i="7" s="1"/>
  <c r="F574" i="7"/>
  <c r="K574" i="7" s="1"/>
  <c r="M574" i="7" s="1"/>
  <c r="F541" i="7"/>
  <c r="K541" i="7" s="1"/>
  <c r="M541" i="7" s="1"/>
  <c r="F343" i="7"/>
  <c r="K343" i="7" s="1"/>
  <c r="M343" i="7" s="1"/>
  <c r="F113" i="7"/>
  <c r="K113" i="7" s="1"/>
  <c r="M113" i="7" s="1"/>
  <c r="F350" i="7"/>
  <c r="K350" i="7" s="1"/>
  <c r="M350" i="7" s="1"/>
  <c r="F281" i="7"/>
  <c r="K281" i="7" s="1"/>
  <c r="M281" i="7" s="1"/>
  <c r="F220" i="7"/>
  <c r="K220" i="7" s="1"/>
  <c r="M220" i="7" s="1"/>
  <c r="F156" i="7"/>
  <c r="K156" i="7" s="1"/>
  <c r="M156" i="7" s="1"/>
  <c r="F67" i="7"/>
  <c r="K67" i="7" s="1"/>
  <c r="M67" i="7" s="1"/>
  <c r="F612" i="7"/>
  <c r="K612" i="7" s="1"/>
  <c r="M612" i="7" s="1"/>
  <c r="F527" i="7"/>
  <c r="K527" i="7" s="1"/>
  <c r="M527" i="7" s="1"/>
  <c r="F327" i="7"/>
  <c r="K327" i="7" s="1"/>
  <c r="M327" i="7" s="1"/>
  <c r="F615" i="7"/>
  <c r="K615" i="7" s="1"/>
  <c r="M615" i="7" s="1"/>
  <c r="F83" i="7"/>
  <c r="K83" i="7" s="1"/>
  <c r="M83" i="7" s="1"/>
  <c r="F457" i="7"/>
  <c r="K457" i="7" s="1"/>
  <c r="M457" i="7" s="1"/>
  <c r="F22" i="7"/>
  <c r="K22" i="7" s="1"/>
  <c r="M22" i="7" s="1"/>
  <c r="F310" i="7"/>
  <c r="K310" i="7" s="1"/>
  <c r="M310" i="7" s="1"/>
  <c r="F54" i="7"/>
  <c r="K54" i="7" s="1"/>
  <c r="M54" i="7" s="1"/>
  <c r="F88" i="7"/>
  <c r="K88" i="7" s="1"/>
  <c r="M88" i="7" s="1"/>
  <c r="F85" i="7"/>
  <c r="K85" i="7" s="1"/>
  <c r="M85" i="7" s="1"/>
  <c r="F483" i="7"/>
  <c r="K483" i="7" s="1"/>
  <c r="M483" i="7" s="1"/>
  <c r="F373" i="7"/>
  <c r="K373" i="7" s="1"/>
  <c r="M373" i="7" s="1"/>
  <c r="F119" i="7"/>
  <c r="K119" i="7" s="1"/>
  <c r="M119" i="7" s="1"/>
  <c r="F579" i="7"/>
  <c r="K579" i="7" s="1"/>
  <c r="M579" i="7" s="1"/>
  <c r="F442" i="7"/>
  <c r="K442" i="7" s="1"/>
  <c r="M442" i="7" s="1"/>
  <c r="F224" i="7"/>
  <c r="K224" i="7" s="1"/>
  <c r="M224" i="7" s="1"/>
  <c r="F130" i="7"/>
  <c r="K130" i="7" s="1"/>
  <c r="M130" i="7" s="1"/>
  <c r="F191" i="7"/>
  <c r="K191" i="7" s="1"/>
  <c r="M191" i="7" s="1"/>
  <c r="F341" i="7"/>
  <c r="K341" i="7" s="1"/>
  <c r="M341" i="7" s="1"/>
  <c r="F288" i="7"/>
  <c r="K288" i="7" s="1"/>
  <c r="M288" i="7" s="1"/>
  <c r="F366" i="7"/>
  <c r="K366" i="7" s="1"/>
  <c r="M366" i="7" s="1"/>
  <c r="F353" i="7"/>
  <c r="K353" i="7" s="1"/>
  <c r="M353" i="7" s="1"/>
  <c r="F508" i="7"/>
  <c r="K508" i="7" s="1"/>
  <c r="M508" i="7" s="1"/>
  <c r="F431" i="7"/>
  <c r="K431" i="7" s="1"/>
  <c r="M431" i="7" s="1"/>
  <c r="F354" i="7"/>
  <c r="K354" i="7" s="1"/>
  <c r="M354" i="7" s="1"/>
  <c r="F575" i="7"/>
  <c r="K575" i="7" s="1"/>
  <c r="M575" i="7" s="1"/>
  <c r="F46" i="7"/>
  <c r="K46" i="7" s="1"/>
  <c r="M46" i="7" s="1"/>
  <c r="F168" i="7"/>
  <c r="K168" i="7" s="1"/>
  <c r="M168" i="7" s="1"/>
  <c r="F137" i="7"/>
  <c r="K137" i="7" s="1"/>
  <c r="M137" i="7" s="1"/>
  <c r="F118" i="7"/>
  <c r="K118" i="7" s="1"/>
  <c r="M118" i="7" s="1"/>
  <c r="F336" i="7"/>
  <c r="K336" i="7" s="1"/>
  <c r="M336" i="7" s="1"/>
  <c r="F337" i="7"/>
  <c r="K337" i="7" s="1"/>
  <c r="M337" i="7" s="1"/>
  <c r="F125" i="7"/>
  <c r="K125" i="7" s="1"/>
  <c r="M125" i="7" s="1"/>
  <c r="F430" i="7"/>
  <c r="K430" i="7" s="1"/>
  <c r="M430" i="7" s="1"/>
  <c r="F157" i="7"/>
  <c r="K157" i="7" s="1"/>
  <c r="M157" i="7" s="1"/>
  <c r="F393" i="7"/>
  <c r="K393" i="7" s="1"/>
  <c r="M393" i="7" s="1"/>
  <c r="F94" i="7"/>
  <c r="K94" i="7" s="1"/>
  <c r="M94" i="7" s="1"/>
  <c r="F618" i="7"/>
  <c r="K618" i="7" s="1"/>
  <c r="M618" i="7" s="1"/>
  <c r="F171" i="7"/>
  <c r="K171" i="7" s="1"/>
  <c r="M171" i="7" s="1"/>
  <c r="F225" i="7"/>
  <c r="K225" i="7" s="1"/>
  <c r="M225" i="7" s="1"/>
  <c r="F367" i="7"/>
  <c r="K367" i="7" s="1"/>
  <c r="M367" i="7" s="1"/>
  <c r="F578" i="7"/>
  <c r="K578" i="7" s="1"/>
  <c r="M578" i="7" s="1"/>
  <c r="F169" i="7"/>
  <c r="K169" i="7" s="1"/>
  <c r="M169" i="7" s="1"/>
  <c r="F200" i="7"/>
  <c r="K200" i="7" s="1"/>
  <c r="M200" i="7" s="1"/>
  <c r="F384" i="7"/>
  <c r="K384" i="7" s="1"/>
  <c r="M384" i="7" s="1"/>
  <c r="F79" i="7"/>
  <c r="K79" i="7" s="1"/>
  <c r="M79" i="7" s="1"/>
  <c r="F406" i="7"/>
  <c r="K406" i="7" s="1"/>
  <c r="M406" i="7" s="1"/>
  <c r="F306" i="7"/>
  <c r="K306" i="7" s="1"/>
  <c r="M306" i="7" s="1"/>
  <c r="F380" i="7"/>
  <c r="K380" i="7" s="1"/>
  <c r="M380" i="7" s="1"/>
  <c r="F145" i="7"/>
  <c r="K145" i="7" s="1"/>
  <c r="M145" i="7" s="1"/>
  <c r="F81" i="7"/>
  <c r="K81" i="7" s="1"/>
  <c r="M81" i="7" s="1"/>
  <c r="F537" i="7"/>
  <c r="K537" i="7" s="1"/>
  <c r="M537" i="7" s="1"/>
  <c r="F412" i="7"/>
  <c r="K412" i="7" s="1"/>
  <c r="M412" i="7" s="1"/>
  <c r="F101" i="7"/>
  <c r="K101" i="7" s="1"/>
  <c r="M101" i="7" s="1"/>
  <c r="F71" i="7"/>
  <c r="K71" i="7" s="1"/>
  <c r="M71" i="7" s="1"/>
  <c r="F526" i="7"/>
  <c r="K526" i="7" s="1"/>
  <c r="M526" i="7" s="1"/>
  <c r="F517" i="7"/>
  <c r="K517" i="7" s="1"/>
  <c r="M517" i="7" s="1"/>
  <c r="F382" i="7"/>
  <c r="K382" i="7" s="1"/>
  <c r="M382" i="7" s="1"/>
  <c r="F108" i="7"/>
  <c r="K108" i="7" s="1"/>
  <c r="M108" i="7" s="1"/>
  <c r="F540" i="7"/>
  <c r="K540" i="7" s="1"/>
  <c r="M540" i="7" s="1"/>
  <c r="F500" i="7"/>
  <c r="K500" i="7" s="1"/>
  <c r="M500" i="7" s="1"/>
  <c r="F559" i="7"/>
  <c r="K559" i="7" s="1"/>
  <c r="M559" i="7" s="1"/>
  <c r="F75" i="7"/>
  <c r="K75" i="7" s="1"/>
  <c r="M75" i="7" s="1"/>
  <c r="F428" i="7"/>
  <c r="K428" i="7" s="1"/>
  <c r="M428" i="7" s="1"/>
  <c r="F248" i="7"/>
  <c r="K248" i="7" s="1"/>
  <c r="M248" i="7" s="1"/>
  <c r="F450" i="7"/>
  <c r="K450" i="7" s="1"/>
  <c r="M450" i="7" s="1"/>
  <c r="F259" i="7"/>
  <c r="K259" i="7" s="1"/>
  <c r="M259" i="7" s="1"/>
  <c r="F174" i="7"/>
  <c r="K174" i="7" s="1"/>
  <c r="M174" i="7" s="1"/>
  <c r="F449" i="7"/>
  <c r="K449" i="7" s="1"/>
  <c r="M449" i="7" s="1"/>
  <c r="F611" i="7"/>
  <c r="K611" i="7" s="1"/>
  <c r="M611" i="7" s="1"/>
  <c r="F13" i="7"/>
  <c r="K13" i="7" s="1"/>
  <c r="M13" i="7" s="1"/>
  <c r="F414" i="7"/>
  <c r="K414" i="7" s="1"/>
  <c r="M414" i="7" s="1"/>
  <c r="F377" i="7"/>
  <c r="K377" i="7" s="1"/>
  <c r="M377" i="7" s="1"/>
  <c r="F205" i="7"/>
  <c r="K205" i="7" s="1"/>
  <c r="M205" i="7" s="1"/>
  <c r="F484" i="7"/>
  <c r="K484" i="7" s="1"/>
  <c r="M484" i="7" s="1"/>
  <c r="F454" i="7"/>
  <c r="K454" i="7" s="1"/>
  <c r="M454" i="7" s="1"/>
  <c r="F626" i="7"/>
  <c r="K626" i="7" s="1"/>
  <c r="M626" i="7" s="1"/>
  <c r="F490" i="7"/>
  <c r="K490" i="7" s="1"/>
  <c r="M490" i="7" s="1"/>
  <c r="F451" i="7"/>
  <c r="K451" i="7" s="1"/>
  <c r="M451" i="7" s="1"/>
  <c r="F161" i="7"/>
  <c r="K161" i="7" s="1"/>
  <c r="M161" i="7" s="1"/>
  <c r="F164" i="7"/>
  <c r="K164" i="7" s="1"/>
  <c r="M164" i="7" s="1"/>
  <c r="F51" i="7"/>
  <c r="K51" i="7" s="1"/>
  <c r="M51" i="7" s="1"/>
  <c r="F50" i="7"/>
  <c r="K50" i="7" s="1"/>
  <c r="M50" i="7" s="1"/>
  <c r="F72" i="7"/>
  <c r="K72" i="7" s="1"/>
  <c r="M72" i="7" s="1"/>
  <c r="F204" i="7"/>
  <c r="K204" i="7" s="1"/>
  <c r="M204" i="7" s="1"/>
  <c r="F482" i="7"/>
  <c r="K482" i="7" s="1"/>
  <c r="M482" i="7" s="1"/>
  <c r="F357" i="7"/>
  <c r="K357" i="7" s="1"/>
  <c r="M357" i="7" s="1"/>
  <c r="F478" i="7"/>
  <c r="K478" i="7" s="1"/>
  <c r="M478" i="7" s="1"/>
  <c r="F383" i="7"/>
  <c r="K383" i="7" s="1"/>
  <c r="M383" i="7" s="1"/>
  <c r="F439" i="7"/>
  <c r="K439" i="7" s="1"/>
  <c r="M439" i="7" s="1"/>
  <c r="F379" i="7"/>
  <c r="K379" i="7" s="1"/>
  <c r="M379" i="7" s="1"/>
  <c r="F254" i="7"/>
  <c r="K254" i="7" s="1"/>
  <c r="M254" i="7" s="1"/>
  <c r="F65" i="7"/>
  <c r="K65" i="7" s="1"/>
  <c r="M65" i="7" s="1"/>
  <c r="F475" i="7"/>
  <c r="K475" i="7" s="1"/>
  <c r="M475" i="7" s="1"/>
  <c r="F488" i="7"/>
  <c r="K488" i="7" s="1"/>
  <c r="M488" i="7" s="1"/>
  <c r="F627" i="7"/>
  <c r="K627" i="7" s="1"/>
  <c r="M627" i="7" s="1"/>
  <c r="F593" i="7"/>
  <c r="K593" i="7" s="1"/>
  <c r="M593" i="7" s="1"/>
  <c r="F207" i="7"/>
  <c r="K207" i="7" s="1"/>
  <c r="M207" i="7" s="1"/>
  <c r="F82" i="7"/>
  <c r="K82" i="7" s="1"/>
  <c r="M82" i="7" s="1"/>
  <c r="F181" i="7"/>
  <c r="K181" i="7" s="1"/>
  <c r="M181" i="7" s="1"/>
  <c r="F494" i="7"/>
  <c r="K494" i="7" s="1"/>
  <c r="M494" i="7" s="1"/>
  <c r="F64" i="7"/>
  <c r="K64" i="7" s="1"/>
  <c r="M64" i="7" s="1"/>
  <c r="F126" i="7"/>
  <c r="K126" i="7" s="1"/>
  <c r="M126" i="7" s="1"/>
  <c r="F28" i="7"/>
  <c r="K28" i="7" s="1"/>
  <c r="M28" i="7" s="1"/>
  <c r="F545" i="7"/>
  <c r="K545" i="7" s="1"/>
  <c r="M545" i="7" s="1"/>
  <c r="F479" i="7"/>
  <c r="K479" i="7" s="1"/>
  <c r="M479" i="7" s="1"/>
  <c r="F14" i="7"/>
  <c r="K14" i="7" s="1"/>
  <c r="M14" i="7" s="1"/>
  <c r="F143" i="7"/>
  <c r="K143" i="7" s="1"/>
  <c r="M143" i="7" s="1"/>
  <c r="F278" i="7"/>
  <c r="K278" i="7" s="1"/>
  <c r="M278" i="7" s="1"/>
  <c r="F352" i="7"/>
  <c r="K352" i="7" s="1"/>
  <c r="M352" i="7" s="1"/>
  <c r="F213" i="7"/>
  <c r="K213" i="7" s="1"/>
  <c r="M213" i="7" s="1"/>
  <c r="F230" i="7"/>
  <c r="K230" i="7" s="1"/>
  <c r="M230" i="7" s="1"/>
  <c r="F100" i="7"/>
  <c r="K100" i="7" s="1"/>
  <c r="M100" i="7" s="1"/>
  <c r="F198" i="7"/>
  <c r="K198" i="7" s="1"/>
  <c r="M198" i="7" s="1"/>
  <c r="F408" i="7"/>
  <c r="K408" i="7" s="1"/>
  <c r="M408" i="7" s="1"/>
  <c r="F178" i="7"/>
  <c r="K178" i="7" s="1"/>
  <c r="M178" i="7" s="1"/>
  <c r="F59" i="7"/>
  <c r="K59" i="7" s="1"/>
  <c r="M59" i="7" s="1"/>
  <c r="F385" i="7"/>
  <c r="K385" i="7" s="1"/>
  <c r="M385" i="7" s="1"/>
  <c r="F216" i="7"/>
  <c r="K216" i="7" s="1"/>
  <c r="M216" i="7" s="1"/>
  <c r="F269" i="7"/>
  <c r="K269" i="7" s="1"/>
  <c r="M269" i="7" s="1"/>
  <c r="F597" i="7"/>
  <c r="K597" i="7" s="1"/>
  <c r="M597" i="7" s="1"/>
  <c r="F535" i="7"/>
  <c r="K535" i="7" s="1"/>
  <c r="M535" i="7" s="1"/>
  <c r="F186" i="7"/>
  <c r="K186" i="7" s="1"/>
  <c r="M186" i="7" s="1"/>
  <c r="F227" i="7"/>
  <c r="K227" i="7" s="1"/>
  <c r="M227" i="7" s="1"/>
  <c r="F63" i="7"/>
  <c r="K63" i="7" s="1"/>
  <c r="M63" i="7" s="1"/>
  <c r="F107" i="7"/>
  <c r="K107" i="7" s="1"/>
  <c r="M107" i="7" s="1"/>
  <c r="F114" i="7"/>
  <c r="K114" i="7" s="1"/>
  <c r="M114" i="7" s="1"/>
  <c r="F580" i="7"/>
  <c r="K580" i="7" s="1"/>
  <c r="M580" i="7" s="1"/>
  <c r="F601" i="7"/>
  <c r="K601" i="7" s="1"/>
  <c r="M601" i="7" s="1"/>
  <c r="F23" i="7"/>
  <c r="K23" i="7" s="1"/>
  <c r="M23" i="7" s="1"/>
  <c r="F387" i="7"/>
  <c r="K387" i="7" s="1"/>
  <c r="M387" i="7" s="1"/>
  <c r="F314" i="7"/>
  <c r="K314" i="7" s="1"/>
  <c r="M314" i="7" s="1"/>
  <c r="F426" i="7"/>
  <c r="K426" i="7" s="1"/>
  <c r="M426" i="7" s="1"/>
  <c r="F344" i="7"/>
  <c r="K344" i="7" s="1"/>
  <c r="M344" i="7" s="1"/>
  <c r="F135" i="7"/>
  <c r="K135" i="7" s="1"/>
  <c r="M135" i="7" s="1"/>
  <c r="F212" i="7"/>
  <c r="K212" i="7" s="1"/>
  <c r="M212" i="7" s="1"/>
  <c r="F398" i="7"/>
  <c r="K398" i="7" s="1"/>
  <c r="M398" i="7" s="1"/>
  <c r="F141" i="7"/>
  <c r="K141" i="7" s="1"/>
  <c r="M141" i="7" s="1"/>
  <c r="F116" i="7"/>
  <c r="K116" i="7" s="1"/>
  <c r="M116" i="7" s="1"/>
  <c r="F481" i="7"/>
  <c r="K481" i="7" s="1"/>
  <c r="M481" i="7" s="1"/>
  <c r="F573" i="7"/>
  <c r="K573" i="7" s="1"/>
  <c r="M573" i="7" s="1"/>
  <c r="F129" i="7"/>
  <c r="K129" i="7" s="1"/>
  <c r="M129" i="7" s="1"/>
  <c r="F217" i="7"/>
  <c r="K217" i="7" s="1"/>
  <c r="M217" i="7" s="1"/>
  <c r="F260" i="7"/>
  <c r="K260" i="7" s="1"/>
  <c r="M260" i="7" s="1"/>
  <c r="F378" i="7"/>
  <c r="K378" i="7" s="1"/>
  <c r="M378" i="7" s="1"/>
  <c r="F511" i="7"/>
  <c r="K511" i="7" s="1"/>
  <c r="M511" i="7" s="1"/>
  <c r="F33" i="7"/>
  <c r="K33" i="7" s="1"/>
  <c r="M33" i="7" s="1"/>
  <c r="F476" i="7"/>
  <c r="K476" i="7" s="1"/>
  <c r="M476" i="7" s="1"/>
  <c r="F80" i="7"/>
  <c r="K80" i="7" s="1"/>
  <c r="M80" i="7" s="1"/>
  <c r="F26" i="7"/>
  <c r="K26" i="7" s="1"/>
  <c r="M26" i="7" s="1"/>
  <c r="F415" i="7"/>
  <c r="K415" i="7" s="1"/>
  <c r="M415" i="7" s="1"/>
  <c r="F536" i="7"/>
  <c r="K536" i="7" s="1"/>
  <c r="M536" i="7" s="1"/>
  <c r="F360" i="7"/>
  <c r="K360" i="7" s="1"/>
  <c r="M360" i="7" s="1"/>
  <c r="F473" i="7"/>
  <c r="K473" i="7" s="1"/>
  <c r="M473" i="7" s="1"/>
  <c r="F58" i="7"/>
  <c r="K58" i="7" s="1"/>
  <c r="M58" i="7" s="1"/>
  <c r="F576" i="7"/>
  <c r="K576" i="7" s="1"/>
  <c r="M576" i="7" s="1"/>
  <c r="F410" i="7"/>
  <c r="K410" i="7" s="1"/>
  <c r="M410" i="7" s="1"/>
  <c r="F287" i="7"/>
  <c r="K287" i="7" s="1"/>
  <c r="M287" i="7" s="1"/>
  <c r="F234" i="7"/>
  <c r="K234" i="7" s="1"/>
  <c r="M234" i="7" s="1"/>
  <c r="F421" i="7"/>
  <c r="K421" i="7" s="1"/>
  <c r="M421" i="7" s="1"/>
  <c r="F316" i="7"/>
  <c r="K316" i="7" s="1"/>
  <c r="M316" i="7" s="1"/>
  <c r="F17" i="7"/>
  <c r="K17" i="7" s="1"/>
  <c r="M17" i="7" s="1"/>
  <c r="F190" i="7"/>
  <c r="K190" i="7" s="1"/>
  <c r="M190" i="7" s="1"/>
  <c r="F318" i="7"/>
  <c r="K318" i="7" s="1"/>
  <c r="M318" i="7" s="1"/>
  <c r="F189" i="7"/>
  <c r="K189" i="7" s="1"/>
  <c r="M189" i="7" s="1"/>
  <c r="F151" i="7"/>
  <c r="K151" i="7" s="1"/>
  <c r="M151" i="7" s="1"/>
  <c r="F226" i="7"/>
  <c r="K226" i="7" s="1"/>
  <c r="M226" i="7" s="1"/>
  <c r="F146" i="7"/>
  <c r="K146" i="7" s="1"/>
  <c r="M146" i="7" s="1"/>
  <c r="F19" i="7"/>
  <c r="K19" i="7" s="1"/>
  <c r="M19" i="7" s="1"/>
  <c r="F149" i="7"/>
  <c r="K149" i="7" s="1"/>
  <c r="M149" i="7" s="1"/>
  <c r="F320" i="7"/>
  <c r="K320" i="7" s="1"/>
  <c r="M320" i="7" s="1"/>
  <c r="F70" i="7"/>
  <c r="K70" i="7" s="1"/>
  <c r="M70" i="7" s="1"/>
  <c r="F440" i="7"/>
  <c r="K440" i="7" s="1"/>
  <c r="M440" i="7" s="1"/>
  <c r="F583" i="7"/>
  <c r="K583" i="7" s="1"/>
  <c r="M583" i="7" s="1"/>
  <c r="F571" i="7"/>
  <c r="K571" i="7" s="1"/>
  <c r="M571" i="7" s="1"/>
  <c r="F586" i="7"/>
  <c r="K586" i="7" s="1"/>
  <c r="M586" i="7" s="1"/>
  <c r="F170" i="7"/>
  <c r="K170" i="7" s="1"/>
  <c r="M170" i="7" s="1"/>
  <c r="F304" i="7"/>
  <c r="K304" i="7" s="1"/>
  <c r="M304" i="7" s="1"/>
  <c r="F223" i="7"/>
  <c r="K223" i="7" s="1"/>
  <c r="M223" i="7" s="1"/>
  <c r="F620" i="7"/>
  <c r="K620" i="7" s="1"/>
  <c r="M620" i="7" s="1"/>
  <c r="F613" i="7"/>
  <c r="K613" i="7" s="1"/>
  <c r="M613" i="7" s="1"/>
  <c r="F208" i="7"/>
  <c r="K208" i="7" s="1"/>
  <c r="M208" i="7" s="1"/>
  <c r="F277" i="7"/>
  <c r="K277" i="7" s="1"/>
  <c r="M277" i="7" s="1"/>
  <c r="F533" i="7"/>
  <c r="K533" i="7" s="1"/>
  <c r="M533" i="7" s="1"/>
  <c r="F614" i="7"/>
  <c r="K614" i="7" s="1"/>
  <c r="M614" i="7" s="1"/>
  <c r="F301" i="7"/>
  <c r="K301" i="7" s="1"/>
  <c r="M301" i="7" s="1"/>
  <c r="F311" i="7"/>
  <c r="K311" i="7" s="1"/>
  <c r="M311" i="7" s="1"/>
  <c r="F347" i="7"/>
  <c r="K347" i="7" s="1"/>
  <c r="M347" i="7" s="1"/>
  <c r="F404" i="7"/>
  <c r="K404" i="7" s="1"/>
  <c r="M404" i="7" s="1"/>
  <c r="F105" i="7"/>
  <c r="K105" i="7" s="1"/>
  <c r="M105" i="7" s="1"/>
  <c r="F289" i="7"/>
  <c r="K289" i="7" s="1"/>
  <c r="M289" i="7" s="1"/>
  <c r="F418" i="7"/>
  <c r="K418" i="7" s="1"/>
  <c r="M418" i="7" s="1"/>
  <c r="F302" i="7"/>
  <c r="K302" i="7" s="1"/>
  <c r="M302" i="7" s="1"/>
  <c r="F432" i="7"/>
  <c r="K432" i="7" s="1"/>
  <c r="M432" i="7" s="1"/>
  <c r="F551" i="7"/>
  <c r="K551" i="7" s="1"/>
  <c r="M551" i="7" s="1"/>
  <c r="F194" i="7"/>
  <c r="K194" i="7" s="1"/>
  <c r="M194" i="7" s="1"/>
  <c r="F236" i="7"/>
  <c r="K236" i="7" s="1"/>
  <c r="M236" i="7" s="1"/>
  <c r="F62" i="7"/>
  <c r="K62" i="7" s="1"/>
  <c r="M62" i="7" s="1"/>
  <c r="F202" i="7"/>
  <c r="K202" i="7" s="1"/>
  <c r="M202" i="7" s="1"/>
  <c r="F397" i="7"/>
  <c r="K397" i="7" s="1"/>
  <c r="M397" i="7" s="1"/>
  <c r="F136" i="7"/>
  <c r="K136" i="7" s="1"/>
  <c r="M136" i="7" s="1"/>
  <c r="F184" i="7"/>
  <c r="K184" i="7" s="1"/>
  <c r="M184" i="7" s="1"/>
  <c r="F470" i="7"/>
  <c r="K470" i="7" s="1"/>
  <c r="M470" i="7" s="1"/>
  <c r="F588" i="7"/>
  <c r="K588" i="7" s="1"/>
  <c r="M588" i="7" s="1"/>
  <c r="F355" i="7"/>
  <c r="K355" i="7" s="1"/>
  <c r="M355" i="7" s="1"/>
  <c r="F447" i="7"/>
  <c r="K447" i="7" s="1"/>
  <c r="M447" i="7" s="1"/>
  <c r="F60" i="7"/>
  <c r="K60" i="7" s="1"/>
  <c r="M60" i="7" s="1"/>
  <c r="F37" i="7"/>
  <c r="K37" i="7" s="1"/>
  <c r="M37" i="7" s="1"/>
  <c r="F20" i="7"/>
  <c r="K20" i="7" s="1"/>
  <c r="M20" i="7" s="1"/>
  <c r="F264" i="7"/>
  <c r="K264" i="7" s="1"/>
  <c r="M264" i="7" s="1"/>
  <c r="F206" i="7"/>
  <c r="K206" i="7" s="1"/>
  <c r="M206" i="7" s="1"/>
  <c r="F44" i="7"/>
  <c r="K44" i="7" s="1"/>
  <c r="M44" i="7" s="1"/>
  <c r="F589" i="7"/>
  <c r="K589" i="7" s="1"/>
  <c r="M589" i="7" s="1"/>
  <c r="F501" i="7"/>
  <c r="K501" i="7" s="1"/>
  <c r="M501" i="7" s="1"/>
  <c r="F30" i="7"/>
  <c r="K30" i="7" s="1"/>
  <c r="M30" i="7" s="1"/>
  <c r="F209" i="7"/>
  <c r="K209" i="7" s="1"/>
  <c r="M209" i="7" s="1"/>
  <c r="F98" i="7"/>
  <c r="K98" i="7" s="1"/>
  <c r="M98" i="7" s="1"/>
  <c r="F512" i="7"/>
  <c r="K512" i="7" s="1"/>
  <c r="M512" i="7" s="1"/>
  <c r="F467" i="7"/>
  <c r="K467" i="7" s="1"/>
  <c r="M467" i="7" s="1"/>
  <c r="F474" i="7"/>
  <c r="K474" i="7" s="1"/>
  <c r="M474" i="7" s="1"/>
  <c r="F253" i="7"/>
  <c r="K253" i="7" s="1"/>
  <c r="M253" i="7" s="1"/>
  <c r="F124" i="7"/>
  <c r="K124" i="7" s="1"/>
  <c r="M124" i="7" s="1"/>
  <c r="F623" i="7"/>
  <c r="K623" i="7" s="1"/>
  <c r="M623" i="7" s="1"/>
  <c r="F339" i="7"/>
  <c r="K339" i="7" s="1"/>
  <c r="M339" i="7" s="1"/>
  <c r="F285" i="7"/>
  <c r="K285" i="7" s="1"/>
  <c r="M285" i="7" s="1"/>
  <c r="F247" i="7"/>
  <c r="K247" i="7" s="1"/>
  <c r="M247" i="7" s="1"/>
  <c r="F144" i="7"/>
  <c r="K144" i="7" s="1"/>
  <c r="M144" i="7" s="1"/>
  <c r="F131" i="7"/>
  <c r="K131" i="7" s="1"/>
  <c r="M131" i="7" s="1"/>
  <c r="F509" i="7"/>
  <c r="K509" i="7" s="1"/>
  <c r="M509" i="7" s="1"/>
  <c r="F179" i="7"/>
  <c r="K179" i="7" s="1"/>
  <c r="M179" i="7" s="1"/>
  <c r="F246" i="7"/>
  <c r="K246" i="7" s="1"/>
  <c r="M246" i="7" s="1"/>
  <c r="F558" i="7"/>
  <c r="K558" i="7" s="1"/>
  <c r="M558" i="7" s="1"/>
  <c r="F249" i="7"/>
  <c r="K249" i="7" s="1"/>
  <c r="M249" i="7" s="1"/>
  <c r="F282" i="7"/>
  <c r="K282" i="7" s="1"/>
  <c r="M282" i="7" s="1"/>
  <c r="F493" i="7"/>
  <c r="K493" i="7" s="1"/>
  <c r="M493" i="7" s="1"/>
  <c r="F469" i="7"/>
  <c r="K469" i="7" s="1"/>
  <c r="M469" i="7" s="1"/>
  <c r="F561" i="7"/>
  <c r="K561" i="7" s="1"/>
  <c r="M561" i="7" s="1"/>
  <c r="F524" i="7"/>
  <c r="K524" i="7" s="1"/>
  <c r="M524" i="7" s="1"/>
  <c r="F128" i="7"/>
  <c r="K128" i="7" s="1"/>
  <c r="M128" i="7" s="1"/>
  <c r="F547" i="7"/>
  <c r="K547" i="7" s="1"/>
  <c r="M547" i="7" s="1"/>
  <c r="F275" i="7"/>
  <c r="K275" i="7" s="1"/>
  <c r="M275" i="7" s="1"/>
  <c r="F39" i="7"/>
  <c r="K39" i="7" s="1"/>
  <c r="M39" i="7" s="1"/>
  <c r="F27" i="7"/>
  <c r="K27" i="7" s="1"/>
  <c r="M27" i="7" s="1"/>
  <c r="F35" i="7"/>
  <c r="K35" i="7" s="1"/>
  <c r="M35" i="7" s="1"/>
  <c r="F270" i="7"/>
  <c r="K270" i="7" s="1"/>
  <c r="M270" i="7" s="1"/>
  <c r="F566" i="7"/>
  <c r="K566" i="7" s="1"/>
  <c r="M566" i="7" s="1"/>
  <c r="F602" i="7"/>
  <c r="K602" i="7" s="1"/>
  <c r="M602" i="7" s="1"/>
  <c r="F147" i="7"/>
  <c r="K147" i="7" s="1"/>
  <c r="M147" i="7" s="1"/>
  <c r="F78" i="7"/>
  <c r="K78" i="7" s="1"/>
  <c r="M78" i="7" s="1"/>
  <c r="F324" i="7"/>
  <c r="K324" i="7" s="1"/>
  <c r="M324" i="7" s="1"/>
  <c r="F34" i="7"/>
  <c r="K34" i="7" s="1"/>
  <c r="M34" i="7" s="1"/>
  <c r="F609" i="7"/>
  <c r="K609" i="7" s="1"/>
  <c r="M609" i="7" s="1"/>
  <c r="F244" i="7"/>
  <c r="K244" i="7" s="1"/>
  <c r="M244" i="7" s="1"/>
  <c r="F323" i="7"/>
  <c r="K323" i="7" s="1"/>
  <c r="M323" i="7" s="1"/>
  <c r="F400" i="7"/>
  <c r="K400" i="7" s="1"/>
  <c r="M400" i="7" s="1"/>
  <c r="F250" i="7"/>
  <c r="K250" i="7" s="1"/>
  <c r="M250" i="7" s="1"/>
  <c r="F590" i="7"/>
  <c r="K590" i="7" s="1"/>
  <c r="M590" i="7" s="1"/>
  <c r="F56" i="7"/>
  <c r="K56" i="7" s="1"/>
  <c r="M56" i="7" s="1"/>
  <c r="F87" i="7"/>
  <c r="K87" i="7" s="1"/>
  <c r="M87" i="7" s="1"/>
  <c r="F419" i="7"/>
  <c r="K419" i="7" s="1"/>
  <c r="M419" i="7" s="1"/>
  <c r="F222" i="7"/>
  <c r="K222" i="7" s="1"/>
  <c r="M222" i="7" s="1"/>
  <c r="F519" i="7"/>
  <c r="K519" i="7" s="1"/>
  <c r="M519" i="7" s="1"/>
  <c r="F534" i="7"/>
  <c r="K534" i="7" s="1"/>
  <c r="M534" i="7" s="1"/>
  <c r="F112" i="7"/>
  <c r="K112" i="7" s="1"/>
  <c r="M112" i="7" s="1"/>
  <c r="F286" i="7"/>
  <c r="K286" i="7" s="1"/>
  <c r="M286" i="7" s="1"/>
  <c r="F424" i="7"/>
  <c r="K424" i="7" s="1"/>
  <c r="M424" i="7" s="1"/>
  <c r="F93" i="7"/>
  <c r="K93" i="7" s="1"/>
  <c r="M93" i="7" s="1"/>
  <c r="F322" i="7"/>
  <c r="K322" i="7" s="1"/>
  <c r="M322" i="7" s="1"/>
  <c r="F240" i="7"/>
  <c r="K240" i="7" s="1"/>
  <c r="M240" i="7" s="1"/>
  <c r="F257" i="7"/>
  <c r="K257" i="7" s="1"/>
  <c r="M257" i="7" s="1"/>
  <c r="F290" i="7"/>
  <c r="K290" i="7" s="1"/>
  <c r="M290" i="7" s="1"/>
  <c r="F188" i="7"/>
  <c r="K188" i="7" s="1"/>
  <c r="M188" i="7" s="1"/>
  <c r="F245" i="7"/>
  <c r="K245" i="7" s="1"/>
  <c r="M245" i="7" s="1"/>
  <c r="F187" i="7"/>
  <c r="K187" i="7" s="1"/>
  <c r="M187" i="7" s="1"/>
  <c r="F427" i="7"/>
  <c r="K427" i="7" s="1"/>
  <c r="M427" i="7" s="1"/>
  <c r="F274" i="7"/>
  <c r="K274" i="7" s="1"/>
  <c r="M274" i="7" s="1"/>
  <c r="F365" i="7"/>
  <c r="K365" i="7" s="1"/>
  <c r="M365" i="7" s="1"/>
  <c r="F562" i="7"/>
  <c r="K562" i="7" s="1"/>
  <c r="M562" i="7" s="1"/>
  <c r="F48" i="7"/>
  <c r="K48" i="7" s="1"/>
  <c r="M48" i="7" s="1"/>
  <c r="F346" i="7"/>
  <c r="K346" i="7" s="1"/>
  <c r="M346" i="7" s="1"/>
  <c r="F504" i="7"/>
  <c r="K504" i="7" s="1"/>
  <c r="M504" i="7" s="1"/>
  <c r="F596" i="7"/>
  <c r="K596" i="7" s="1"/>
  <c r="M596" i="7" s="1"/>
  <c r="F525" i="7"/>
  <c r="K525" i="7" s="1"/>
  <c r="M525" i="7" s="1"/>
  <c r="F570" i="7"/>
  <c r="K570" i="7" s="1"/>
  <c r="M570" i="7" s="1"/>
  <c r="F496" i="7"/>
  <c r="K496" i="7" s="1"/>
  <c r="M496" i="7" s="1"/>
  <c r="F228" i="7"/>
  <c r="K228" i="7" s="1"/>
  <c r="M228" i="7" s="1"/>
  <c r="F333" i="7"/>
  <c r="K333" i="7" s="1"/>
  <c r="M333" i="7" s="1"/>
  <c r="F134" i="7"/>
  <c r="K134" i="7" s="1"/>
  <c r="M134" i="7" s="1"/>
  <c r="F256" i="7"/>
  <c r="K256" i="7" s="1"/>
  <c r="M256" i="7" s="1"/>
  <c r="F111" i="7"/>
  <c r="K111" i="7" s="1"/>
  <c r="M111" i="7" s="1"/>
  <c r="F199" i="7"/>
  <c r="K199" i="7" s="1"/>
  <c r="M199" i="7" s="1"/>
  <c r="F568" i="7"/>
  <c r="K568" i="7" s="1"/>
  <c r="M568" i="7" s="1"/>
  <c r="F480" i="7"/>
  <c r="K480" i="7" s="1"/>
  <c r="M480" i="7" s="1"/>
  <c r="F326" i="7"/>
  <c r="K326" i="7" s="1"/>
  <c r="M326" i="7" s="1"/>
  <c r="F394" i="7"/>
  <c r="K394" i="7" s="1"/>
  <c r="M394" i="7" s="1"/>
  <c r="F342" i="7"/>
  <c r="K342" i="7" s="1"/>
  <c r="M342" i="7" s="1"/>
  <c r="F172" i="7"/>
  <c r="K172" i="7" s="1"/>
  <c r="M172" i="7" s="1"/>
  <c r="F319" i="7"/>
  <c r="K319" i="7" s="1"/>
  <c r="M319" i="7" s="1"/>
  <c r="F150" i="7"/>
  <c r="K150" i="7" s="1"/>
  <c r="M150" i="7" s="1"/>
  <c r="F31" i="7"/>
  <c r="K31" i="7" s="1"/>
  <c r="M31" i="7" s="1"/>
  <c r="F325" i="7"/>
  <c r="K325" i="7" s="1"/>
  <c r="M325" i="7" s="1"/>
  <c r="F405" i="7"/>
  <c r="K405" i="7" s="1"/>
  <c r="M405" i="7" s="1"/>
  <c r="F388" i="7"/>
  <c r="K388" i="7" s="1"/>
  <c r="M388" i="7" s="1"/>
  <c r="F370" i="7"/>
  <c r="K370" i="7" s="1"/>
  <c r="M370" i="7" s="1"/>
  <c r="F503" i="7"/>
  <c r="K503" i="7" s="1"/>
  <c r="M503" i="7" s="1"/>
  <c r="F138" i="7"/>
  <c r="K138" i="7" s="1"/>
  <c r="M138" i="7" s="1"/>
  <c r="F600" i="7"/>
  <c r="K600" i="7" s="1"/>
  <c r="M600" i="7" s="1"/>
  <c r="F497" i="7"/>
  <c r="K497" i="7" s="1"/>
  <c r="M497" i="7" s="1"/>
  <c r="F159" i="7"/>
  <c r="K159" i="7" s="1"/>
  <c r="M159" i="7" s="1"/>
  <c r="F464" i="7"/>
  <c r="K464" i="7" s="1"/>
  <c r="M464" i="7" s="1"/>
  <c r="F218" i="7"/>
  <c r="K218" i="7" s="1"/>
  <c r="M218" i="7" s="1"/>
  <c r="F563" i="7"/>
  <c r="K563" i="7" s="1"/>
  <c r="M563" i="7" s="1"/>
  <c r="F466" i="7"/>
  <c r="K466" i="7" s="1"/>
  <c r="M466" i="7" s="1"/>
  <c r="F86" i="7"/>
  <c r="K86" i="7" s="1"/>
  <c r="M86" i="7" s="1"/>
  <c r="F351" i="7"/>
  <c r="K351" i="7" s="1"/>
  <c r="M351" i="7" s="1"/>
  <c r="F550" i="7"/>
  <c r="K550" i="7" s="1"/>
  <c r="M550" i="7" s="1"/>
  <c r="F340" i="7"/>
  <c r="K340" i="7" s="1"/>
  <c r="M340" i="7" s="1"/>
  <c r="F132" i="7"/>
  <c r="K132" i="7" s="1"/>
  <c r="M132" i="7" s="1"/>
  <c r="F232" i="7"/>
  <c r="K232" i="7" s="1"/>
  <c r="M232" i="7" s="1"/>
  <c r="F407" i="7"/>
  <c r="K407" i="7" s="1"/>
  <c r="M407" i="7" s="1"/>
  <c r="F298" i="7"/>
  <c r="K298" i="7" s="1"/>
  <c r="M298" i="7" s="1"/>
  <c r="F386" i="7"/>
  <c r="K386" i="7" s="1"/>
  <c r="M386" i="7" s="1"/>
  <c r="F471" i="7"/>
  <c r="K471" i="7" s="1"/>
  <c r="M471" i="7" s="1"/>
  <c r="F523" i="7"/>
  <c r="K523" i="7" s="1"/>
  <c r="M523" i="7" s="1"/>
  <c r="F552" i="7"/>
  <c r="K552" i="7" s="1"/>
  <c r="M552" i="7" s="1"/>
  <c r="F49" i="7"/>
  <c r="K49" i="7" s="1"/>
  <c r="M49" i="7" s="1"/>
  <c r="F61" i="7"/>
  <c r="K61" i="7" s="1"/>
  <c r="M61" i="7" s="1"/>
  <c r="F422" i="7"/>
  <c r="K422" i="7" s="1"/>
  <c r="M422" i="7" s="1"/>
  <c r="F390" i="7"/>
  <c r="K390" i="7" s="1"/>
  <c r="M390" i="7" s="1"/>
  <c r="F43" i="7"/>
  <c r="K43" i="7" s="1"/>
  <c r="M43" i="7" s="1"/>
  <c r="F32" i="7"/>
  <c r="K32" i="7" s="1"/>
  <c r="M32" i="7" s="1"/>
  <c r="F183" i="7"/>
  <c r="K183" i="7" s="1"/>
  <c r="M183" i="7" s="1"/>
  <c r="F522" i="7"/>
  <c r="K522" i="7" s="1"/>
  <c r="M522" i="7" s="1"/>
  <c r="F53" i="7"/>
  <c r="K53" i="7" s="1"/>
  <c r="M53" i="7" s="1"/>
  <c r="F584" i="7"/>
  <c r="K584" i="7" s="1"/>
  <c r="M584" i="7" s="1"/>
  <c r="F102" i="7"/>
  <c r="K102" i="7" s="1"/>
  <c r="M102" i="7" s="1"/>
  <c r="F368" i="7"/>
  <c r="K368" i="7" s="1"/>
  <c r="M368" i="7" s="1"/>
  <c r="F265" i="7"/>
  <c r="K265" i="7" s="1"/>
  <c r="M265" i="7" s="1"/>
  <c r="F241" i="7"/>
  <c r="K241" i="7" s="1"/>
  <c r="M241" i="7" s="1"/>
  <c r="F437" i="7"/>
  <c r="K437" i="7" s="1"/>
  <c r="M437" i="7" s="1"/>
  <c r="F628" i="7"/>
  <c r="K628" i="7" s="1"/>
  <c r="M628" i="7" s="1"/>
  <c r="F211" i="7"/>
  <c r="K211" i="7" s="1"/>
  <c r="M211" i="7" s="1"/>
  <c r="F438" i="7"/>
  <c r="K438" i="7" s="1"/>
  <c r="M438" i="7" s="1"/>
  <c r="F413" i="7"/>
  <c r="K413" i="7" s="1"/>
  <c r="M413" i="7" s="1"/>
  <c r="F592" i="7"/>
  <c r="K592" i="7" s="1"/>
  <c r="M592" i="7" s="1"/>
  <c r="F239" i="7"/>
  <c r="K239" i="7" s="1"/>
  <c r="M239" i="7" s="1"/>
  <c r="F548" i="7"/>
  <c r="K548" i="7" s="1"/>
  <c r="M548" i="7" s="1"/>
  <c r="F40" i="7"/>
  <c r="K40" i="7" s="1"/>
  <c r="M40" i="7" s="1"/>
  <c r="F201" i="7"/>
  <c r="K201" i="7" s="1"/>
  <c r="M201" i="7" s="1"/>
  <c r="F214" i="7"/>
  <c r="K214" i="7" s="1"/>
  <c r="M214" i="7" s="1"/>
  <c r="F307" i="7"/>
  <c r="K307" i="7" s="1"/>
  <c r="M307" i="7" s="1"/>
  <c r="F335" i="7"/>
  <c r="K335" i="7" s="1"/>
  <c r="M335" i="7" s="1"/>
  <c r="F57" i="7"/>
  <c r="K57" i="7" s="1"/>
  <c r="M57" i="7" s="1"/>
  <c r="F330" i="7"/>
  <c r="K330" i="7" s="1"/>
  <c r="M330" i="7" s="1"/>
  <c r="F182" i="7"/>
  <c r="K182" i="7" s="1"/>
  <c r="M182" i="7" s="1"/>
  <c r="F603" i="7"/>
  <c r="K603" i="7" s="1"/>
  <c r="M603" i="7" s="1"/>
  <c r="F546" i="7"/>
  <c r="K546" i="7" s="1"/>
  <c r="M546" i="7" s="1"/>
  <c r="F502" i="7"/>
  <c r="K502" i="7" s="1"/>
  <c r="M502" i="7" s="1"/>
  <c r="F242" i="7"/>
  <c r="K242" i="7" s="1"/>
  <c r="M242" i="7" s="1"/>
  <c r="F554" i="7"/>
  <c r="K554" i="7" s="1"/>
  <c r="M554" i="7" s="1"/>
  <c r="F266" i="7"/>
  <c r="K266" i="7" s="1"/>
  <c r="M266" i="7" s="1"/>
  <c r="F465" i="7"/>
  <c r="K465" i="7" s="1"/>
  <c r="M465" i="7" s="1"/>
  <c r="F77" i="7"/>
  <c r="K77" i="7" s="1"/>
  <c r="M77" i="7" s="1"/>
  <c r="F516" i="7"/>
  <c r="K516" i="7" s="1"/>
  <c r="M516" i="7" s="1"/>
  <c r="F621" i="7"/>
  <c r="K621" i="7" s="1"/>
  <c r="M621" i="7" s="1"/>
  <c r="F231" i="7"/>
  <c r="K231" i="7" s="1"/>
  <c r="M231" i="7" s="1"/>
  <c r="F276" i="7"/>
  <c r="K276" i="7" s="1"/>
  <c r="M276" i="7" s="1"/>
  <c r="F166" i="7"/>
  <c r="K166" i="7" s="1"/>
  <c r="M166" i="7" s="1"/>
  <c r="F495" i="7"/>
  <c r="K495" i="7" s="1"/>
  <c r="M495" i="7" s="1"/>
  <c r="F557" i="7"/>
  <c r="K557" i="7" s="1"/>
  <c r="M557" i="7" s="1"/>
  <c r="F115" i="7"/>
  <c r="K115" i="7" s="1"/>
  <c r="M115" i="7" s="1"/>
  <c r="F317" i="7"/>
  <c r="K317" i="7" s="1"/>
  <c r="M317" i="7" s="1"/>
  <c r="F453" i="7"/>
  <c r="K453" i="7" s="1"/>
  <c r="M453" i="7" s="1"/>
  <c r="F364" i="7"/>
  <c r="K364" i="7" s="1"/>
  <c r="M364" i="7" s="1"/>
  <c r="F321" i="7"/>
  <c r="K321" i="7" s="1"/>
  <c r="M321" i="7" s="1"/>
  <c r="F291" i="7"/>
  <c r="K291" i="7" s="1"/>
  <c r="M291" i="7" s="1"/>
  <c r="F444" i="7"/>
  <c r="K444" i="7" s="1"/>
  <c r="M444" i="7" s="1"/>
  <c r="F89" i="7"/>
  <c r="K89" i="7" s="1"/>
  <c r="M89" i="7" s="1"/>
  <c r="F123" i="7"/>
  <c r="K123" i="7" s="1"/>
  <c r="M123" i="7" s="1"/>
  <c r="F160" i="7"/>
  <c r="K160" i="7" s="1"/>
  <c r="M160" i="7" s="1"/>
  <c r="F629" i="7"/>
  <c r="K629" i="7" s="1"/>
  <c r="M629" i="7" s="1"/>
  <c r="F175" i="7"/>
  <c r="K175" i="7" s="1"/>
  <c r="M175" i="7" s="1"/>
  <c r="F185" i="7"/>
  <c r="K185" i="7" s="1"/>
  <c r="M185" i="7" s="1"/>
  <c r="F99" i="7"/>
  <c r="K99" i="7" s="1"/>
  <c r="M99" i="7" s="1"/>
  <c r="F18" i="7"/>
  <c r="K18" i="7" s="1"/>
  <c r="M18" i="7" s="1"/>
  <c r="F518" i="7"/>
  <c r="K518" i="7" s="1"/>
  <c r="M518" i="7" s="1"/>
  <c r="F106" i="7"/>
  <c r="K106" i="7" s="1"/>
  <c r="M106" i="7" s="1"/>
  <c r="F104" i="7"/>
  <c r="K104" i="7" s="1"/>
  <c r="M104" i="7" s="1"/>
  <c r="F608" i="7"/>
  <c r="K608" i="7" s="1"/>
  <c r="M608" i="7" s="1"/>
  <c r="F25" i="7"/>
  <c r="K25" i="7" s="1"/>
  <c r="M25" i="7" s="1"/>
  <c r="F55" i="7"/>
  <c r="K55" i="7" s="1"/>
  <c r="M55" i="7" s="1"/>
  <c r="F452" i="7"/>
  <c r="K452" i="7" s="1"/>
  <c r="M452" i="7" s="1"/>
  <c r="F84" i="7"/>
  <c r="K84" i="7" s="1"/>
  <c r="M84" i="7" s="1"/>
  <c r="F530" i="7"/>
  <c r="K530" i="7" s="1"/>
  <c r="M530" i="7" s="1"/>
  <c r="F539" i="7"/>
  <c r="K539" i="7" s="1"/>
  <c r="M539" i="7" s="1"/>
  <c r="F192" i="7"/>
  <c r="K192" i="7" s="1"/>
  <c r="M192" i="7" s="1"/>
  <c r="F121" i="7"/>
  <c r="K121" i="7" s="1"/>
  <c r="M121" i="7" s="1"/>
  <c r="F255" i="7"/>
  <c r="K255" i="7" s="1"/>
  <c r="M255" i="7" s="1"/>
  <c r="F252" i="7"/>
  <c r="K252" i="7" s="1"/>
  <c r="M252" i="7" s="1"/>
  <c r="F446" i="7"/>
  <c r="K446" i="7" s="1"/>
  <c r="M446" i="7" s="1"/>
  <c r="F491" i="7"/>
  <c r="K491" i="7" s="1"/>
  <c r="M491" i="7" s="1"/>
  <c r="F489" i="7"/>
  <c r="K489" i="7" s="1"/>
  <c r="M489" i="7" s="1"/>
  <c r="F582" i="7"/>
  <c r="K582" i="7" s="1"/>
  <c r="M582" i="7" s="1"/>
  <c r="F349" i="7"/>
  <c r="K349" i="7" s="1"/>
  <c r="M349" i="7" s="1"/>
  <c r="F38" i="7"/>
  <c r="K38" i="7" s="1"/>
  <c r="M38" i="7" s="1"/>
  <c r="F436" i="7"/>
  <c r="K436" i="7" s="1"/>
  <c r="M436" i="7" s="1"/>
  <c r="F462" i="7"/>
  <c r="K462" i="7" s="1"/>
  <c r="M462" i="7" s="1"/>
  <c r="F238" i="7"/>
  <c r="K238" i="7" s="1"/>
  <c r="M238" i="7" s="1"/>
  <c r="F420" i="7"/>
  <c r="K420" i="7" s="1"/>
  <c r="M420" i="7" s="1"/>
  <c r="F458" i="7"/>
  <c r="K458" i="7" s="1"/>
  <c r="M458" i="7" s="1"/>
  <c r="F374" i="7"/>
  <c r="K374" i="7" s="1"/>
  <c r="M374" i="7" s="1"/>
  <c r="F73" i="7"/>
  <c r="K73" i="7" s="1"/>
  <c r="M73" i="7" s="1"/>
  <c r="F180" i="7"/>
  <c r="K180" i="7" s="1"/>
  <c r="M180" i="7" s="1"/>
  <c r="F599" i="7"/>
  <c r="K599" i="7" s="1"/>
  <c r="M599" i="7" s="1"/>
  <c r="F499" i="7"/>
  <c r="K499" i="7" s="1"/>
  <c r="M499" i="7" s="1"/>
  <c r="F122" i="7"/>
  <c r="K122" i="7" s="1"/>
  <c r="M122" i="7" s="1"/>
  <c r="F309" i="7"/>
  <c r="K309" i="7" s="1"/>
  <c r="M309" i="7" s="1"/>
  <c r="F567" i="7"/>
  <c r="K567" i="7" s="1"/>
  <c r="M567" i="7" s="1"/>
  <c r="F425" i="7"/>
  <c r="K425" i="7" s="1"/>
  <c r="M425" i="7" s="1"/>
  <c r="F369" i="7"/>
  <c r="K369" i="7" s="1"/>
  <c r="M369" i="7" s="1"/>
  <c r="F507" i="7"/>
  <c r="K507" i="7" s="1"/>
  <c r="M507" i="7" s="1"/>
  <c r="F610" i="7"/>
  <c r="K610" i="7" s="1"/>
  <c r="M610" i="7" s="1"/>
  <c r="F435" i="7"/>
  <c r="K435" i="7" s="1"/>
  <c r="M435" i="7" s="1"/>
  <c r="F66" i="7"/>
  <c r="K66" i="7" s="1"/>
  <c r="M66" i="7" s="1"/>
  <c r="F153" i="7"/>
  <c r="K153" i="7" s="1"/>
  <c r="M153" i="7" s="1"/>
  <c r="F21" i="7"/>
  <c r="K21" i="7" s="1"/>
  <c r="M21" i="7" s="1"/>
  <c r="F434" i="7"/>
  <c r="K434" i="7" s="1"/>
  <c r="M434" i="7" s="1"/>
  <c r="F313" i="7"/>
  <c r="K313" i="7" s="1"/>
  <c r="M313" i="7" s="1"/>
  <c r="F560" i="7"/>
  <c r="K560" i="7" s="1"/>
  <c r="M560" i="7" s="1"/>
  <c r="F572" i="7"/>
  <c r="K572" i="7" s="1"/>
  <c r="M572" i="7" s="1"/>
  <c r="F468" i="7"/>
  <c r="K468" i="7" s="1"/>
  <c r="M468" i="7" s="1"/>
  <c r="F210" i="7"/>
  <c r="K210" i="7" s="1"/>
  <c r="M210" i="7" s="1"/>
  <c r="F376" i="7"/>
  <c r="K376" i="7" s="1"/>
  <c r="M376" i="7" s="1"/>
  <c r="F52" i="7"/>
  <c r="K52" i="7" s="1"/>
  <c r="M52" i="7" s="1"/>
  <c r="F16" i="7"/>
  <c r="K16" i="7" s="1"/>
  <c r="M16" i="7" s="1"/>
  <c r="F296" i="7"/>
  <c r="K296" i="7" s="1"/>
  <c r="M296" i="7" s="1"/>
  <c r="F402" i="7"/>
  <c r="K402" i="7" s="1"/>
  <c r="M402" i="7" s="1"/>
  <c r="F529" i="7"/>
  <c r="K529" i="7" s="1"/>
  <c r="M529" i="7" s="1"/>
  <c r="F520" i="7"/>
  <c r="K520" i="7" s="1"/>
  <c r="M520" i="7" s="1"/>
  <c r="F381" i="7"/>
  <c r="K381" i="7" s="1"/>
  <c r="M381" i="7" s="1"/>
  <c r="F268" i="7"/>
  <c r="K268" i="7" s="1"/>
  <c r="M268" i="7" s="1"/>
  <c r="F532" i="7"/>
  <c r="K532" i="7" s="1"/>
  <c r="M532" i="7" s="1"/>
  <c r="F328" i="7"/>
  <c r="K328" i="7" s="1"/>
  <c r="M328" i="7" s="1"/>
  <c r="F24" i="7"/>
  <c r="K24" i="7" s="1"/>
  <c r="M24" i="7" s="1"/>
  <c r="F448" i="7"/>
  <c r="K448" i="7" s="1"/>
  <c r="M448" i="7" s="1"/>
  <c r="F514" i="7"/>
  <c r="K514" i="7" s="1"/>
  <c r="M514" i="7" s="1"/>
  <c r="F363" i="7"/>
  <c r="K363" i="7" s="1"/>
  <c r="M363" i="7" s="1"/>
  <c r="F553" i="7"/>
  <c r="K553" i="7" s="1"/>
  <c r="M553" i="7" s="1"/>
  <c r="F401" i="7"/>
  <c r="K401" i="7" s="1"/>
  <c r="M401" i="7" s="1"/>
  <c r="F237" i="7"/>
  <c r="K237" i="7" s="1"/>
  <c r="M237" i="7" s="1"/>
  <c r="F293" i="7"/>
  <c r="K293" i="7" s="1"/>
  <c r="M293" i="7" s="1"/>
  <c r="F45" i="7"/>
  <c r="K45" i="7" s="1"/>
  <c r="M45" i="7" s="1"/>
  <c r="F395" i="7"/>
  <c r="K395" i="7" s="1"/>
  <c r="M395" i="7" s="1"/>
  <c r="F445" i="7"/>
  <c r="K445" i="7" s="1"/>
  <c r="M445" i="7" s="1"/>
  <c r="F95" i="7"/>
  <c r="K95" i="7" s="1"/>
  <c r="M95" i="7" s="1"/>
  <c r="F142" i="7"/>
  <c r="K142" i="7" s="1"/>
  <c r="M142" i="7" s="1"/>
  <c r="F165" i="7"/>
  <c r="K165" i="7" s="1"/>
  <c r="M165" i="7" s="1"/>
  <c r="F345" i="7"/>
  <c r="K345" i="7" s="1"/>
  <c r="M345" i="7" s="1"/>
  <c r="F338" i="7"/>
  <c r="K338" i="7" s="1"/>
  <c r="M338" i="7" s="1"/>
  <c r="F577" i="7"/>
  <c r="K577" i="7" s="1"/>
  <c r="M577" i="7" s="1"/>
  <c r="F375" i="7"/>
  <c r="K375" i="7" s="1"/>
  <c r="M375" i="7" s="1"/>
  <c r="F300" i="7"/>
  <c r="K300" i="7" s="1"/>
  <c r="M300" i="7" s="1"/>
  <c r="F76" i="7"/>
  <c r="K76" i="7" s="1"/>
  <c r="M76" i="7" s="1"/>
  <c r="F359" i="7"/>
  <c r="K359" i="7" s="1"/>
  <c r="M359" i="7" s="1"/>
</calcChain>
</file>

<file path=xl/sharedStrings.xml><?xml version="1.0" encoding="utf-8"?>
<sst xmlns="http://schemas.openxmlformats.org/spreadsheetml/2006/main" count="2514" uniqueCount="647">
  <si>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</si>
  <si>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</si>
  <si>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</si>
  <si>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</si>
  <si>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</si>
  <si>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</si>
  <si>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</si>
  <si>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</si>
  <si>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</si>
  <si>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Total ingresos</t>
  </si>
  <si>
    <t>Autonomía Fiscal</t>
  </si>
  <si>
    <t>A-B-C-D-E</t>
  </si>
  <si>
    <t>Capítulo 1</t>
  </si>
  <si>
    <t>Capítulo 2</t>
  </si>
  <si>
    <t>Capítulo 3</t>
  </si>
  <si>
    <t>(A) Total capitulos 1 al 3</t>
  </si>
  <si>
    <t>(B) Precios publicos</t>
  </si>
  <si>
    <t>(C) Ventas</t>
  </si>
  <si>
    <t>(D) Reintegros</t>
  </si>
  <si>
    <t>(E) Otros ingresos</t>
  </si>
  <si>
    <t>Este indicador muestra el porcentaje de los Ingresos de naturaleza tributaria sobre el total de Ingresos.</t>
  </si>
  <si>
    <t>El importe de los ingresos de naturaleza tributaria se obtiene de los importes de los capítulos 1 a 3 del presupuesto de Ingresos, detraídos los importes correspondientes a los artículos 34 (precios publicos), 36 (ventas), 38 (reintegros) y 39 (otros ingresos).</t>
  </si>
  <si>
    <t>Municipios andaluces</t>
  </si>
  <si>
    <t>Provincia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</si>
  <si>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</si>
  <si>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</si>
  <si>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</si>
  <si>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</si>
  <si>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</si>
  <si>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</si>
  <si>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</si>
  <si>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Sevilla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</si>
  <si>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</si>
  <si>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</si>
  <si>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</si>
  <si>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</si>
  <si>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</si>
  <si>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</si>
  <si>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</si>
  <si>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</si>
  <si>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</si>
  <si>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</si>
  <si>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</si>
  <si>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</si>
  <si>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</si>
  <si>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</si>
  <si>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</si>
  <si>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</si>
  <si>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</si>
  <si>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</si>
  <si>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</si>
  <si>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</si>
  <si>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</si>
  <si>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</si>
  <si>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</si>
  <si>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</si>
  <si>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</si>
  <si>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</si>
  <si>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</si>
  <si>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</si>
  <si>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</si>
  <si>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</si>
  <si>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</si>
  <si>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</si>
  <si>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</si>
  <si>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</si>
  <si>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</si>
  <si>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</si>
  <si>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</si>
  <si>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</si>
  <si>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</si>
  <si>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</si>
  <si>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</si>
  <si>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</si>
  <si>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</si>
  <si>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</si>
  <si>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</si>
  <si>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</si>
  <si>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</si>
  <si>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</si>
  <si>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</si>
  <si>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</si>
  <si>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</si>
  <si>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</si>
  <si>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</si>
  <si>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</si>
  <si>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</si>
  <si>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</si>
  <si>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</si>
  <si>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</si>
  <si>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</si>
  <si>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</si>
  <si>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</si>
  <si>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</si>
  <si>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</si>
  <si>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</si>
  <si>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</si>
  <si>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</si>
  <si>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</si>
  <si>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</si>
  <si>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</si>
  <si>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</si>
  <si>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</si>
  <si>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</si>
  <si>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</si>
  <si>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</si>
  <si>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</si>
  <si>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</si>
  <si>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</si>
  <si>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</si>
  <si>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</si>
  <si>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</si>
  <si>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</si>
  <si>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</si>
  <si>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</si>
  <si>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</si>
  <si>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</si>
  <si>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</si>
  <si>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</si>
  <si>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</si>
  <si>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</si>
  <si>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</si>
  <si>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</si>
  <si>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</si>
  <si>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</si>
  <si>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</si>
  <si>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</si>
  <si>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</si>
  <si>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</si>
  <si>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</si>
  <si>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</si>
  <si>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</si>
  <si>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</si>
  <si>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</si>
  <si>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</si>
  <si>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</si>
  <si>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</si>
  <si>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</si>
  <si>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</si>
  <si>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</si>
  <si>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</si>
  <si>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</si>
  <si>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</si>
  <si>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</si>
  <si>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</si>
  <si>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</si>
  <si>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</si>
  <si>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</si>
  <si>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</si>
  <si>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</si>
  <si>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</si>
  <si>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</si>
  <si>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</si>
  <si>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</si>
  <si>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</si>
  <si>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</si>
  <si>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</si>
  <si>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</si>
  <si>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</si>
  <si>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</si>
  <si>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</si>
  <si>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</si>
  <si>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</si>
  <si>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</si>
  <si>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</si>
  <si>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</si>
  <si>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</si>
  <si>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</si>
  <si>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</si>
  <si>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</si>
  <si>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</si>
  <si>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</si>
  <si>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</si>
  <si>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</si>
  <si>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</si>
  <si>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</si>
  <si>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</si>
  <si>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</si>
  <si>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</si>
  <si>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</si>
  <si>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</si>
  <si>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</si>
  <si>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</si>
  <si>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</si>
  <si>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</si>
  <si>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</si>
  <si>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</si>
  <si>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</si>
  <si>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</si>
  <si>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</si>
  <si>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</si>
  <si>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</si>
  <si>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</si>
  <si>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</si>
  <si>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</si>
  <si>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</si>
  <si>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</si>
  <si>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</si>
  <si>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</si>
  <si>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</si>
  <si>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</si>
  <si>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</si>
  <si>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</si>
  <si>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</si>
  <si>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</si>
  <si>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</si>
  <si>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</si>
  <si>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</si>
  <si>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</si>
  <si>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</si>
  <si>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</si>
  <si>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</si>
  <si>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</si>
  <si>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</si>
  <si>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</si>
  <si>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</si>
  <si>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</si>
  <si>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</si>
  <si>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</si>
  <si>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</si>
  <si>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</si>
  <si>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</si>
  <si>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</si>
  <si>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</si>
  <si>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</si>
  <si>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</si>
  <si>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</si>
  <si>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</si>
  <si>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</si>
  <si>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</si>
  <si>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</si>
  <si>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</si>
  <si>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</si>
  <si>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</si>
  <si>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</si>
  <si>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</si>
  <si>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</si>
  <si>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</si>
  <si>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</si>
  <si>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</si>
  <si>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</si>
  <si>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</si>
  <si>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</si>
  <si>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</si>
  <si>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</si>
  <si>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</si>
  <si>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</si>
  <si>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</si>
  <si>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</si>
  <si>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</si>
  <si>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</si>
  <si>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</si>
  <si>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</si>
  <si>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</si>
  <si>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</si>
  <si>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</si>
  <si>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</si>
  <si>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</si>
  <si>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</si>
  <si>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</si>
  <si>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</si>
  <si>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</si>
  <si>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</si>
  <si>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</si>
  <si>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</si>
  <si>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</si>
  <si>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</si>
  <si>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</si>
  <si>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</si>
  <si>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</si>
  <si>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</si>
  <si>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</si>
  <si>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</si>
  <si>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</si>
  <si>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</si>
  <si>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</si>
  <si>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</si>
  <si>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</si>
  <si>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</si>
  <si>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</si>
  <si>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</si>
  <si>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</si>
  <si>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</si>
  <si>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</si>
  <si>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</si>
  <si>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</si>
  <si>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</si>
  <si>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</si>
  <si>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</si>
  <si>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</si>
  <si>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</si>
  <si>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</si>
  <si>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</si>
  <si>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</si>
  <si>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</si>
  <si>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</si>
  <si>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</si>
  <si>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</si>
  <si>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</si>
  <si>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</si>
  <si>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</si>
  <si>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</si>
  <si>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</si>
  <si>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</si>
  <si>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</si>
  <si>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</si>
  <si>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</si>
  <si>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</si>
  <si>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</si>
  <si>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</si>
  <si>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</si>
  <si>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</si>
  <si>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</si>
  <si>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</si>
  <si>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</si>
  <si>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</si>
  <si>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</si>
  <si>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</si>
  <si>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</si>
  <si>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</si>
  <si>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</si>
  <si>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</si>
  <si>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</si>
  <si>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</si>
  <si>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</si>
  <si>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</si>
  <si>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</si>
  <si>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</si>
  <si>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</si>
  <si>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</si>
  <si>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</si>
  <si>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</si>
  <si>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</si>
  <si>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</si>
  <si>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</si>
  <si>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</si>
  <si>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</si>
  <si>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</si>
  <si>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</si>
  <si>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</si>
  <si>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</si>
  <si>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</si>
  <si>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</si>
  <si>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</si>
  <si>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</si>
  <si>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</si>
  <si>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</si>
  <si>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</si>
  <si>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</si>
  <si>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</si>
  <si>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</si>
  <si>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</si>
  <si>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</si>
  <si>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</si>
  <si>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</si>
  <si>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</si>
  <si>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</si>
  <si>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</si>
  <si>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</si>
  <si>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</si>
  <si>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</si>
  <si>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</si>
  <si>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</si>
  <si>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</si>
  <si>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</si>
  <si>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</si>
  <si>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</si>
  <si>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</si>
  <si>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</si>
  <si>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</si>
  <si>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</si>
  <si>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</si>
  <si>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</si>
  <si>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</si>
  <si>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</si>
  <si>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</si>
  <si>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</si>
  <si>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</si>
  <si>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</si>
  <si>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</si>
  <si>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</si>
  <si>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</si>
  <si>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</si>
  <si>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</si>
  <si>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</si>
  <si>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</si>
  <si>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</si>
  <si>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</si>
  <si>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</si>
  <si>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</si>
  <si>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</si>
  <si>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</si>
  <si>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</si>
  <si>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</si>
  <si>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</si>
  <si>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</si>
  <si>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</si>
  <si>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</si>
  <si>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</si>
  <si>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</si>
  <si>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</si>
  <si>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</si>
  <si>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</si>
  <si>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</si>
  <si>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</si>
  <si>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</si>
  <si>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</si>
  <si>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</si>
  <si>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</si>
  <si>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</si>
  <si>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</si>
  <si>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</si>
  <si>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</si>
  <si>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</si>
  <si>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</si>
  <si>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</si>
  <si>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</si>
  <si>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</si>
  <si>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</si>
  <si>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</si>
  <si>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</si>
  <si>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</si>
  <si>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</si>
  <si>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</si>
  <si>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</si>
  <si>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</si>
  <si>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</si>
  <si>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</si>
  <si>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</si>
  <si>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</si>
  <si>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</si>
  <si>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</si>
  <si>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</si>
  <si>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</si>
  <si>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</si>
  <si>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</si>
  <si>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</si>
  <si>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</si>
  <si>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</si>
  <si>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</si>
  <si>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</si>
  <si>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</si>
  <si>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</si>
  <si>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</si>
  <si>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</si>
  <si>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</si>
  <si>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</si>
  <si>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</si>
  <si>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</si>
  <si>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</si>
  <si>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</si>
  <si>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</si>
  <si>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</si>
  <si>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</si>
  <si>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</si>
  <si>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</si>
  <si>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</si>
  <si>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</si>
  <si>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</si>
  <si>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</si>
  <si>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</si>
  <si>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</si>
  <si>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</si>
  <si>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</si>
  <si>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</si>
  <si>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</si>
  <si>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</si>
  <si>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</si>
  <si>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</si>
  <si>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</si>
  <si>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</si>
  <si>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</si>
  <si>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</si>
  <si>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</si>
  <si>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</si>
  <si>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</si>
  <si>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</si>
  <si>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</si>
  <si>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</si>
  <si>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</si>
  <si>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</si>
  <si>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</si>
  <si>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</si>
  <si>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</si>
  <si>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</si>
  <si>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</si>
  <si>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</si>
  <si>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</si>
  <si>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</si>
  <si>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</si>
  <si>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</si>
  <si>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</si>
  <si>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</si>
  <si>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</si>
  <si>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</si>
  <si>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</si>
  <si>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</si>
  <si>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</si>
  <si>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</si>
  <si>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</si>
  <si>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</si>
  <si>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</si>
  <si>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</si>
  <si>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</si>
  <si>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</si>
  <si>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</si>
  <si>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</si>
  <si>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</si>
  <si>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</si>
  <si>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</si>
  <si>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</si>
  <si>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</si>
  <si>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</si>
  <si>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</si>
  <si>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</si>
  <si>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</si>
  <si>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</si>
  <si>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</si>
  <si>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</si>
  <si>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</si>
  <si>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/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</si>
  <si>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</si>
  <si>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</si>
  <si>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</si>
  <si>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</si>
  <si>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</si>
  <si>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</si>
  <si>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</si>
  <si>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</si>
  <si>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</si>
  <si>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</si>
  <si>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</si>
  <si>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</si>
  <si>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</si>
  <si>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</si>
  <si>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</si>
  <si>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</si>
  <si>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</si>
  <si>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</si>
  <si>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</si>
  <si>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</si>
  <si>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</si>
  <si>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</si>
  <si>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</si>
  <si>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</si>
  <si>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</si>
  <si>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</si>
  <si>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</si>
  <si>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</si>
  <si>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</si>
  <si>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</si>
  <si>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</si>
  <si>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</si>
  <si>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</si>
  <si>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</si>
  <si>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</si>
  <si>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</si>
  <si>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</si>
  <si>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</si>
  <si>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</si>
  <si>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</si>
  <si>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</si>
  <si>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</si>
  <si>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</si>
  <si>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</si>
  <si>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</si>
  <si>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</si>
  <si>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</si>
  <si>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</si>
  <si>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Autonomía fiscal 2023</t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</si>
  <si>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</si>
  <si>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</si>
  <si>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</si>
  <si>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</si>
  <si>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</si>
  <si>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</si>
  <si>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</si>
  <si>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</si>
  <si>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</si>
  <si>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</si>
  <si>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</si>
  <si>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</si>
  <si>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</si>
  <si>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</si>
  <si>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</si>
  <si>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</si>
  <si>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</si>
  <si>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</si>
  <si>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</si>
  <si>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</si>
  <si>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</si>
  <si>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</si>
  <si>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</si>
  <si>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</si>
  <si>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</si>
  <si>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</si>
  <si>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</si>
  <si>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</si>
  <si>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</si>
  <si>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</si>
  <si>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</si>
  <si>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</si>
  <si>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</si>
  <si>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</si>
  <si>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</si>
  <si>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</si>
  <si>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</si>
  <si>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</si>
  <si>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</si>
  <si>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</si>
  <si>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</si>
  <si>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</si>
  <si>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</si>
  <si>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</si>
  <si>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</si>
  <si>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</si>
  <si>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</si>
  <si>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</si>
  <si>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</si>
  <si>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</si>
  <si>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</si>
  <si>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</si>
  <si>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</si>
  <si>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</si>
  <si>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</si>
  <si>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</si>
  <si>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</si>
  <si>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</si>
  <si>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</si>
  <si>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</si>
  <si>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</si>
  <si>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</si>
  <si>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</si>
  <si>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</si>
  <si>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</si>
  <si>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</si>
  <si>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</si>
  <si>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</si>
  <si>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</si>
  <si>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</si>
  <si>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</si>
  <si>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</si>
  <si>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</si>
  <si>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</si>
  <si>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</si>
  <si>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30-10-24). Las denominaciones y criterios de calculo de los indicadores están basados en el Documento "Indicadores de la cuenta general de las entidades locales".</t>
    </r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</si>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</sst>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3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" fontId="7" fillId="0" borderId="1" xfId="3" applyNumberFormat="1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 applyFill="1" applyAlignment="1">
      <alignment horizontal="left"/>
    </xf>
    <xf numFmtId="3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1" xfId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164" fontId="9" fillId="2" borderId="2" xfId="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3" fontId="16" fillId="3" borderId="1" xfId="2" applyNumberFormat="1" applyFont="1" applyFill="1" applyBorder="1" applyAlignment="1">
      <alignment horizontal="center" vertical="center" wrapText="1"/>
    </xf>
    <xf numFmtId="3" fontId="16" fillId="3" borderId="1" xfId="2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7" fillId="0" borderId="0" xfId="0" applyFont="1"/>
    <xf numFmtId="0" fontId="11" fillId="0" borderId="0" xfId="0" applyFont="1" applyFill="1" applyAlignment="1">
      <alignment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</cellXfs>
  <cellStyles count="6">
    <cellStyle name="Normal" xfId="0" builtinId="0"/>
    <cellStyle name="Normal_CENSOResumen(INTERNET) 2" xfId="3"/>
    <cellStyle name="Normal_Hoja1" xfId="1"/>
    <cellStyle name="Normal_icio" xfId="2"/>
    <cellStyle name="Normal_IngGast (2)" xfId="4"/>
    <cellStyle name="Porcentaje" xfId="5" builtinId="5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993992</xdr:colOff>
      <xdr:row>1</xdr:row>
      <xdr:rowOff>310515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93992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0"/>
  <sheetViews>
    <sheetView tabSelected="1" workbookViewId="0">
      <selection activeCell="A13" sqref="A13"/>
    </sheetView>
  </sheetViews>
  <sheetFormatPr baseColWidth="10" defaultRowHeight="18"/>
  <cols>
    <col min="1" max="1" width="37" style="36" customWidth="1"/>
    <col min="2" max="2" width="18.109375" style="43" customWidth="1"/>
    <col min="3" max="3" width="10" style="36" hidden="1" customWidth="1"/>
    <col min="4" max="4" width="9.44140625" style="36" hidden="1" customWidth="1"/>
    <col min="5" max="5" width="10" style="36" hidden="1" customWidth="1"/>
    <col min="6" max="7" width="13.6640625" style="36" hidden="1" customWidth="1"/>
    <col min="8" max="8" width="15.33203125" style="36" hidden="1" customWidth="1"/>
    <col min="9" max="10" width="13.6640625" style="36" hidden="1" customWidth="1"/>
    <col min="11" max="11" width="15.33203125" style="36" hidden="1" customWidth="1"/>
    <col min="12" max="12" width="16.109375" style="36" hidden="1" customWidth="1"/>
    <col min="13" max="13" width="15.44140625" style="36" customWidth="1"/>
    <col min="14" max="16384" width="11.5546875" style="36"/>
  </cols>
  <sheetData>
    <row r="1" spans="1:17" s="23" customFormat="1" ht="16.8">
      <c r="B1" s="31"/>
      <c r="F1" s="24"/>
      <c r="G1" s="24"/>
      <c r="H1" s="24"/>
      <c r="I1" s="25"/>
      <c r="J1" s="25"/>
      <c r="K1" s="25"/>
      <c r="L1" s="25"/>
      <c r="M1" s="25"/>
    </row>
    <row r="2" spans="1:17" s="23" customFormat="1" ht="27.75" customHeight="1">
      <c r="A2" s="4"/>
      <c r="B2" s="40"/>
      <c r="C2" s="4"/>
      <c r="D2" s="4"/>
      <c r="E2" s="4"/>
      <c r="F2" s="5"/>
      <c r="G2" s="5"/>
      <c r="H2" s="5"/>
      <c r="I2" s="4"/>
      <c r="J2" s="4"/>
      <c r="K2" s="4"/>
      <c r="L2" s="4"/>
      <c r="M2" s="4"/>
    </row>
    <row r="3" spans="1:17" s="23" customFormat="1" ht="26.25" customHeight="1">
      <c r="A3" s="48" t="s">
        <v>569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7" s="23" customFormat="1" ht="21.6">
      <c r="A4" s="49" t="s">
        <v>22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23" t="s">
        <v>8</v>
      </c>
    </row>
    <row r="5" spans="1:17" s="23" customFormat="1" ht="16.8">
      <c r="A5" s="23" t="s">
        <v>8</v>
      </c>
      <c r="B5" s="31"/>
      <c r="F5" s="26"/>
      <c r="G5" s="26"/>
      <c r="H5" s="26"/>
      <c r="I5" s="27"/>
      <c r="J5" s="27"/>
      <c r="K5" s="27"/>
      <c r="L5" s="27"/>
      <c r="M5" s="27"/>
    </row>
    <row r="6" spans="1:17" s="23" customFormat="1" ht="16.8">
      <c r="A6" s="28" t="s">
        <v>20</v>
      </c>
      <c r="B6" s="28"/>
      <c r="C6" s="28"/>
      <c r="D6" s="28"/>
      <c r="E6" s="28"/>
      <c r="F6" s="29"/>
      <c r="G6" s="29"/>
      <c r="H6" s="29"/>
      <c r="I6" s="30"/>
      <c r="J6" s="30"/>
      <c r="K6" s="30"/>
      <c r="L6" s="30"/>
      <c r="M6" s="30"/>
      <c r="N6" s="31"/>
      <c r="O6" s="31"/>
    </row>
    <row r="7" spans="1:17" s="23" customFormat="1" ht="38.25" customHeight="1">
      <c r="A7" s="50" t="s">
        <v>21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8"/>
      <c r="Q7" s="8"/>
    </row>
    <row r="8" spans="1:17" s="23" customFormat="1" ht="9" customHeight="1">
      <c r="A8" s="22"/>
      <c r="B8" s="39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9"/>
      <c r="Q8" s="9"/>
    </row>
    <row r="9" spans="1:17" s="32" customFormat="1" ht="43.5" customHeight="1">
      <c r="A9" s="47" t="s">
        <v>645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7" s="32" customFormat="1" ht="15" customHeight="1">
      <c r="A10" s="11"/>
      <c r="B10" s="3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7" s="23" customFormat="1" ht="48" customHeight="1">
      <c r="A11" s="12" t="s">
        <v>6</v>
      </c>
      <c r="B11" s="41" t="s">
        <v>23</v>
      </c>
      <c r="C11" s="13" t="s">
        <v>12</v>
      </c>
      <c r="D11" s="13" t="s">
        <v>13</v>
      </c>
      <c r="E11" s="13" t="s">
        <v>14</v>
      </c>
      <c r="F11" s="13" t="s">
        <v>15</v>
      </c>
      <c r="G11" s="13" t="s">
        <v>16</v>
      </c>
      <c r="H11" s="13" t="s">
        <v>17</v>
      </c>
      <c r="I11" s="13" t="s">
        <v>18</v>
      </c>
      <c r="J11" s="13" t="s">
        <v>19</v>
      </c>
      <c r="K11" s="14" t="s">
        <v>11</v>
      </c>
      <c r="L11" s="13" t="s">
        <v>9</v>
      </c>
      <c r="M11" s="15" t="s">
        <v>10</v>
      </c>
    </row>
    <row r="12" spans="1:17" ht="15.6" customHeight="1">
      <c r="A12" s="16" t="s">
        <v>25</v>
      </c>
      <c r="B12" s="42" t="s">
        <v>24</v>
      </c>
      <c r="C12" s="33">
        <v>302040.21000000002</v>
      </c>
      <c r="D12" s="33">
        <v>3399.75</v>
      </c>
      <c r="E12" s="33">
        <v>446651.05</v>
      </c>
      <c r="F12" s="33">
        <f>SUM(C12:E12)</f>
        <v>752091.01</v>
      </c>
      <c r="G12" s="34">
        <v>7044</v>
      </c>
      <c r="H12" s="34">
        <v>0</v>
      </c>
      <c r="I12" s="34">
        <v>0</v>
      </c>
      <c r="J12" s="34">
        <v>305508.83</v>
      </c>
      <c r="K12" s="34">
        <f>F12-G12-H12-I12-J12</f>
        <v>439538.18</v>
      </c>
      <c r="L12" s="33">
        <v>1401616.9000000001</v>
      </c>
      <c r="M12" s="35">
        <f>K12/L12</f>
        <v>0.3135936645741072</v>
      </c>
    </row>
    <row r="13" spans="1:17" ht="15.6" customHeight="1">
      <c r="A13" s="16" t="s">
        <v>26</v>
      </c>
      <c r="B13" s="42" t="s">
        <v>27</v>
      </c>
      <c r="C13" s="33">
        <v>1256641.98</v>
      </c>
      <c r="D13" s="33">
        <v>29595.78</v>
      </c>
      <c r="E13" s="33">
        <v>189017.83</v>
      </c>
      <c r="F13" s="33">
        <f>SUM(C13:E13)</f>
        <v>1475255.59</v>
      </c>
      <c r="G13" s="34">
        <v>21469.4</v>
      </c>
      <c r="H13" s="34">
        <v>0</v>
      </c>
      <c r="I13" s="34">
        <v>3411.19</v>
      </c>
      <c r="J13" s="34">
        <v>42824.69</v>
      </c>
      <c r="K13" s="34">
        <f>F13-G13-H13-I13-J13</f>
        <v>1407550.3100000003</v>
      </c>
      <c r="L13" s="33">
        <v>5409970.3399999999</v>
      </c>
      <c r="M13" s="35">
        <f>K13/L13</f>
        <v>0.2601770844459011</v>
      </c>
    </row>
    <row r="14" spans="1:17" ht="15.6" customHeight="1">
      <c r="A14" s="16" t="s">
        <v>28</v>
      </c>
      <c r="B14" s="42" t="s">
        <v>24</v>
      </c>
      <c r="C14" s="33">
        <v>8491620.8300000001</v>
      </c>
      <c r="D14" s="33">
        <v>152780.96</v>
      </c>
      <c r="E14" s="33">
        <v>4124669.98</v>
      </c>
      <c r="F14" s="33">
        <f>SUM(C14:E14)</f>
        <v>12769071.770000001</v>
      </c>
      <c r="G14" s="34">
        <v>415824.2</v>
      </c>
      <c r="H14" s="34">
        <v>18285.419999999998</v>
      </c>
      <c r="I14" s="34">
        <v>21790.71</v>
      </c>
      <c r="J14" s="34">
        <v>564012.81999999995</v>
      </c>
      <c r="K14" s="34">
        <f>F14-G14-H14-I14-J14</f>
        <v>11749158.620000001</v>
      </c>
      <c r="L14" s="33">
        <v>29885846.009999998</v>
      </c>
      <c r="M14" s="35">
        <f>K14/L14</f>
        <v>0.39313454991599223</v>
      </c>
    </row>
    <row r="15" spans="1:17" ht="15.6" customHeight="1">
      <c r="A15" s="16" t="s">
        <v>29</v>
      </c>
      <c r="B15" s="42" t="s">
        <v>30</v>
      </c>
      <c r="C15" s="33">
        <v>41967.29</v>
      </c>
      <c r="D15" s="33">
        <v>1446.87</v>
      </c>
      <c r="E15" s="33">
        <v>48277.18</v>
      </c>
      <c r="F15" s="33">
        <f>SUM(C15:E15)</f>
        <v>91691.34</v>
      </c>
      <c r="G15" s="34">
        <v>0</v>
      </c>
      <c r="H15" s="34">
        <v>0</v>
      </c>
      <c r="I15" s="34">
        <v>0</v>
      </c>
      <c r="J15" s="34">
        <v>11989.02</v>
      </c>
      <c r="K15" s="34">
        <f>F15-G15-H15-I15-J15</f>
        <v>79702.319999999992</v>
      </c>
      <c r="L15" s="33">
        <v>596045.57000000007</v>
      </c>
      <c r="M15" s="35">
        <f>K15/L15</f>
        <v>0.13371850075154487</v>
      </c>
    </row>
    <row r="16" spans="1:17" ht="15.6" customHeight="1">
      <c r="A16" s="16" t="s">
        <v>32</v>
      </c>
      <c r="B16" s="42" t="s">
        <v>27</v>
      </c>
      <c r="C16" s="33">
        <v>3318864.96</v>
      </c>
      <c r="D16" s="33">
        <v>31853.45</v>
      </c>
      <c r="E16" s="33">
        <v>564238.43000000005</v>
      </c>
      <c r="F16" s="33">
        <f>SUM(C16:E16)</f>
        <v>3914956.8400000003</v>
      </c>
      <c r="G16" s="34">
        <v>89061.27</v>
      </c>
      <c r="H16" s="34">
        <v>0</v>
      </c>
      <c r="I16" s="34">
        <v>0</v>
      </c>
      <c r="J16" s="34">
        <v>112052.37</v>
      </c>
      <c r="K16" s="34">
        <f>F16-G16-H16-I16-J16</f>
        <v>3713843.2000000002</v>
      </c>
      <c r="L16" s="33">
        <v>14551995.09</v>
      </c>
      <c r="M16" s="35">
        <f>K16/L16</f>
        <v>0.25521196076764208</v>
      </c>
    </row>
    <row r="17" spans="1:13" ht="15.6" customHeight="1">
      <c r="A17" s="16" t="s">
        <v>521</v>
      </c>
      <c r="B17" s="42" t="s">
        <v>65</v>
      </c>
      <c r="C17" s="33">
        <v>138197.69</v>
      </c>
      <c r="D17" s="33">
        <v>19705.96</v>
      </c>
      <c r="E17" s="33">
        <v>65556.94</v>
      </c>
      <c r="F17" s="33">
        <f>SUM(C17:E17)</f>
        <v>223460.59</v>
      </c>
      <c r="G17" s="34">
        <v>0</v>
      </c>
      <c r="H17" s="34">
        <v>0</v>
      </c>
      <c r="I17" s="34">
        <v>0</v>
      </c>
      <c r="J17" s="34">
        <v>13900.52</v>
      </c>
      <c r="K17" s="34">
        <f>F17-G17-H17-I17-J17</f>
        <v>209560.07</v>
      </c>
      <c r="L17" s="33">
        <v>1175845.05</v>
      </c>
      <c r="M17" s="35">
        <f>K17/L17</f>
        <v>0.17822082084710056</v>
      </c>
    </row>
    <row r="18" spans="1:13" ht="15.6" customHeight="1">
      <c r="A18" s="16" t="s">
        <v>33</v>
      </c>
      <c r="B18" s="42" t="s">
        <v>34</v>
      </c>
      <c r="C18" s="33">
        <v>1186635.82</v>
      </c>
      <c r="D18" s="33">
        <v>49898.91</v>
      </c>
      <c r="E18" s="33">
        <v>686424.27</v>
      </c>
      <c r="F18" s="33">
        <f>SUM(C18:E18)</f>
        <v>1922959</v>
      </c>
      <c r="G18" s="34">
        <v>0</v>
      </c>
      <c r="H18" s="34">
        <v>0</v>
      </c>
      <c r="I18" s="34">
        <v>1629.63</v>
      </c>
      <c r="J18" s="34">
        <v>110343.35</v>
      </c>
      <c r="K18" s="34">
        <f>F18-G18-H18-I18-J18</f>
        <v>1810986.02</v>
      </c>
      <c r="L18" s="33">
        <v>5475807.0300000003</v>
      </c>
      <c r="M18" s="35">
        <f>K18/L18</f>
        <v>0.33072495251900796</v>
      </c>
    </row>
    <row r="19" spans="1:13" ht="15.6" customHeight="1">
      <c r="A19" s="16" t="s">
        <v>35</v>
      </c>
      <c r="B19" s="42" t="s">
        <v>31</v>
      </c>
      <c r="C19" s="33">
        <v>547473.21</v>
      </c>
      <c r="D19" s="33">
        <v>15647.29</v>
      </c>
      <c r="E19" s="33">
        <v>221641.51</v>
      </c>
      <c r="F19" s="33">
        <f>SUM(C19:E19)</f>
        <v>784762.01</v>
      </c>
      <c r="G19" s="34">
        <v>7797.59</v>
      </c>
      <c r="H19" s="34">
        <v>0</v>
      </c>
      <c r="I19" s="34">
        <v>1436.32</v>
      </c>
      <c r="J19" s="34">
        <v>13444.63</v>
      </c>
      <c r="K19" s="34">
        <f>F19-G19-H19-I19-J19</f>
        <v>762083.47000000009</v>
      </c>
      <c r="L19" s="33">
        <v>3058664.21</v>
      </c>
      <c r="M19" s="35">
        <f>K19/L19</f>
        <v>0.24915565020457087</v>
      </c>
    </row>
    <row r="20" spans="1:13" ht="15.6" customHeight="1">
      <c r="A20" s="16" t="s">
        <v>36</v>
      </c>
      <c r="B20" s="42" t="s">
        <v>31</v>
      </c>
      <c r="C20" s="33">
        <v>876731.77</v>
      </c>
      <c r="D20" s="33">
        <v>11374.99</v>
      </c>
      <c r="E20" s="33">
        <v>113814.3</v>
      </c>
      <c r="F20" s="33">
        <f>SUM(C20:E20)</f>
        <v>1001921.06</v>
      </c>
      <c r="G20" s="34">
        <v>1457.02</v>
      </c>
      <c r="H20" s="34">
        <v>0</v>
      </c>
      <c r="I20" s="34">
        <v>0</v>
      </c>
      <c r="J20" s="34">
        <v>24840.66</v>
      </c>
      <c r="K20" s="34">
        <f>F20-G20-H20-I20-J20</f>
        <v>975623.38</v>
      </c>
      <c r="L20" s="33">
        <v>3355782.2800000003</v>
      </c>
      <c r="M20" s="35">
        <f>K20/L20</f>
        <v>0.29072904574727054</v>
      </c>
    </row>
    <row r="21" spans="1:13" ht="15.6" customHeight="1">
      <c r="A21" s="16" t="s">
        <v>522</v>
      </c>
      <c r="B21" s="42" t="s">
        <v>24</v>
      </c>
      <c r="C21" s="33">
        <v>299391.96000000002</v>
      </c>
      <c r="D21" s="33">
        <v>13182.8</v>
      </c>
      <c r="E21" s="33">
        <v>88008.4</v>
      </c>
      <c r="F21" s="33">
        <f>SUM(C21:E21)</f>
        <v>400583.16000000003</v>
      </c>
      <c r="G21" s="34">
        <v>2326</v>
      </c>
      <c r="H21" s="34">
        <v>0</v>
      </c>
      <c r="I21" s="34">
        <v>0</v>
      </c>
      <c r="J21" s="34">
        <v>7026.43</v>
      </c>
      <c r="K21" s="34">
        <f>F21-G21-H21-I21-J21</f>
        <v>391230.73000000004</v>
      </c>
      <c r="L21" s="33">
        <v>853413.27999999991</v>
      </c>
      <c r="M21" s="35">
        <f>K21/L21</f>
        <v>0.45843056250542535</v>
      </c>
    </row>
    <row r="22" spans="1:13" ht="15.6" customHeight="1">
      <c r="A22" s="16" t="s">
        <v>37</v>
      </c>
      <c r="B22" s="42" t="s">
        <v>38</v>
      </c>
      <c r="C22" s="33">
        <v>277873.39</v>
      </c>
      <c r="D22" s="33">
        <v>7859.88</v>
      </c>
      <c r="E22" s="33">
        <v>191410.6</v>
      </c>
      <c r="F22" s="33">
        <f>SUM(C22:E22)</f>
        <v>477143.87</v>
      </c>
      <c r="G22" s="34">
        <v>0</v>
      </c>
      <c r="H22" s="34">
        <v>0</v>
      </c>
      <c r="I22" s="34">
        <v>0</v>
      </c>
      <c r="J22" s="34">
        <v>7766.82</v>
      </c>
      <c r="K22" s="34">
        <f>F22-G22-H22-I22-J22</f>
        <v>469377.05</v>
      </c>
      <c r="L22" s="33">
        <v>1758063.51</v>
      </c>
      <c r="M22" s="35">
        <f>K22/L22</f>
        <v>0.2669852638031262</v>
      </c>
    </row>
    <row r="23" spans="1:13" ht="15.6" customHeight="1">
      <c r="A23" s="16" t="s">
        <v>39</v>
      </c>
      <c r="B23" s="42" t="s">
        <v>24</v>
      </c>
      <c r="C23" s="33">
        <v>120836.71</v>
      </c>
      <c r="D23" s="33">
        <v>4461.78</v>
      </c>
      <c r="E23" s="33">
        <v>55506.13</v>
      </c>
      <c r="F23" s="33">
        <f>SUM(C23:E23)</f>
        <v>180804.62</v>
      </c>
      <c r="G23" s="34">
        <v>3320</v>
      </c>
      <c r="H23" s="34">
        <v>0</v>
      </c>
      <c r="I23" s="34">
        <v>40.520000000000003</v>
      </c>
      <c r="J23" s="34">
        <v>1833.18</v>
      </c>
      <c r="K23" s="34">
        <f>F23-G23-H23-I23-J23</f>
        <v>175610.92</v>
      </c>
      <c r="L23" s="33">
        <v>832133.35</v>
      </c>
      <c r="M23" s="35">
        <f>K23/L23</f>
        <v>0.21103699304925108</v>
      </c>
    </row>
    <row r="24" spans="1:13" ht="15.6" customHeight="1">
      <c r="A24" s="16" t="s">
        <v>40</v>
      </c>
      <c r="B24" s="42" t="s">
        <v>30</v>
      </c>
      <c r="C24" s="33">
        <v>7677915.29</v>
      </c>
      <c r="D24" s="33">
        <v>401076.53</v>
      </c>
      <c r="E24" s="33">
        <v>2643104.94</v>
      </c>
      <c r="F24" s="33">
        <f>SUM(C24:E24)</f>
        <v>10722096.76</v>
      </c>
      <c r="G24" s="34">
        <v>12002</v>
      </c>
      <c r="H24" s="34">
        <v>0</v>
      </c>
      <c r="I24" s="34">
        <v>3680.62</v>
      </c>
      <c r="J24" s="34">
        <v>593437.84</v>
      </c>
      <c r="K24" s="34">
        <f>F24-G24-H24-I24-J24</f>
        <v>10112976.300000001</v>
      </c>
      <c r="L24" s="33">
        <v>22032936.68</v>
      </c>
      <c r="M24" s="35">
        <f>K24/L24</f>
        <v>0.45899357161861554</v>
      </c>
    </row>
    <row r="25" spans="1:13" ht="15.6" customHeight="1">
      <c r="A25" s="16" t="s">
        <v>41</v>
      </c>
      <c r="B25" s="42" t="s">
        <v>30</v>
      </c>
      <c r="C25" s="33">
        <v>176134.88</v>
      </c>
      <c r="D25" s="33">
        <v>4026.82</v>
      </c>
      <c r="E25" s="33">
        <v>50761.9</v>
      </c>
      <c r="F25" s="33">
        <f>SUM(C25:E25)</f>
        <v>230923.6</v>
      </c>
      <c r="G25" s="34">
        <v>0</v>
      </c>
      <c r="H25" s="34">
        <v>0</v>
      </c>
      <c r="I25" s="34">
        <v>0</v>
      </c>
      <c r="J25" s="34">
        <v>2508.44</v>
      </c>
      <c r="K25" s="34">
        <f>F25-G25-H25-I25-J25</f>
        <v>228415.16</v>
      </c>
      <c r="L25" s="33">
        <v>990634.67999999993</v>
      </c>
      <c r="M25" s="35">
        <f>K25/L25</f>
        <v>0.23057456458116327</v>
      </c>
    </row>
    <row r="26" spans="1:13" ht="15.6" customHeight="1">
      <c r="A26" s="16" t="s">
        <v>570</v>
      </c>
      <c r="B26" s="42" t="s">
        <v>30</v>
      </c>
      <c r="C26" s="33">
        <v>115190.47</v>
      </c>
      <c r="D26" s="33">
        <v>1894.27</v>
      </c>
      <c r="E26" s="33">
        <v>63766.73</v>
      </c>
      <c r="F26" s="33">
        <f>SUM(C26:E26)</f>
        <v>180851.47</v>
      </c>
      <c r="G26" s="34">
        <v>0</v>
      </c>
      <c r="H26" s="34">
        <v>0</v>
      </c>
      <c r="I26" s="34">
        <v>0</v>
      </c>
      <c r="J26" s="34">
        <v>16015.59</v>
      </c>
      <c r="K26" s="34">
        <f>F26-G26-H26-I26-J26</f>
        <v>164835.88</v>
      </c>
      <c r="L26" s="33">
        <v>588606.29999999993</v>
      </c>
      <c r="M26" s="35">
        <f>K26/L26</f>
        <v>0.28004436921589188</v>
      </c>
    </row>
    <row r="27" spans="1:13" ht="15.6" customHeight="1">
      <c r="A27" s="16" t="s">
        <v>571</v>
      </c>
      <c r="B27" s="42" t="s">
        <v>30</v>
      </c>
      <c r="C27" s="33">
        <v>2131211.36</v>
      </c>
      <c r="D27" s="33">
        <v>17469.75</v>
      </c>
      <c r="E27" s="33">
        <v>833334.44</v>
      </c>
      <c r="F27" s="33">
        <f>SUM(C27:E27)</f>
        <v>2982015.55</v>
      </c>
      <c r="G27" s="34">
        <v>7410.5</v>
      </c>
      <c r="H27" s="34">
        <v>0</v>
      </c>
      <c r="I27" s="34">
        <v>0</v>
      </c>
      <c r="J27" s="34">
        <v>134061.21</v>
      </c>
      <c r="K27" s="34">
        <f>F27-G27-H27-I27-J27</f>
        <v>2840543.84</v>
      </c>
      <c r="L27" s="33">
        <v>7768143.0499999998</v>
      </c>
      <c r="M27" s="35">
        <f>K27/L27</f>
        <v>0.36566574813526381</v>
      </c>
    </row>
    <row r="28" spans="1:13" ht="15.6" customHeight="1">
      <c r="A28" s="16" t="s">
        <v>42</v>
      </c>
      <c r="B28" s="42" t="s">
        <v>30</v>
      </c>
      <c r="C28" s="33">
        <v>301646.13</v>
      </c>
      <c r="D28" s="33">
        <v>7995.32</v>
      </c>
      <c r="E28" s="33">
        <v>119479.45</v>
      </c>
      <c r="F28" s="33">
        <f>SUM(C28:E28)</f>
        <v>429120.9</v>
      </c>
      <c r="G28" s="34">
        <v>0</v>
      </c>
      <c r="H28" s="34">
        <v>0</v>
      </c>
      <c r="I28" s="34">
        <v>0</v>
      </c>
      <c r="J28" s="34">
        <v>27999.759999999998</v>
      </c>
      <c r="K28" s="34">
        <f>F28-G28-H28-I28-J28</f>
        <v>401121.14</v>
      </c>
      <c r="L28" s="33">
        <v>1850923.7000000002</v>
      </c>
      <c r="M28" s="35">
        <f>K28/L28</f>
        <v>0.21671403310682119</v>
      </c>
    </row>
    <row r="29" spans="1:13" ht="15.6" customHeight="1">
      <c r="A29" s="16" t="s">
        <v>43</v>
      </c>
      <c r="B29" s="42" t="s">
        <v>31</v>
      </c>
      <c r="C29" s="33">
        <v>39312900.030000001</v>
      </c>
      <c r="D29" s="33">
        <v>11043188.16</v>
      </c>
      <c r="E29" s="33">
        <v>22828856.030000001</v>
      </c>
      <c r="F29" s="33">
        <f>SUM(C29:E29)</f>
        <v>73184944.219999999</v>
      </c>
      <c r="G29" s="34">
        <v>864634.54</v>
      </c>
      <c r="H29" s="34">
        <v>0</v>
      </c>
      <c r="I29" s="34">
        <v>413740.29</v>
      </c>
      <c r="J29" s="34">
        <v>11037230.59</v>
      </c>
      <c r="K29" s="34">
        <f>F29-G29-H29-I29-J29</f>
        <v>60869338.799999982</v>
      </c>
      <c r="L29" s="33">
        <v>105573211.45999999</v>
      </c>
      <c r="M29" s="35">
        <f>K29/L29</f>
        <v>0.57656045466668793</v>
      </c>
    </row>
    <row r="30" spans="1:13" ht="15.6" customHeight="1">
      <c r="A30" s="16" t="s">
        <v>45</v>
      </c>
      <c r="B30" s="42" t="s">
        <v>31</v>
      </c>
      <c r="C30" s="33">
        <v>3299382.73</v>
      </c>
      <c r="D30" s="33">
        <v>466687.64</v>
      </c>
      <c r="E30" s="33">
        <v>849047.98</v>
      </c>
      <c r="F30" s="33">
        <f>SUM(C30:E30)</f>
        <v>4615118.3499999996</v>
      </c>
      <c r="G30" s="34">
        <v>58204.92</v>
      </c>
      <c r="H30" s="34">
        <v>0</v>
      </c>
      <c r="I30" s="34">
        <v>26301.27</v>
      </c>
      <c r="J30" s="34">
        <v>424636.65</v>
      </c>
      <c r="K30" s="34">
        <f>F30-G30-H30-I30-J30</f>
        <v>4105975.5100000002</v>
      </c>
      <c r="L30" s="33">
        <v>11776282.93</v>
      </c>
      <c r="M30" s="35">
        <f>K30/L30</f>
        <v>0.348664815069962</v>
      </c>
    </row>
    <row r="31" spans="1:13" ht="15.6" customHeight="1">
      <c r="A31" s="16" t="s">
        <v>46</v>
      </c>
      <c r="B31" s="42" t="s">
        <v>44</v>
      </c>
      <c r="C31" s="33">
        <v>1024269.03</v>
      </c>
      <c r="D31" s="33">
        <v>34528.720000000001</v>
      </c>
      <c r="E31" s="33">
        <v>844022.67</v>
      </c>
      <c r="F31" s="33">
        <f>SUM(C31:E31)</f>
        <v>1902820.42</v>
      </c>
      <c r="G31" s="34">
        <v>0</v>
      </c>
      <c r="H31" s="34">
        <v>0</v>
      </c>
      <c r="I31" s="34">
        <v>0</v>
      </c>
      <c r="J31" s="34">
        <v>70221.820000000007</v>
      </c>
      <c r="K31" s="34">
        <f>F31-G31-H31-I31-J31</f>
        <v>1832598.5999999999</v>
      </c>
      <c r="L31" s="33">
        <v>7158448.0700000003</v>
      </c>
      <c r="M31" s="35">
        <f>K31/L31</f>
        <v>0.25600501422649835</v>
      </c>
    </row>
    <row r="32" spans="1:13" ht="15.6" customHeight="1">
      <c r="A32" s="16" t="s">
        <v>47</v>
      </c>
      <c r="B32" s="42" t="s">
        <v>38</v>
      </c>
      <c r="C32" s="33">
        <v>6103119.3499999996</v>
      </c>
      <c r="D32" s="33">
        <v>451066.3</v>
      </c>
      <c r="E32" s="33">
        <v>4394905.4000000004</v>
      </c>
      <c r="F32" s="33">
        <f>SUM(C32:E32)</f>
        <v>10949091.050000001</v>
      </c>
      <c r="G32" s="34">
        <v>674087.5</v>
      </c>
      <c r="H32" s="34">
        <v>3800</v>
      </c>
      <c r="I32" s="34">
        <v>1757.02</v>
      </c>
      <c r="J32" s="34">
        <v>496747.51</v>
      </c>
      <c r="K32" s="34">
        <f>F32-G32-H32-I32-J32</f>
        <v>9772699.0200000014</v>
      </c>
      <c r="L32" s="33">
        <v>30178725.489999998</v>
      </c>
      <c r="M32" s="35">
        <f>K32/L32</f>
        <v>0.32382742681556503</v>
      </c>
    </row>
    <row r="33" spans="1:13" ht="15.6" customHeight="1">
      <c r="A33" s="16" t="s">
        <v>523</v>
      </c>
      <c r="B33" s="42" t="s">
        <v>27</v>
      </c>
      <c r="C33" s="33">
        <v>492266.14</v>
      </c>
      <c r="D33" s="33">
        <v>57384.47</v>
      </c>
      <c r="E33" s="33">
        <v>1457976.72</v>
      </c>
      <c r="F33" s="33">
        <f>SUM(C33:E33)</f>
        <v>2007627.33</v>
      </c>
      <c r="G33" s="34">
        <v>50750.21</v>
      </c>
      <c r="H33" s="34">
        <v>1143.72</v>
      </c>
      <c r="I33" s="34">
        <v>0</v>
      </c>
      <c r="J33" s="34">
        <v>29817.64</v>
      </c>
      <c r="K33" s="34">
        <f>F33-G33-H33-I33-J33</f>
        <v>1925915.7600000002</v>
      </c>
      <c r="L33" s="33">
        <v>5014403.5599999996</v>
      </c>
      <c r="M33" s="35">
        <f>K33/L33</f>
        <v>0.38407673753326715</v>
      </c>
    </row>
    <row r="34" spans="1:13" ht="15.6" customHeight="1">
      <c r="A34" s="16" t="s">
        <v>48</v>
      </c>
      <c r="B34" s="42" t="s">
        <v>34</v>
      </c>
      <c r="C34" s="33">
        <v>1061088.69</v>
      </c>
      <c r="D34" s="33">
        <v>6015.25</v>
      </c>
      <c r="E34" s="33">
        <v>528055.18999999994</v>
      </c>
      <c r="F34" s="33">
        <f>SUM(C34:E34)</f>
        <v>1595159.13</v>
      </c>
      <c r="G34" s="34">
        <v>0</v>
      </c>
      <c r="H34" s="34">
        <v>0</v>
      </c>
      <c r="I34" s="34">
        <v>16814.650000000001</v>
      </c>
      <c r="J34" s="34">
        <v>45986.14</v>
      </c>
      <c r="K34" s="34">
        <f>F34-G34-H34-I34-J34</f>
        <v>1532358.34</v>
      </c>
      <c r="L34" s="33">
        <v>3337955.11</v>
      </c>
      <c r="M34" s="35">
        <f>K34/L34</f>
        <v>0.45907098493005205</v>
      </c>
    </row>
    <row r="35" spans="1:13" ht="15.6" customHeight="1">
      <c r="A35" s="16" t="s">
        <v>49</v>
      </c>
      <c r="B35" s="42" t="s">
        <v>38</v>
      </c>
      <c r="C35" s="33">
        <v>3425059.38</v>
      </c>
      <c r="D35" s="33">
        <v>39626.92</v>
      </c>
      <c r="E35" s="33">
        <v>2243900.46</v>
      </c>
      <c r="F35" s="33">
        <f>SUM(C35:E35)</f>
        <v>5708586.7599999998</v>
      </c>
      <c r="G35" s="34">
        <v>7675</v>
      </c>
      <c r="H35" s="34">
        <v>1254</v>
      </c>
      <c r="I35" s="34">
        <v>168065.17</v>
      </c>
      <c r="J35" s="34">
        <v>171553.13</v>
      </c>
      <c r="K35" s="34">
        <f>F35-G35-H35-I35-J35</f>
        <v>5360039.46</v>
      </c>
      <c r="L35" s="33">
        <v>13189230.26</v>
      </c>
      <c r="M35" s="35">
        <f>K35/L35</f>
        <v>0.40639516896265027</v>
      </c>
    </row>
    <row r="36" spans="1:13" ht="15.6" customHeight="1">
      <c r="A36" s="16" t="s">
        <v>50</v>
      </c>
      <c r="B36" s="42" t="s">
        <v>24</v>
      </c>
      <c r="C36" s="33">
        <v>541539.71</v>
      </c>
      <c r="D36" s="33">
        <v>6568.03</v>
      </c>
      <c r="E36" s="33">
        <v>149903.23000000001</v>
      </c>
      <c r="F36" s="33">
        <f>SUM(C36:E36)</f>
        <v>698010.97</v>
      </c>
      <c r="G36" s="34">
        <v>0</v>
      </c>
      <c r="H36" s="34">
        <v>0</v>
      </c>
      <c r="I36" s="34">
        <v>0</v>
      </c>
      <c r="J36" s="34">
        <v>56073.58</v>
      </c>
      <c r="K36" s="34">
        <f>F36-G36-H36-I36-J36</f>
        <v>641937.39</v>
      </c>
      <c r="L36" s="33">
        <v>1265128.8400000001</v>
      </c>
      <c r="M36" s="35">
        <f>K36/L36</f>
        <v>0.5074087078751599</v>
      </c>
    </row>
    <row r="37" spans="1:13" ht="15.6" customHeight="1">
      <c r="A37" s="16" t="s">
        <v>51</v>
      </c>
      <c r="B37" s="42" t="s">
        <v>24</v>
      </c>
      <c r="C37" s="33">
        <v>37984.269999999997</v>
      </c>
      <c r="D37" s="33">
        <v>595.65</v>
      </c>
      <c r="E37" s="33">
        <v>29198.21</v>
      </c>
      <c r="F37" s="33">
        <f>SUM(C37:E37)</f>
        <v>67778.13</v>
      </c>
      <c r="G37" s="34">
        <v>0</v>
      </c>
      <c r="H37" s="34">
        <v>0</v>
      </c>
      <c r="I37" s="34">
        <v>0</v>
      </c>
      <c r="J37" s="34">
        <v>1637.54</v>
      </c>
      <c r="K37" s="34">
        <f>F37-G37-H37-I37-J37</f>
        <v>66140.590000000011</v>
      </c>
      <c r="L37" s="33">
        <v>370885.65</v>
      </c>
      <c r="M37" s="35">
        <f>K37/L37</f>
        <v>0.17833148842507118</v>
      </c>
    </row>
    <row r="38" spans="1:13" ht="15.6" customHeight="1">
      <c r="A38" s="16" t="s">
        <v>52</v>
      </c>
      <c r="B38" s="42" t="s">
        <v>30</v>
      </c>
      <c r="C38" s="33">
        <v>1488544.48</v>
      </c>
      <c r="D38" s="33">
        <v>55850.720000000001</v>
      </c>
      <c r="E38" s="33">
        <v>492273.36</v>
      </c>
      <c r="F38" s="33">
        <f>SUM(C38:E38)</f>
        <v>2036668.56</v>
      </c>
      <c r="G38" s="34">
        <v>49643.040000000001</v>
      </c>
      <c r="H38" s="34">
        <v>4275</v>
      </c>
      <c r="I38" s="34">
        <v>0</v>
      </c>
      <c r="J38" s="34">
        <v>100202.09</v>
      </c>
      <c r="K38" s="34">
        <f>F38-G38-H38-I38-J38</f>
        <v>1882548.43</v>
      </c>
      <c r="L38" s="33">
        <v>4969749.3800000008</v>
      </c>
      <c r="M38" s="35">
        <f>K38/L38</f>
        <v>0.37880148193710317</v>
      </c>
    </row>
    <row r="39" spans="1:13" ht="15.6" customHeight="1">
      <c r="A39" s="16" t="s">
        <v>53</v>
      </c>
      <c r="B39" s="42" t="s">
        <v>34</v>
      </c>
      <c r="C39" s="33">
        <v>292298.13</v>
      </c>
      <c r="D39" s="33">
        <v>6027.01</v>
      </c>
      <c r="E39" s="33">
        <v>94930.11</v>
      </c>
      <c r="F39" s="33">
        <f>SUM(C39:E39)</f>
        <v>393255.25</v>
      </c>
      <c r="G39" s="34">
        <v>16110.5</v>
      </c>
      <c r="H39" s="34">
        <v>0</v>
      </c>
      <c r="I39" s="34">
        <v>1938.84</v>
      </c>
      <c r="J39" s="34">
        <v>10584.03</v>
      </c>
      <c r="K39" s="34">
        <f>F39-G39-H39-I39-J39</f>
        <v>364621.87999999995</v>
      </c>
      <c r="L39" s="33">
        <v>1808880.81</v>
      </c>
      <c r="M39" s="35">
        <f>K39/L39</f>
        <v>0.20157319265275414</v>
      </c>
    </row>
    <row r="40" spans="1:13" ht="15.6" customHeight="1">
      <c r="A40" s="16" t="s">
        <v>524</v>
      </c>
      <c r="B40" s="42" t="s">
        <v>34</v>
      </c>
      <c r="C40" s="33">
        <v>159309.48000000001</v>
      </c>
      <c r="D40" s="33">
        <v>1839.97</v>
      </c>
      <c r="E40" s="33">
        <v>82405.27</v>
      </c>
      <c r="F40" s="33">
        <f>SUM(C40:E40)</f>
        <v>243554.72000000003</v>
      </c>
      <c r="G40" s="34">
        <v>9095</v>
      </c>
      <c r="H40" s="34">
        <v>0</v>
      </c>
      <c r="I40" s="34">
        <v>0</v>
      </c>
      <c r="J40" s="34">
        <v>14062.87</v>
      </c>
      <c r="K40" s="34">
        <f>F40-G40-H40-I40-J40</f>
        <v>220396.85000000003</v>
      </c>
      <c r="L40" s="33">
        <v>1244470.33</v>
      </c>
      <c r="M40" s="35">
        <f>K40/L40</f>
        <v>0.17710092774971986</v>
      </c>
    </row>
    <row r="41" spans="1:13" ht="15.6" customHeight="1">
      <c r="A41" s="16" t="s">
        <v>54</v>
      </c>
      <c r="B41" s="42" t="s">
        <v>31</v>
      </c>
      <c r="C41" s="33">
        <v>5133164.8600000003</v>
      </c>
      <c r="D41" s="33">
        <v>109831.51</v>
      </c>
      <c r="E41" s="33">
        <v>1822492.65</v>
      </c>
      <c r="F41" s="33">
        <f>SUM(C41:E41)</f>
        <v>7065489.0199999996</v>
      </c>
      <c r="G41" s="34">
        <v>47195</v>
      </c>
      <c r="H41" s="34">
        <v>0</v>
      </c>
      <c r="I41" s="34">
        <v>23205.09</v>
      </c>
      <c r="J41" s="34">
        <v>273847.01</v>
      </c>
      <c r="K41" s="34">
        <f>F41-G41-H41-I41-J41</f>
        <v>6721241.9199999999</v>
      </c>
      <c r="L41" s="33">
        <v>17477947.050000001</v>
      </c>
      <c r="M41" s="35">
        <f>K41/L41</f>
        <v>0.38455557170257015</v>
      </c>
    </row>
    <row r="42" spans="1:13" ht="15.6" customHeight="1">
      <c r="A42" s="16" t="s">
        <v>55</v>
      </c>
      <c r="B42" s="42" t="s">
        <v>30</v>
      </c>
      <c r="C42" s="33">
        <v>655614.67000000004</v>
      </c>
      <c r="D42" s="33">
        <v>0</v>
      </c>
      <c r="E42" s="33">
        <v>433469.34</v>
      </c>
      <c r="F42" s="33">
        <f>SUM(C42:E42)</f>
        <v>1089084.01</v>
      </c>
      <c r="G42" s="34">
        <v>18677.900000000001</v>
      </c>
      <c r="H42" s="34">
        <v>0</v>
      </c>
      <c r="I42" s="34">
        <v>0</v>
      </c>
      <c r="J42" s="34">
        <v>22749.97</v>
      </c>
      <c r="K42" s="34">
        <f>F42-G42-H42-I42-J42</f>
        <v>1047656.1400000001</v>
      </c>
      <c r="L42" s="33">
        <v>3877144.45</v>
      </c>
      <c r="M42" s="35">
        <f>K42/L42</f>
        <v>0.27021333703468287</v>
      </c>
    </row>
    <row r="43" spans="1:13" ht="15.6" customHeight="1">
      <c r="A43" s="16" t="s">
        <v>56</v>
      </c>
      <c r="B43" s="42" t="s">
        <v>34</v>
      </c>
      <c r="C43" s="33">
        <v>2960984.91</v>
      </c>
      <c r="D43" s="33">
        <v>212329.3</v>
      </c>
      <c r="E43" s="33">
        <v>710935.08</v>
      </c>
      <c r="F43" s="33">
        <f>SUM(C43:E43)</f>
        <v>3884249.29</v>
      </c>
      <c r="G43" s="34">
        <v>0</v>
      </c>
      <c r="H43" s="34">
        <v>0</v>
      </c>
      <c r="I43" s="34">
        <v>4067.1</v>
      </c>
      <c r="J43" s="34">
        <v>136386.9</v>
      </c>
      <c r="K43" s="34">
        <f>F43-G43-H43-I43-J43</f>
        <v>3743795.29</v>
      </c>
      <c r="L43" s="33">
        <v>7981011.5200000005</v>
      </c>
      <c r="M43" s="35">
        <f>K43/L43</f>
        <v>0.46908781933445948</v>
      </c>
    </row>
    <row r="44" spans="1:13" ht="15.6" customHeight="1">
      <c r="A44" s="16" t="s">
        <v>57</v>
      </c>
      <c r="B44" s="42" t="s">
        <v>34</v>
      </c>
      <c r="C44" s="33">
        <v>163844.32999999999</v>
      </c>
      <c r="D44" s="33">
        <v>2114.73</v>
      </c>
      <c r="E44" s="33">
        <v>85229.64</v>
      </c>
      <c r="F44" s="33">
        <f>SUM(C44:E44)</f>
        <v>251188.7</v>
      </c>
      <c r="G44" s="34">
        <v>0</v>
      </c>
      <c r="H44" s="34">
        <v>0</v>
      </c>
      <c r="I44" s="34">
        <v>1641.61</v>
      </c>
      <c r="J44" s="34">
        <v>5849.38</v>
      </c>
      <c r="K44" s="34">
        <f>F44-G44-H44-I44-J44</f>
        <v>243697.71000000002</v>
      </c>
      <c r="L44" s="33">
        <v>1486788.3</v>
      </c>
      <c r="M44" s="35">
        <f>K44/L44</f>
        <v>0.16390881607018296</v>
      </c>
    </row>
    <row r="45" spans="1:13" ht="15.6" customHeight="1">
      <c r="A45" s="16" t="s">
        <v>58</v>
      </c>
      <c r="B45" s="42" t="s">
        <v>44</v>
      </c>
      <c r="C45" s="33">
        <v>44357364.939999998</v>
      </c>
      <c r="D45" s="33">
        <v>4480373.04</v>
      </c>
      <c r="E45" s="33">
        <v>20000244.140000001</v>
      </c>
      <c r="F45" s="33">
        <f>SUM(C45:E45)</f>
        <v>68837982.120000005</v>
      </c>
      <c r="G45" s="34">
        <v>74605.429999999993</v>
      </c>
      <c r="H45" s="34">
        <v>182.68</v>
      </c>
      <c r="I45" s="34">
        <v>393467.41</v>
      </c>
      <c r="J45" s="34">
        <v>6689153.1799999997</v>
      </c>
      <c r="K45" s="34">
        <f>F45-G45-H45-I45-J45</f>
        <v>61680573.419999994</v>
      </c>
      <c r="L45" s="33">
        <v>135084589.75999999</v>
      </c>
      <c r="M45" s="35">
        <f>K45/L45</f>
        <v>0.45660703067304481</v>
      </c>
    </row>
    <row r="46" spans="1:13" ht="15.6" customHeight="1">
      <c r="A46" s="16" t="s">
        <v>525</v>
      </c>
      <c r="B46" s="42" t="s">
        <v>44</v>
      </c>
      <c r="C46" s="33">
        <v>1638726.22</v>
      </c>
      <c r="D46" s="33">
        <v>39529.35</v>
      </c>
      <c r="E46" s="33">
        <v>545571.28</v>
      </c>
      <c r="F46" s="33">
        <f>SUM(C46:E46)</f>
        <v>2223826.85</v>
      </c>
      <c r="G46" s="34">
        <v>0</v>
      </c>
      <c r="H46" s="34">
        <v>0</v>
      </c>
      <c r="I46" s="34">
        <v>0</v>
      </c>
      <c r="J46" s="34">
        <v>123128.45</v>
      </c>
      <c r="K46" s="34">
        <f>F46-G46-H46-I46-J46</f>
        <v>2100698.4</v>
      </c>
      <c r="L46" s="33">
        <v>6089405.1200000001</v>
      </c>
      <c r="M46" s="35">
        <f>K46/L46</f>
        <v>0.34497596376047973</v>
      </c>
    </row>
    <row r="47" spans="1:13" ht="15.6" customHeight="1">
      <c r="A47" s="16" t="s">
        <v>572</v>
      </c>
      <c r="B47" s="42" t="s">
        <v>24</v>
      </c>
      <c r="C47" s="33">
        <v>198939.77</v>
      </c>
      <c r="D47" s="33">
        <v>6558.14</v>
      </c>
      <c r="E47" s="33">
        <v>78824.649999999994</v>
      </c>
      <c r="F47" s="33">
        <f>SUM(C47:E47)</f>
        <v>284322.56</v>
      </c>
      <c r="G47" s="34">
        <v>0</v>
      </c>
      <c r="H47" s="34">
        <v>0</v>
      </c>
      <c r="I47" s="34">
        <v>0</v>
      </c>
      <c r="J47" s="34">
        <v>2679.45</v>
      </c>
      <c r="K47" s="34">
        <f>F47-G47-H47-I47-J47</f>
        <v>281643.11</v>
      </c>
      <c r="L47" s="33">
        <v>605012.32999999996</v>
      </c>
      <c r="M47" s="35">
        <f>K47/L47</f>
        <v>0.46551631435346119</v>
      </c>
    </row>
    <row r="48" spans="1:13" ht="15.6" customHeight="1">
      <c r="A48" s="16" t="s">
        <v>59</v>
      </c>
      <c r="B48" s="42" t="s">
        <v>24</v>
      </c>
      <c r="C48" s="33">
        <v>930858.81</v>
      </c>
      <c r="D48" s="33">
        <v>24357.34</v>
      </c>
      <c r="E48" s="33">
        <v>867842.21</v>
      </c>
      <c r="F48" s="33">
        <f>SUM(C48:E48)</f>
        <v>1823058.3599999999</v>
      </c>
      <c r="G48" s="34">
        <v>29994.87</v>
      </c>
      <c r="H48" s="34">
        <v>0</v>
      </c>
      <c r="I48" s="34">
        <v>0</v>
      </c>
      <c r="J48" s="34">
        <v>125805.31</v>
      </c>
      <c r="K48" s="34">
        <f>F48-G48-H48-I48-J48</f>
        <v>1667258.1799999997</v>
      </c>
      <c r="L48" s="33">
        <v>3527560.2</v>
      </c>
      <c r="M48" s="35">
        <f>K48/L48</f>
        <v>0.47263776816622421</v>
      </c>
    </row>
    <row r="49" spans="1:16" ht="15.6" customHeight="1">
      <c r="A49" s="16" t="s">
        <v>60</v>
      </c>
      <c r="B49" s="42" t="s">
        <v>30</v>
      </c>
      <c r="C49" s="33">
        <v>1405391.83</v>
      </c>
      <c r="D49" s="33">
        <v>50220.51</v>
      </c>
      <c r="E49" s="33">
        <v>969241.05</v>
      </c>
      <c r="F49" s="33">
        <f>SUM(C49:E49)</f>
        <v>2424853.39</v>
      </c>
      <c r="G49" s="34">
        <v>67148.41</v>
      </c>
      <c r="H49" s="34">
        <v>0</v>
      </c>
      <c r="I49" s="34">
        <v>0</v>
      </c>
      <c r="J49" s="34">
        <v>307452.94</v>
      </c>
      <c r="K49" s="34">
        <f>F49-G49-H49-I49-J49</f>
        <v>2050252.04</v>
      </c>
      <c r="L49" s="33">
        <v>6357804.8700000001</v>
      </c>
      <c r="M49" s="35">
        <f>K49/L49</f>
        <v>0.32247797501215225</v>
      </c>
    </row>
    <row r="50" spans="1:16" ht="15.6" customHeight="1">
      <c r="A50" s="16" t="s">
        <v>61</v>
      </c>
      <c r="B50" s="42" t="s">
        <v>34</v>
      </c>
      <c r="C50" s="33">
        <v>18726254.780000001</v>
      </c>
      <c r="D50" s="33">
        <v>1031461.62</v>
      </c>
      <c r="E50" s="33">
        <v>13029899.039999999</v>
      </c>
      <c r="F50" s="33">
        <f>SUM(C50:E50)</f>
        <v>32787615.440000001</v>
      </c>
      <c r="G50" s="34">
        <v>866287.93</v>
      </c>
      <c r="H50" s="34">
        <v>0</v>
      </c>
      <c r="I50" s="34">
        <v>2792.2</v>
      </c>
      <c r="J50" s="34">
        <v>1890291.84</v>
      </c>
      <c r="K50" s="34">
        <f>F50-G50-H50-I50-J50</f>
        <v>30028243.470000003</v>
      </c>
      <c r="L50" s="33">
        <v>56945977.839999996</v>
      </c>
      <c r="M50" s="35">
        <f>K50/L50</f>
        <v>0.52731105178964133</v>
      </c>
    </row>
    <row r="51" spans="1:16" ht="15.6" customHeight="1">
      <c r="A51" s="16" t="s">
        <v>62</v>
      </c>
      <c r="B51" s="42" t="s">
        <v>34</v>
      </c>
      <c r="C51" s="33">
        <v>8256857.4199999999</v>
      </c>
      <c r="D51" s="33">
        <v>158841.91</v>
      </c>
      <c r="E51" s="33">
        <v>5335867.91</v>
      </c>
      <c r="F51" s="33">
        <f>SUM(C51:E51)</f>
        <v>13751567.24</v>
      </c>
      <c r="G51" s="34">
        <v>4797</v>
      </c>
      <c r="H51" s="34">
        <v>0</v>
      </c>
      <c r="I51" s="34">
        <v>495.53</v>
      </c>
      <c r="J51" s="34">
        <v>527091.68000000005</v>
      </c>
      <c r="K51" s="34">
        <f>F51-G51-H51-I51-J51</f>
        <v>13219183.030000001</v>
      </c>
      <c r="L51" s="33">
        <v>29515499.539999999</v>
      </c>
      <c r="M51" s="35">
        <f>K51/L51</f>
        <v>0.44787258342299435</v>
      </c>
    </row>
    <row r="52" spans="1:16" ht="15.6" customHeight="1">
      <c r="A52" s="16" t="s">
        <v>573</v>
      </c>
      <c r="B52" s="42" t="s">
        <v>30</v>
      </c>
      <c r="C52" s="33">
        <v>2497458</v>
      </c>
      <c r="D52" s="33">
        <v>221593.78</v>
      </c>
      <c r="E52" s="33">
        <v>1112763.5900000001</v>
      </c>
      <c r="F52" s="33">
        <f>SUM(C52:E52)</f>
        <v>3831815.37</v>
      </c>
      <c r="G52" s="34">
        <v>2762.42</v>
      </c>
      <c r="H52" s="34">
        <v>0</v>
      </c>
      <c r="I52" s="34">
        <v>13813.91</v>
      </c>
      <c r="J52" s="34">
        <v>156836.49</v>
      </c>
      <c r="K52" s="34">
        <f>F52-G52-H52-I52-J52</f>
        <v>3658402.55</v>
      </c>
      <c r="L52" s="33">
        <v>7793889.1599999992</v>
      </c>
      <c r="M52" s="35">
        <f>K52/L52</f>
        <v>0.46939371023849669</v>
      </c>
      <c r="N52" s="37"/>
      <c r="O52" s="37"/>
      <c r="P52" s="37"/>
    </row>
    <row r="53" spans="1:16" ht="15.6" customHeight="1">
      <c r="A53" s="16" t="s">
        <v>63</v>
      </c>
      <c r="B53" s="42" t="s">
        <v>24</v>
      </c>
      <c r="C53" s="33">
        <v>46849.98</v>
      </c>
      <c r="D53" s="33">
        <v>200</v>
      </c>
      <c r="E53" s="33">
        <v>21312.59</v>
      </c>
      <c r="F53" s="33">
        <f>SUM(C53:E53)</f>
        <v>68362.570000000007</v>
      </c>
      <c r="G53" s="34">
        <v>0</v>
      </c>
      <c r="H53" s="34">
        <v>0</v>
      </c>
      <c r="I53" s="34">
        <v>0</v>
      </c>
      <c r="J53" s="34">
        <v>5702.44</v>
      </c>
      <c r="K53" s="34">
        <f>F53-G53-H53-I53-J53</f>
        <v>62660.130000000005</v>
      </c>
      <c r="L53" s="33">
        <v>427111.39</v>
      </c>
      <c r="M53" s="35">
        <f>K53/L53</f>
        <v>0.14670676424714407</v>
      </c>
      <c r="N53" s="37"/>
      <c r="O53" s="37"/>
      <c r="P53" s="37"/>
    </row>
    <row r="54" spans="1:16" ht="15.6" customHeight="1">
      <c r="A54" s="16" t="s">
        <v>64</v>
      </c>
      <c r="B54" s="42" t="s">
        <v>65</v>
      </c>
      <c r="C54" s="33">
        <v>8485507.6600000001</v>
      </c>
      <c r="D54" s="33">
        <v>633023.92000000004</v>
      </c>
      <c r="E54" s="33">
        <v>1326093.44</v>
      </c>
      <c r="F54" s="33">
        <f>SUM(C54:E54)</f>
        <v>10444625.02</v>
      </c>
      <c r="G54" s="34">
        <v>679746.53</v>
      </c>
      <c r="H54" s="34">
        <v>0</v>
      </c>
      <c r="I54" s="34">
        <v>0</v>
      </c>
      <c r="J54" s="34">
        <v>-518773.89</v>
      </c>
      <c r="K54" s="34">
        <f>F54-G54-H54-I54-J54</f>
        <v>10283652.380000001</v>
      </c>
      <c r="L54" s="33">
        <v>21169498.620000001</v>
      </c>
      <c r="M54" s="35">
        <f>K54/L54</f>
        <v>0.48577685114773872</v>
      </c>
    </row>
    <row r="55" spans="1:16" ht="15.6" customHeight="1">
      <c r="A55" s="16" t="s">
        <v>66</v>
      </c>
      <c r="B55" s="42" t="s">
        <v>34</v>
      </c>
      <c r="C55" s="33">
        <v>431140.3</v>
      </c>
      <c r="D55" s="33">
        <v>14868.36</v>
      </c>
      <c r="E55" s="33">
        <v>313057.78000000003</v>
      </c>
      <c r="F55" s="33">
        <f>SUM(C55:E55)</f>
        <v>759066.44</v>
      </c>
      <c r="G55" s="34">
        <v>0</v>
      </c>
      <c r="H55" s="34">
        <v>0</v>
      </c>
      <c r="I55" s="34">
        <v>0</v>
      </c>
      <c r="J55" s="34">
        <v>21958.16</v>
      </c>
      <c r="K55" s="34">
        <f>F55-G55-H55-I55-J55</f>
        <v>737108.27999999991</v>
      </c>
      <c r="L55" s="33">
        <v>2582279.0300000003</v>
      </c>
      <c r="M55" s="35">
        <f>K55/L55</f>
        <v>0.28544873402004112</v>
      </c>
    </row>
    <row r="56" spans="1:16" ht="15.6" customHeight="1">
      <c r="A56" s="16" t="s">
        <v>574</v>
      </c>
      <c r="B56" s="42" t="s">
        <v>31</v>
      </c>
      <c r="C56" s="33">
        <v>456164.1</v>
      </c>
      <c r="D56" s="33">
        <v>63100.1</v>
      </c>
      <c r="E56" s="33">
        <v>91722.46</v>
      </c>
      <c r="F56" s="33">
        <f>SUM(C56:E56)</f>
        <v>610986.65999999992</v>
      </c>
      <c r="G56" s="34">
        <v>0</v>
      </c>
      <c r="H56" s="34">
        <v>0</v>
      </c>
      <c r="I56" s="34">
        <v>0</v>
      </c>
      <c r="J56" s="34">
        <v>16641.919999999998</v>
      </c>
      <c r="K56" s="34">
        <f>F56-G56-H56-I56-J56</f>
        <v>594344.73999999987</v>
      </c>
      <c r="L56" s="33">
        <v>2482555.2399999998</v>
      </c>
      <c r="M56" s="35">
        <f>K56/L56</f>
        <v>0.23940846528756393</v>
      </c>
    </row>
    <row r="57" spans="1:16" ht="15.6" customHeight="1">
      <c r="A57" s="16" t="s">
        <v>67</v>
      </c>
      <c r="B57" s="42" t="s">
        <v>27</v>
      </c>
      <c r="C57" s="33">
        <v>639120.03</v>
      </c>
      <c r="D57" s="33">
        <v>31210.16</v>
      </c>
      <c r="E57" s="33">
        <v>246912.12</v>
      </c>
      <c r="F57" s="33">
        <f>SUM(C57:E57)</f>
        <v>917242.31</v>
      </c>
      <c r="G57" s="34">
        <v>139416.22</v>
      </c>
      <c r="H57" s="34">
        <v>0</v>
      </c>
      <c r="I57" s="34">
        <v>0</v>
      </c>
      <c r="J57" s="34">
        <v>39793.5</v>
      </c>
      <c r="K57" s="34">
        <f>F57-G57-H57-I57-J57</f>
        <v>738032.59000000008</v>
      </c>
      <c r="L57" s="33">
        <v>3481728.23</v>
      </c>
      <c r="M57" s="35">
        <f>K57/L57</f>
        <v>0.21197306086121492</v>
      </c>
    </row>
    <row r="58" spans="1:16" ht="15.6" customHeight="1">
      <c r="A58" s="16" t="s">
        <v>68</v>
      </c>
      <c r="B58" s="42" t="s">
        <v>30</v>
      </c>
      <c r="C58" s="33">
        <v>49698.55</v>
      </c>
      <c r="D58" s="33">
        <v>386.3</v>
      </c>
      <c r="E58" s="33">
        <v>32573.97</v>
      </c>
      <c r="F58" s="33">
        <f>SUM(C58:E58)</f>
        <v>82658.820000000007</v>
      </c>
      <c r="G58" s="34">
        <v>0</v>
      </c>
      <c r="H58" s="34">
        <v>0</v>
      </c>
      <c r="I58" s="34">
        <v>0</v>
      </c>
      <c r="J58" s="34">
        <v>2519.96</v>
      </c>
      <c r="K58" s="34">
        <f>F58-G58-H58-I58-J58</f>
        <v>80138.86</v>
      </c>
      <c r="L58" s="33">
        <v>718255.97000000009</v>
      </c>
      <c r="M58" s="35">
        <f>K58/L58</f>
        <v>0.11157423446128821</v>
      </c>
    </row>
    <row r="59" spans="1:16" ht="15.6" customHeight="1">
      <c r="A59" s="16" t="s">
        <v>69</v>
      </c>
      <c r="B59" s="42" t="s">
        <v>65</v>
      </c>
      <c r="C59" s="33">
        <v>988897.29</v>
      </c>
      <c r="D59" s="33">
        <v>40118.53</v>
      </c>
      <c r="E59" s="33">
        <v>63574.26</v>
      </c>
      <c r="F59" s="33">
        <f>SUM(C59:E59)</f>
        <v>1092590.0800000001</v>
      </c>
      <c r="G59" s="34">
        <v>0</v>
      </c>
      <c r="H59" s="34">
        <v>0</v>
      </c>
      <c r="I59" s="34">
        <v>228.14</v>
      </c>
      <c r="J59" s="34">
        <v>9344.25</v>
      </c>
      <c r="K59" s="34">
        <f>F59-G59-H59-I59-J59</f>
        <v>1083017.6900000002</v>
      </c>
      <c r="L59" s="33">
        <v>2615822.29</v>
      </c>
      <c r="M59" s="35">
        <f>K59/L59</f>
        <v>0.41402571349753281</v>
      </c>
    </row>
    <row r="60" spans="1:16" ht="15.6" customHeight="1">
      <c r="A60" s="16" t="s">
        <v>70</v>
      </c>
      <c r="B60" s="42" t="s">
        <v>31</v>
      </c>
      <c r="C60" s="33">
        <v>1552609.79</v>
      </c>
      <c r="D60" s="33">
        <v>48058.85</v>
      </c>
      <c r="E60" s="33">
        <v>417794.16</v>
      </c>
      <c r="F60" s="33">
        <f>SUM(C60:E60)</f>
        <v>2018462.8</v>
      </c>
      <c r="G60" s="34">
        <v>19903.53</v>
      </c>
      <c r="H60" s="34">
        <v>0</v>
      </c>
      <c r="I60" s="34">
        <v>238.98</v>
      </c>
      <c r="J60" s="34">
        <v>144995.1</v>
      </c>
      <c r="K60" s="34">
        <f>F60-G60-H60-I60-J60</f>
        <v>1853325.19</v>
      </c>
      <c r="L60" s="33">
        <v>5723631.9199999999</v>
      </c>
      <c r="M60" s="35">
        <f>K60/L60</f>
        <v>0.32380230173850871</v>
      </c>
    </row>
    <row r="61" spans="1:16" ht="15.6" customHeight="1">
      <c r="A61" s="16" t="s">
        <v>575</v>
      </c>
      <c r="B61" s="42" t="s">
        <v>24</v>
      </c>
      <c r="C61" s="33">
        <v>34645.440000000002</v>
      </c>
      <c r="D61" s="33">
        <v>482239.81</v>
      </c>
      <c r="E61" s="33">
        <v>27706.61</v>
      </c>
      <c r="F61" s="33">
        <f>SUM(C61:E61)</f>
        <v>544591.86</v>
      </c>
      <c r="G61" s="34">
        <v>5145</v>
      </c>
      <c r="H61" s="34">
        <v>0</v>
      </c>
      <c r="I61" s="34">
        <v>0</v>
      </c>
      <c r="J61" s="34">
        <v>11907.71</v>
      </c>
      <c r="K61" s="34">
        <f>F61-G61-H61-I61-J61</f>
        <v>527539.15</v>
      </c>
      <c r="L61" s="33">
        <v>877924.84</v>
      </c>
      <c r="M61" s="35">
        <f>K61/L61</f>
        <v>0.60089329514813594</v>
      </c>
    </row>
    <row r="62" spans="1:16" ht="15.6" customHeight="1">
      <c r="A62" s="16" t="s">
        <v>71</v>
      </c>
      <c r="B62" s="42" t="s">
        <v>27</v>
      </c>
      <c r="C62" s="33">
        <v>3656779.93</v>
      </c>
      <c r="D62" s="33">
        <v>466023.98</v>
      </c>
      <c r="E62" s="33">
        <v>436539.82</v>
      </c>
      <c r="F62" s="33">
        <f>SUM(C62:E62)</f>
        <v>4559343.7300000004</v>
      </c>
      <c r="G62" s="34">
        <v>94709.22</v>
      </c>
      <c r="H62" s="34">
        <v>3084.81</v>
      </c>
      <c r="I62" s="34">
        <v>0</v>
      </c>
      <c r="J62" s="34">
        <v>-41735.360000000001</v>
      </c>
      <c r="K62" s="34">
        <f>F62-G62-H62-I62-J62</f>
        <v>4503285.0600000015</v>
      </c>
      <c r="L62" s="33">
        <v>11597731.650000002</v>
      </c>
      <c r="M62" s="35">
        <f>K62/L62</f>
        <v>0.38829015844663045</v>
      </c>
    </row>
    <row r="63" spans="1:16" ht="15.6" customHeight="1">
      <c r="A63" s="16" t="s">
        <v>72</v>
      </c>
      <c r="B63" s="42" t="s">
        <v>34</v>
      </c>
      <c r="C63" s="33">
        <v>1832178.29</v>
      </c>
      <c r="D63" s="33">
        <v>26859.9</v>
      </c>
      <c r="E63" s="33">
        <v>374425.37</v>
      </c>
      <c r="F63" s="33">
        <f>SUM(C63:E63)</f>
        <v>2233463.56</v>
      </c>
      <c r="G63" s="34">
        <v>0</v>
      </c>
      <c r="H63" s="34">
        <v>0</v>
      </c>
      <c r="I63" s="34">
        <v>0</v>
      </c>
      <c r="J63" s="34">
        <v>47916.79</v>
      </c>
      <c r="K63" s="34">
        <f>F63-G63-H63-I63-J63</f>
        <v>2185546.77</v>
      </c>
      <c r="L63" s="33">
        <v>4016635.79</v>
      </c>
      <c r="M63" s="35">
        <f>K63/L63</f>
        <v>0.54412371055429942</v>
      </c>
    </row>
    <row r="64" spans="1:16" ht="15.6" customHeight="1">
      <c r="A64" s="16" t="s">
        <v>73</v>
      </c>
      <c r="B64" s="42" t="s">
        <v>65</v>
      </c>
      <c r="C64" s="33">
        <v>1158831.48</v>
      </c>
      <c r="D64" s="33">
        <v>30360.04</v>
      </c>
      <c r="E64" s="33">
        <v>396186.33</v>
      </c>
      <c r="F64" s="33">
        <f>SUM(C64:E64)</f>
        <v>1585377.85</v>
      </c>
      <c r="G64" s="34">
        <v>0</v>
      </c>
      <c r="H64" s="34">
        <v>0</v>
      </c>
      <c r="I64" s="34">
        <v>0</v>
      </c>
      <c r="J64" s="34">
        <v>32649.09</v>
      </c>
      <c r="K64" s="34">
        <f>F64-G64-H64-I64-J64</f>
        <v>1552728.76</v>
      </c>
      <c r="L64" s="33">
        <v>3093135.53</v>
      </c>
      <c r="M64" s="35">
        <f>K64/L64</f>
        <v>0.50199182833737654</v>
      </c>
    </row>
    <row r="65" spans="1:13" ht="15.6" customHeight="1">
      <c r="A65" s="16" t="s">
        <v>74</v>
      </c>
      <c r="B65" s="42" t="s">
        <v>30</v>
      </c>
      <c r="C65" s="33">
        <v>20523263.780000001</v>
      </c>
      <c r="D65" s="33">
        <v>306767.45</v>
      </c>
      <c r="E65" s="33">
        <v>4237269.66</v>
      </c>
      <c r="F65" s="33">
        <f>SUM(C65:E65)</f>
        <v>25067300.890000001</v>
      </c>
      <c r="G65" s="34">
        <v>713018.36</v>
      </c>
      <c r="H65" s="34">
        <v>0</v>
      </c>
      <c r="I65" s="34">
        <v>5615.37</v>
      </c>
      <c r="J65" s="34">
        <v>958804.97</v>
      </c>
      <c r="K65" s="34">
        <f>F65-G65-H65-I65-J65</f>
        <v>23389862.190000001</v>
      </c>
      <c r="L65" s="33">
        <v>41446502.259999998</v>
      </c>
      <c r="M65" s="35">
        <f>K65/L65</f>
        <v>0.56433862725669726</v>
      </c>
    </row>
    <row r="66" spans="1:13" ht="15.6" customHeight="1">
      <c r="A66" s="16" t="s">
        <v>75</v>
      </c>
      <c r="B66" s="42" t="s">
        <v>34</v>
      </c>
      <c r="C66" s="33">
        <v>3358464.98</v>
      </c>
      <c r="D66" s="33">
        <v>43265.99</v>
      </c>
      <c r="E66" s="33">
        <v>2417319.7200000002</v>
      </c>
      <c r="F66" s="33">
        <f>SUM(C66:E66)</f>
        <v>5819050.6900000004</v>
      </c>
      <c r="G66" s="34">
        <v>246132.64</v>
      </c>
      <c r="H66" s="34">
        <v>0</v>
      </c>
      <c r="I66" s="34">
        <v>1476.42</v>
      </c>
      <c r="J66" s="34">
        <v>288283.44</v>
      </c>
      <c r="K66" s="34">
        <f>F66-G66-H66-I66-J66</f>
        <v>5283158.1900000004</v>
      </c>
      <c r="L66" s="33">
        <v>12978577.1</v>
      </c>
      <c r="M66" s="35">
        <f>K66/L66</f>
        <v>0.40706759680150151</v>
      </c>
    </row>
    <row r="67" spans="1:13" ht="15.6" customHeight="1">
      <c r="A67" s="16" t="s">
        <v>76</v>
      </c>
      <c r="B67" s="42" t="s">
        <v>65</v>
      </c>
      <c r="C67" s="33">
        <v>1041439.47</v>
      </c>
      <c r="D67" s="33">
        <v>18190.91</v>
      </c>
      <c r="E67" s="33">
        <v>262467.78000000003</v>
      </c>
      <c r="F67" s="33">
        <f>SUM(C67:E67)</f>
        <v>1322098.1599999999</v>
      </c>
      <c r="G67" s="34">
        <v>84626.25</v>
      </c>
      <c r="H67" s="34">
        <v>9206.24</v>
      </c>
      <c r="I67" s="34">
        <v>0</v>
      </c>
      <c r="J67" s="34">
        <v>15555.87</v>
      </c>
      <c r="K67" s="34">
        <f>F67-G67-H67-I67-J67</f>
        <v>1212709.7999999998</v>
      </c>
      <c r="L67" s="33">
        <v>3502660.1099999994</v>
      </c>
      <c r="M67" s="35">
        <f>K67/L67</f>
        <v>0.34622537212153309</v>
      </c>
    </row>
    <row r="68" spans="1:13" ht="15.6" customHeight="1">
      <c r="A68" s="16" t="s">
        <v>77</v>
      </c>
      <c r="B68" s="42" t="s">
        <v>34</v>
      </c>
      <c r="C68" s="33">
        <v>1025917.5</v>
      </c>
      <c r="D68" s="33">
        <v>19582.18</v>
      </c>
      <c r="E68" s="33">
        <v>527342.71</v>
      </c>
      <c r="F68" s="33">
        <f>SUM(C68:E68)</f>
        <v>1572842.3900000001</v>
      </c>
      <c r="G68" s="34">
        <v>10185.98</v>
      </c>
      <c r="H68" s="34">
        <v>0</v>
      </c>
      <c r="I68" s="34">
        <v>0</v>
      </c>
      <c r="J68" s="34">
        <v>70585.070000000007</v>
      </c>
      <c r="K68" s="34">
        <f>F68-G68-H68-I68-J68</f>
        <v>1492071.34</v>
      </c>
      <c r="L68" s="33">
        <v>3667287.3400000003</v>
      </c>
      <c r="M68" s="35">
        <f>K68/L68</f>
        <v>0.40685967628596015</v>
      </c>
    </row>
    <row r="69" spans="1:13" ht="15.6" customHeight="1">
      <c r="A69" s="16" t="s">
        <v>78</v>
      </c>
      <c r="B69" s="42" t="s">
        <v>34</v>
      </c>
      <c r="C69" s="33">
        <v>64384.33</v>
      </c>
      <c r="D69" s="33">
        <v>840.71</v>
      </c>
      <c r="E69" s="33">
        <v>55492.54</v>
      </c>
      <c r="F69" s="33">
        <f>SUM(C69:E69)</f>
        <v>120717.58</v>
      </c>
      <c r="G69" s="34">
        <v>0</v>
      </c>
      <c r="H69" s="34">
        <v>0</v>
      </c>
      <c r="I69" s="34">
        <v>0</v>
      </c>
      <c r="J69" s="34">
        <v>16.690000000000001</v>
      </c>
      <c r="K69" s="34">
        <f>F69-G69-H69-I69-J69</f>
        <v>120700.89</v>
      </c>
      <c r="L69" s="33">
        <v>1021009.7999999998</v>
      </c>
      <c r="M69" s="35">
        <f>K69/L69</f>
        <v>0.11821717088317861</v>
      </c>
    </row>
    <row r="70" spans="1:13" ht="15.6" customHeight="1">
      <c r="A70" s="16" t="s">
        <v>79</v>
      </c>
      <c r="B70" s="42" t="s">
        <v>30</v>
      </c>
      <c r="C70" s="33">
        <v>295449.90000000002</v>
      </c>
      <c r="D70" s="33">
        <v>2704.77</v>
      </c>
      <c r="E70" s="33">
        <v>129558.89</v>
      </c>
      <c r="F70" s="33">
        <f>SUM(C70:E70)</f>
        <v>427713.56000000006</v>
      </c>
      <c r="G70" s="34">
        <v>0</v>
      </c>
      <c r="H70" s="34">
        <v>0</v>
      </c>
      <c r="I70" s="34">
        <v>0</v>
      </c>
      <c r="J70" s="34">
        <v>22325.7</v>
      </c>
      <c r="K70" s="34">
        <f>F70-G70-H70-I70-J70</f>
        <v>405387.86000000004</v>
      </c>
      <c r="L70" s="33">
        <v>1686520.2400000002</v>
      </c>
      <c r="M70" s="35">
        <f>K70/L70</f>
        <v>0.24036940108112784</v>
      </c>
    </row>
    <row r="71" spans="1:13" ht="15.6" customHeight="1">
      <c r="A71" s="16" t="s">
        <v>80</v>
      </c>
      <c r="B71" s="42" t="s">
        <v>24</v>
      </c>
      <c r="C71" s="33">
        <v>29733.02</v>
      </c>
      <c r="D71" s="33">
        <v>0</v>
      </c>
      <c r="E71" s="33">
        <v>30372.38</v>
      </c>
      <c r="F71" s="33">
        <f>SUM(C71:E71)</f>
        <v>60105.4</v>
      </c>
      <c r="G71" s="34">
        <v>0</v>
      </c>
      <c r="H71" s="34">
        <v>0</v>
      </c>
      <c r="I71" s="34">
        <v>0</v>
      </c>
      <c r="J71" s="34">
        <v>6652.32</v>
      </c>
      <c r="K71" s="34">
        <f>F71-G71-H71-I71-J71</f>
        <v>53453.08</v>
      </c>
      <c r="L71" s="33">
        <v>396442.16000000003</v>
      </c>
      <c r="M71" s="35">
        <f>K71/L71</f>
        <v>0.13483197649816053</v>
      </c>
    </row>
    <row r="72" spans="1:13" ht="15.6" customHeight="1">
      <c r="A72" s="16" t="s">
        <v>81</v>
      </c>
      <c r="B72" s="42" t="s">
        <v>38</v>
      </c>
      <c r="C72" s="33">
        <v>13262714.109999999</v>
      </c>
      <c r="D72" s="33">
        <v>389592.64</v>
      </c>
      <c r="E72" s="33">
        <v>9269263.2200000007</v>
      </c>
      <c r="F72" s="33">
        <f>SUM(C72:E72)</f>
        <v>22921569.969999999</v>
      </c>
      <c r="G72" s="34">
        <v>183646.79</v>
      </c>
      <c r="H72" s="34">
        <v>0</v>
      </c>
      <c r="I72" s="34">
        <v>188911.12</v>
      </c>
      <c r="J72" s="34">
        <v>2055481.46</v>
      </c>
      <c r="K72" s="34">
        <f>F72-G72-H72-I72-J72</f>
        <v>20493530.599999998</v>
      </c>
      <c r="L72" s="33">
        <v>43696891.350000001</v>
      </c>
      <c r="M72" s="35">
        <f>K72/L72</f>
        <v>0.46899287264744971</v>
      </c>
    </row>
    <row r="73" spans="1:13" ht="15.6" customHeight="1">
      <c r="A73" s="16" t="s">
        <v>82</v>
      </c>
      <c r="B73" s="42" t="s">
        <v>34</v>
      </c>
      <c r="C73" s="33">
        <v>18689122.879999999</v>
      </c>
      <c r="D73" s="33">
        <v>601956.54</v>
      </c>
      <c r="E73" s="33">
        <v>3675538.95</v>
      </c>
      <c r="F73" s="33">
        <f>SUM(C73:E73)</f>
        <v>22966618.369999997</v>
      </c>
      <c r="G73" s="34">
        <v>472886.07</v>
      </c>
      <c r="H73" s="34">
        <v>0</v>
      </c>
      <c r="I73" s="34">
        <v>436487.55</v>
      </c>
      <c r="J73" s="34">
        <v>1106410.21</v>
      </c>
      <c r="K73" s="34">
        <f>F73-G73-H73-I73-J73</f>
        <v>20950834.539999995</v>
      </c>
      <c r="L73" s="33">
        <v>48434676.619999997</v>
      </c>
      <c r="M73" s="35">
        <f>K73/L73</f>
        <v>0.43255857171035234</v>
      </c>
    </row>
    <row r="74" spans="1:13" ht="15.6" customHeight="1">
      <c r="A74" s="16" t="s">
        <v>576</v>
      </c>
      <c r="B74" s="42" t="s">
        <v>65</v>
      </c>
      <c r="C74" s="33">
        <v>4422503.41</v>
      </c>
      <c r="D74" s="33">
        <v>84081.47</v>
      </c>
      <c r="E74" s="33">
        <v>3282624.69</v>
      </c>
      <c r="F74" s="33">
        <f>SUM(C74:E74)</f>
        <v>7789209.5700000003</v>
      </c>
      <c r="G74" s="34">
        <v>2198025.75</v>
      </c>
      <c r="H74" s="34">
        <v>0</v>
      </c>
      <c r="I74" s="34">
        <v>11008.35</v>
      </c>
      <c r="J74" s="34">
        <v>348190.76</v>
      </c>
      <c r="K74" s="34">
        <f>F74-G74-H74-I74-J74</f>
        <v>5231984.7100000009</v>
      </c>
      <c r="L74" s="33">
        <v>19469909.350000001</v>
      </c>
      <c r="M74" s="35">
        <f>K74/L74</f>
        <v>0.26872157522397505</v>
      </c>
    </row>
    <row r="75" spans="1:13" ht="15.6" customHeight="1">
      <c r="A75" s="16" t="s">
        <v>83</v>
      </c>
      <c r="B75" s="42" t="s">
        <v>31</v>
      </c>
      <c r="C75" s="33">
        <v>5126704.75</v>
      </c>
      <c r="D75" s="33">
        <v>169084.53</v>
      </c>
      <c r="E75" s="33">
        <v>2457855.0099999998</v>
      </c>
      <c r="F75" s="33">
        <f>SUM(C75:E75)</f>
        <v>7753644.29</v>
      </c>
      <c r="G75" s="34">
        <v>102624.79</v>
      </c>
      <c r="H75" s="34">
        <v>0</v>
      </c>
      <c r="I75" s="34">
        <v>27065.9</v>
      </c>
      <c r="J75" s="34">
        <v>349736.82</v>
      </c>
      <c r="K75" s="34">
        <f>F75-G75-H75-I75-J75</f>
        <v>7274216.7799999993</v>
      </c>
      <c r="L75" s="33">
        <v>21706956.329999998</v>
      </c>
      <c r="M75" s="35">
        <f>K75/L75</f>
        <v>0.33510993754323365</v>
      </c>
    </row>
    <row r="76" spans="1:13" ht="15.6" customHeight="1">
      <c r="A76" s="16" t="s">
        <v>84</v>
      </c>
      <c r="B76" s="42" t="s">
        <v>34</v>
      </c>
      <c r="C76" s="33">
        <v>3181361.84</v>
      </c>
      <c r="D76" s="33">
        <v>252556.67</v>
      </c>
      <c r="E76" s="33">
        <v>1250604.8799999999</v>
      </c>
      <c r="F76" s="33">
        <f>SUM(C76:E76)</f>
        <v>4684523.3899999997</v>
      </c>
      <c r="G76" s="34">
        <v>19798.810000000001</v>
      </c>
      <c r="H76" s="34">
        <v>0</v>
      </c>
      <c r="I76" s="34">
        <v>9615.91</v>
      </c>
      <c r="J76" s="34">
        <v>320498.74</v>
      </c>
      <c r="K76" s="34">
        <f>F76-G76-H76-I76-J76</f>
        <v>4334609.93</v>
      </c>
      <c r="L76" s="33">
        <v>8998256.4699999988</v>
      </c>
      <c r="M76" s="35">
        <f>K76/L76</f>
        <v>0.48171664638049599</v>
      </c>
    </row>
    <row r="77" spans="1:13" ht="15.6" customHeight="1">
      <c r="A77" s="16" t="s">
        <v>85</v>
      </c>
      <c r="B77" s="42" t="s">
        <v>44</v>
      </c>
      <c r="C77" s="33">
        <v>14222958.060000001</v>
      </c>
      <c r="D77" s="33">
        <v>297609.92</v>
      </c>
      <c r="E77" s="33">
        <v>2830189.31</v>
      </c>
      <c r="F77" s="33">
        <f>SUM(C77:E77)</f>
        <v>17350757.289999999</v>
      </c>
      <c r="G77" s="34">
        <v>199268.07</v>
      </c>
      <c r="H77" s="34">
        <v>0</v>
      </c>
      <c r="I77" s="34">
        <v>14088.04</v>
      </c>
      <c r="J77" s="34">
        <v>643648.62</v>
      </c>
      <c r="K77" s="34">
        <f>F77-G77-H77-I77-J77</f>
        <v>16493752.560000001</v>
      </c>
      <c r="L77" s="33">
        <v>35275170.329999998</v>
      </c>
      <c r="M77" s="35">
        <f>K77/L77</f>
        <v>0.46757400193111986</v>
      </c>
    </row>
    <row r="78" spans="1:13" ht="15.6" customHeight="1">
      <c r="A78" s="16" t="s">
        <v>86</v>
      </c>
      <c r="B78" s="42" t="s">
        <v>30</v>
      </c>
      <c r="C78" s="33">
        <v>278614.26</v>
      </c>
      <c r="D78" s="33">
        <v>3329.96</v>
      </c>
      <c r="E78" s="33">
        <v>71576.41</v>
      </c>
      <c r="F78" s="33">
        <f>SUM(C78:E78)</f>
        <v>353520.63</v>
      </c>
      <c r="G78" s="34">
        <v>0</v>
      </c>
      <c r="H78" s="34">
        <v>0</v>
      </c>
      <c r="I78" s="34">
        <v>0</v>
      </c>
      <c r="J78" s="34">
        <v>16374.32</v>
      </c>
      <c r="K78" s="34">
        <f>F78-G78-H78-I78-J78</f>
        <v>337146.31</v>
      </c>
      <c r="L78" s="33">
        <v>1070951.6599999999</v>
      </c>
      <c r="M78" s="35">
        <f>K78/L78</f>
        <v>0.31481001672848619</v>
      </c>
    </row>
    <row r="79" spans="1:13" ht="15.6" customHeight="1">
      <c r="A79" s="16" t="s">
        <v>87</v>
      </c>
      <c r="B79" s="42" t="s">
        <v>38</v>
      </c>
      <c r="C79" s="33">
        <v>1500374.89</v>
      </c>
      <c r="D79" s="33">
        <v>476142.2</v>
      </c>
      <c r="E79" s="33">
        <v>1253641.97</v>
      </c>
      <c r="F79" s="33">
        <f>SUM(C79:E79)</f>
        <v>3230159.0599999996</v>
      </c>
      <c r="G79" s="34">
        <v>0</v>
      </c>
      <c r="H79" s="34">
        <v>0</v>
      </c>
      <c r="I79" s="34">
        <v>0</v>
      </c>
      <c r="J79" s="34">
        <v>173242.1</v>
      </c>
      <c r="K79" s="34">
        <f>F79-G79-H79-I79-J79</f>
        <v>3056916.9599999995</v>
      </c>
      <c r="L79" s="33">
        <v>6559192.0499999989</v>
      </c>
      <c r="M79" s="35">
        <f>K79/L79</f>
        <v>0.46605083929506225</v>
      </c>
    </row>
    <row r="80" spans="1:13" ht="15.6" customHeight="1">
      <c r="A80" s="16" t="s">
        <v>88</v>
      </c>
      <c r="B80" s="42" t="s">
        <v>38</v>
      </c>
      <c r="C80" s="33">
        <v>1067210.99</v>
      </c>
      <c r="D80" s="33">
        <v>38120.01</v>
      </c>
      <c r="E80" s="33">
        <v>708219.61</v>
      </c>
      <c r="F80" s="33">
        <f>SUM(C80:E80)</f>
        <v>1813550.6099999999</v>
      </c>
      <c r="G80" s="34">
        <v>0</v>
      </c>
      <c r="H80" s="34">
        <v>0</v>
      </c>
      <c r="I80" s="34">
        <v>22253.25</v>
      </c>
      <c r="J80" s="34">
        <v>67532.47</v>
      </c>
      <c r="K80" s="34">
        <f>F80-G80-H80-I80-J80</f>
        <v>1723764.89</v>
      </c>
      <c r="L80" s="33">
        <v>4048480.0799999996</v>
      </c>
      <c r="M80" s="35">
        <f>K80/L80</f>
        <v>0.42578075127888493</v>
      </c>
    </row>
    <row r="81" spans="1:13" ht="15.6" customHeight="1">
      <c r="A81" s="16" t="s">
        <v>89</v>
      </c>
      <c r="B81" s="42" t="s">
        <v>30</v>
      </c>
      <c r="C81" s="33">
        <v>6691711.5</v>
      </c>
      <c r="D81" s="33">
        <v>1213054.68</v>
      </c>
      <c r="E81" s="33">
        <v>4484517.28</v>
      </c>
      <c r="F81" s="33">
        <f>SUM(C81:E81)</f>
        <v>12389283.460000001</v>
      </c>
      <c r="G81" s="34">
        <v>13429.77</v>
      </c>
      <c r="H81" s="34">
        <v>0</v>
      </c>
      <c r="I81" s="34">
        <v>19391.830000000002</v>
      </c>
      <c r="J81" s="34">
        <v>616624.39</v>
      </c>
      <c r="K81" s="34">
        <f>F81-G81-H81-I81-J81</f>
        <v>11739837.470000001</v>
      </c>
      <c r="L81" s="33">
        <v>23999636.469999999</v>
      </c>
      <c r="M81" s="35">
        <f>K81/L81</f>
        <v>0.48916730404125164</v>
      </c>
    </row>
    <row r="82" spans="1:13" ht="15.6" customHeight="1">
      <c r="A82" s="16" t="s">
        <v>90</v>
      </c>
      <c r="B82" s="42" t="s">
        <v>65</v>
      </c>
      <c r="C82" s="33">
        <v>832940.86</v>
      </c>
      <c r="D82" s="33">
        <v>16397.060000000001</v>
      </c>
      <c r="E82" s="33">
        <v>205210.5</v>
      </c>
      <c r="F82" s="33">
        <f>SUM(C82:E82)</f>
        <v>1054548.42</v>
      </c>
      <c r="G82" s="34">
        <v>29775</v>
      </c>
      <c r="H82" s="34">
        <v>500</v>
      </c>
      <c r="I82" s="34">
        <v>871.43</v>
      </c>
      <c r="J82" s="34">
        <v>18054.13</v>
      </c>
      <c r="K82" s="34">
        <f>F82-G82-H82-I82-J82</f>
        <v>1005347.8599999999</v>
      </c>
      <c r="L82" s="33">
        <v>3810058.4099999997</v>
      </c>
      <c r="M82" s="35">
        <f>K82/L82</f>
        <v>0.26386678413153253</v>
      </c>
    </row>
    <row r="83" spans="1:13" ht="15.6" customHeight="1">
      <c r="A83" s="16" t="s">
        <v>577</v>
      </c>
      <c r="B83" s="42" t="s">
        <v>38</v>
      </c>
      <c r="C83" s="33">
        <v>544559.38</v>
      </c>
      <c r="D83" s="33">
        <v>15624.84</v>
      </c>
      <c r="E83" s="33">
        <v>265380.81</v>
      </c>
      <c r="F83" s="33">
        <f>SUM(C83:E83)</f>
        <v>825565.03</v>
      </c>
      <c r="G83" s="34">
        <v>593.12</v>
      </c>
      <c r="H83" s="34">
        <v>0</v>
      </c>
      <c r="I83" s="34">
        <v>0</v>
      </c>
      <c r="J83" s="34">
        <v>10424.18</v>
      </c>
      <c r="K83" s="34">
        <f>F83-G83-H83-I83-J83</f>
        <v>814547.73</v>
      </c>
      <c r="L83" s="33">
        <v>2358646.56</v>
      </c>
      <c r="M83" s="35">
        <f>K83/L83</f>
        <v>0.34534539587821922</v>
      </c>
    </row>
    <row r="84" spans="1:13" ht="15.6" customHeight="1">
      <c r="A84" s="16" t="s">
        <v>91</v>
      </c>
      <c r="B84" s="42" t="s">
        <v>38</v>
      </c>
      <c r="C84" s="33">
        <v>627591.29</v>
      </c>
      <c r="D84" s="33">
        <v>30208.82</v>
      </c>
      <c r="E84" s="33">
        <v>668957.51</v>
      </c>
      <c r="F84" s="33">
        <f>SUM(C84:E84)</f>
        <v>1326757.6200000001</v>
      </c>
      <c r="G84" s="34">
        <v>0</v>
      </c>
      <c r="H84" s="34">
        <v>6744.25</v>
      </c>
      <c r="I84" s="34">
        <v>2365.2600000000002</v>
      </c>
      <c r="J84" s="34">
        <v>31181.1</v>
      </c>
      <c r="K84" s="34">
        <f>F84-G84-H84-I84-J84</f>
        <v>1286467.01</v>
      </c>
      <c r="L84" s="33">
        <v>2661545.3200000003</v>
      </c>
      <c r="M84" s="35">
        <f>K84/L84</f>
        <v>0.48335341139334792</v>
      </c>
    </row>
    <row r="85" spans="1:13" ht="15.6" customHeight="1">
      <c r="A85" s="16" t="s">
        <v>578</v>
      </c>
      <c r="B85" s="42" t="s">
        <v>34</v>
      </c>
      <c r="C85" s="33">
        <v>63322.78</v>
      </c>
      <c r="D85" s="33">
        <v>535.04</v>
      </c>
      <c r="E85" s="33">
        <v>21689.200000000001</v>
      </c>
      <c r="F85" s="33">
        <f>SUM(C85:E85)</f>
        <v>85547.02</v>
      </c>
      <c r="G85" s="34">
        <v>0</v>
      </c>
      <c r="H85" s="34">
        <v>0</v>
      </c>
      <c r="I85" s="34">
        <v>-1009.56</v>
      </c>
      <c r="J85" s="34">
        <v>6905.58</v>
      </c>
      <c r="K85" s="34">
        <f>F85-G85-H85-I85-J85</f>
        <v>79651</v>
      </c>
      <c r="L85" s="33">
        <v>1324044.1299999999</v>
      </c>
      <c r="M85" s="35">
        <f>K85/L85</f>
        <v>6.0157360465017136E-2</v>
      </c>
    </row>
    <row r="86" spans="1:13" ht="15.6" customHeight="1">
      <c r="A86" s="16" t="s">
        <v>579</v>
      </c>
      <c r="B86" s="42" t="s">
        <v>30</v>
      </c>
      <c r="C86" s="33">
        <v>8526946.5299999993</v>
      </c>
      <c r="D86" s="33">
        <v>371093.26</v>
      </c>
      <c r="E86" s="33">
        <v>4049671.95</v>
      </c>
      <c r="F86" s="33">
        <f>SUM(C86:E86)</f>
        <v>12947711.739999998</v>
      </c>
      <c r="G86" s="34">
        <v>0</v>
      </c>
      <c r="H86" s="34">
        <v>0</v>
      </c>
      <c r="I86" s="34">
        <v>0</v>
      </c>
      <c r="J86" s="34">
        <v>711080.11</v>
      </c>
      <c r="K86" s="34">
        <f>F86-G86-H86-I86-J86</f>
        <v>12236631.629999999</v>
      </c>
      <c r="L86" s="33">
        <v>20651879.459999997</v>
      </c>
      <c r="M86" s="35">
        <f>K86/L86</f>
        <v>0.59251903216367119</v>
      </c>
    </row>
    <row r="87" spans="1:13" ht="15.6" customHeight="1">
      <c r="A87" s="16" t="s">
        <v>92</v>
      </c>
      <c r="B87" s="42" t="s">
        <v>65</v>
      </c>
      <c r="C87" s="33">
        <v>12017586.24</v>
      </c>
      <c r="D87" s="33">
        <v>948789.55</v>
      </c>
      <c r="E87" s="33">
        <v>2492607.36</v>
      </c>
      <c r="F87" s="33">
        <f>SUM(C87:E87)</f>
        <v>15458983.15</v>
      </c>
      <c r="G87" s="34">
        <v>0</v>
      </c>
      <c r="H87" s="34">
        <v>0</v>
      </c>
      <c r="I87" s="34">
        <v>0</v>
      </c>
      <c r="J87" s="34">
        <v>942754.68</v>
      </c>
      <c r="K87" s="34">
        <f>F87-G87-H87-I87-J87</f>
        <v>14516228.470000001</v>
      </c>
      <c r="L87" s="33">
        <v>29285497.529999997</v>
      </c>
      <c r="M87" s="35">
        <f>K87/L87</f>
        <v>0.49567976282901149</v>
      </c>
    </row>
    <row r="88" spans="1:13" ht="15.6" customHeight="1">
      <c r="A88" s="16" t="s">
        <v>93</v>
      </c>
      <c r="B88" s="42" t="s">
        <v>31</v>
      </c>
      <c r="C88" s="33">
        <v>1638381.74</v>
      </c>
      <c r="D88" s="33">
        <v>29796.47</v>
      </c>
      <c r="E88" s="33">
        <v>270772.67</v>
      </c>
      <c r="F88" s="33">
        <f>SUM(C88:E88)</f>
        <v>1938950.88</v>
      </c>
      <c r="G88" s="34">
        <v>32399.439999999999</v>
      </c>
      <c r="H88" s="34">
        <v>0</v>
      </c>
      <c r="I88" s="34">
        <v>5580.7</v>
      </c>
      <c r="J88" s="34">
        <v>16012.63</v>
      </c>
      <c r="K88" s="34">
        <f>F88-G88-H88-I88-J88</f>
        <v>1884958.11</v>
      </c>
      <c r="L88" s="33">
        <v>6378690.3600000003</v>
      </c>
      <c r="M88" s="35">
        <f>K88/L88</f>
        <v>0.29550863948818484</v>
      </c>
    </row>
    <row r="89" spans="1:13" ht="15.6" customHeight="1">
      <c r="A89" s="16" t="s">
        <v>94</v>
      </c>
      <c r="B89" s="42" t="s">
        <v>24</v>
      </c>
      <c r="C89" s="33">
        <v>90119.23</v>
      </c>
      <c r="D89" s="33">
        <v>683.37</v>
      </c>
      <c r="E89" s="33">
        <v>41245.35</v>
      </c>
      <c r="F89" s="33">
        <f>SUM(C89:E89)</f>
        <v>132047.94999999998</v>
      </c>
      <c r="G89" s="34">
        <v>3413.6</v>
      </c>
      <c r="H89" s="34">
        <v>0</v>
      </c>
      <c r="I89" s="34">
        <v>0</v>
      </c>
      <c r="J89" s="34">
        <v>6991.23</v>
      </c>
      <c r="K89" s="34">
        <f>F89-G89-H89-I89-J89</f>
        <v>121643.11999999998</v>
      </c>
      <c r="L89" s="33">
        <v>1227160.97</v>
      </c>
      <c r="M89" s="35">
        <f>K89/L89</f>
        <v>9.9125642824184651E-2</v>
      </c>
    </row>
    <row r="90" spans="1:13" ht="15.6" customHeight="1">
      <c r="A90" s="16" t="s">
        <v>95</v>
      </c>
      <c r="B90" s="42" t="s">
        <v>31</v>
      </c>
      <c r="C90" s="33">
        <v>835810.1</v>
      </c>
      <c r="D90" s="33">
        <v>16706.54</v>
      </c>
      <c r="E90" s="33">
        <v>466577.04</v>
      </c>
      <c r="F90" s="33">
        <f>SUM(C90:E90)</f>
        <v>1319093.68</v>
      </c>
      <c r="G90" s="34">
        <v>42232.46</v>
      </c>
      <c r="H90" s="34">
        <v>0</v>
      </c>
      <c r="I90" s="34">
        <v>0</v>
      </c>
      <c r="J90" s="34">
        <v>28913.93</v>
      </c>
      <c r="K90" s="34">
        <f>F90-G90-H90-I90-J90</f>
        <v>1247947.29</v>
      </c>
      <c r="L90" s="33">
        <v>5053054.7700000005</v>
      </c>
      <c r="M90" s="35">
        <f>K90/L90</f>
        <v>0.24696888254785332</v>
      </c>
    </row>
    <row r="91" spans="1:13" ht="15.6" customHeight="1">
      <c r="A91" s="16" t="s">
        <v>96</v>
      </c>
      <c r="B91" s="42" t="s">
        <v>27</v>
      </c>
      <c r="C91" s="33">
        <v>5799332.3300000001</v>
      </c>
      <c r="D91" s="33">
        <v>264927.68</v>
      </c>
      <c r="E91" s="33">
        <v>1397103.61</v>
      </c>
      <c r="F91" s="33">
        <f>SUM(C91:E91)</f>
        <v>7461363.6200000001</v>
      </c>
      <c r="G91" s="34">
        <v>20935.830000000002</v>
      </c>
      <c r="H91" s="34">
        <v>0</v>
      </c>
      <c r="I91" s="34">
        <v>15988.6</v>
      </c>
      <c r="J91" s="34">
        <v>253619.72</v>
      </c>
      <c r="K91" s="34">
        <f>F91-G91-H91-I91-J91</f>
        <v>7170819.4700000007</v>
      </c>
      <c r="L91" s="33">
        <v>21453061.879999999</v>
      </c>
      <c r="M91" s="35">
        <f>K91/L91</f>
        <v>0.33425622459445409</v>
      </c>
    </row>
    <row r="92" spans="1:13" ht="15.6" customHeight="1">
      <c r="A92" s="16" t="s">
        <v>97</v>
      </c>
      <c r="B92" s="42" t="s">
        <v>38</v>
      </c>
      <c r="C92" s="33">
        <v>4722756.38</v>
      </c>
      <c r="D92" s="33">
        <v>258332.35</v>
      </c>
      <c r="E92" s="33">
        <v>1583065.33</v>
      </c>
      <c r="F92" s="33">
        <f>SUM(C92:E92)</f>
        <v>6564154.0599999996</v>
      </c>
      <c r="G92" s="34">
        <v>43995.44</v>
      </c>
      <c r="H92" s="34">
        <v>0</v>
      </c>
      <c r="I92" s="34">
        <v>4652.83</v>
      </c>
      <c r="J92" s="34">
        <v>26139.32</v>
      </c>
      <c r="K92" s="34">
        <f>F92-G92-H92-I92-J92</f>
        <v>6489366.4699999988</v>
      </c>
      <c r="L92" s="33">
        <v>15265074.199999999</v>
      </c>
      <c r="M92" s="35">
        <f>K92/L92</f>
        <v>0.42511201616039307</v>
      </c>
    </row>
    <row r="93" spans="1:13" ht="15.6" customHeight="1">
      <c r="A93" s="16" t="s">
        <v>98</v>
      </c>
      <c r="B93" s="42" t="s">
        <v>24</v>
      </c>
      <c r="C93" s="33">
        <v>1335164.1599999999</v>
      </c>
      <c r="D93" s="33">
        <v>29389.32</v>
      </c>
      <c r="E93" s="33">
        <v>430542.41</v>
      </c>
      <c r="F93" s="33">
        <f>SUM(C93:E93)</f>
        <v>1795095.89</v>
      </c>
      <c r="G93" s="34">
        <v>0</v>
      </c>
      <c r="H93" s="34">
        <v>0</v>
      </c>
      <c r="I93" s="34">
        <v>0</v>
      </c>
      <c r="J93" s="34">
        <v>36469.99</v>
      </c>
      <c r="K93" s="34">
        <f>F93-G93-H93-I93-J93</f>
        <v>1758625.9</v>
      </c>
      <c r="L93" s="33">
        <v>3005550.53</v>
      </c>
      <c r="M93" s="35">
        <f>K93/L93</f>
        <v>0.58512604677453217</v>
      </c>
    </row>
    <row r="94" spans="1:13" ht="15.6" customHeight="1">
      <c r="A94" s="16" t="s">
        <v>99</v>
      </c>
      <c r="B94" s="42" t="s">
        <v>38</v>
      </c>
      <c r="C94" s="33">
        <v>795086.97</v>
      </c>
      <c r="D94" s="33">
        <v>150831.54999999999</v>
      </c>
      <c r="E94" s="33">
        <v>264574.49</v>
      </c>
      <c r="F94" s="33">
        <f>SUM(C94:E94)</f>
        <v>1210493.01</v>
      </c>
      <c r="G94" s="34">
        <v>6395.83</v>
      </c>
      <c r="H94" s="34">
        <v>2729.15</v>
      </c>
      <c r="I94" s="34">
        <v>15545.42</v>
      </c>
      <c r="J94" s="34">
        <v>15171.78</v>
      </c>
      <c r="K94" s="34">
        <f>F94-G94-H94-I94-J94</f>
        <v>1170650.83</v>
      </c>
      <c r="L94" s="33">
        <v>2630914.8899999997</v>
      </c>
      <c r="M94" s="35">
        <f>K94/L94</f>
        <v>0.4449595973057115</v>
      </c>
    </row>
    <row r="95" spans="1:13" ht="15.6" customHeight="1">
      <c r="A95" s="16" t="s">
        <v>580</v>
      </c>
      <c r="B95" s="42" t="s">
        <v>44</v>
      </c>
      <c r="C95" s="33">
        <v>10812604.789999999</v>
      </c>
      <c r="D95" s="33">
        <v>244581.38</v>
      </c>
      <c r="E95" s="33">
        <v>4013147.47</v>
      </c>
      <c r="F95" s="33">
        <f>SUM(C95:E95)</f>
        <v>15070333.640000001</v>
      </c>
      <c r="G95" s="34">
        <v>3759.8</v>
      </c>
      <c r="H95" s="34">
        <v>0</v>
      </c>
      <c r="I95" s="34">
        <v>24534.47</v>
      </c>
      <c r="J95" s="34">
        <v>491014.74</v>
      </c>
      <c r="K95" s="34">
        <f>F95-G95-H95-I95-J95</f>
        <v>14551024.629999999</v>
      </c>
      <c r="L95" s="33">
        <v>29131134.440000001</v>
      </c>
      <c r="M95" s="35">
        <f>K95/L95</f>
        <v>0.49950078875129444</v>
      </c>
    </row>
    <row r="96" spans="1:13" ht="15.6" customHeight="1">
      <c r="A96" s="16" t="s">
        <v>100</v>
      </c>
      <c r="B96" s="42" t="s">
        <v>44</v>
      </c>
      <c r="C96" s="33">
        <v>13078470.130000001</v>
      </c>
      <c r="D96" s="33">
        <v>2566513.14</v>
      </c>
      <c r="E96" s="33">
        <v>4137419.97</v>
      </c>
      <c r="F96" s="33">
        <f>SUM(C96:E96)</f>
        <v>19782403.240000002</v>
      </c>
      <c r="G96" s="34">
        <v>86861.6</v>
      </c>
      <c r="H96" s="34">
        <v>0</v>
      </c>
      <c r="I96" s="34">
        <v>624.66</v>
      </c>
      <c r="J96" s="34">
        <v>811334.27</v>
      </c>
      <c r="K96" s="34">
        <f>F96-G96-H96-I96-J96</f>
        <v>18883582.710000001</v>
      </c>
      <c r="L96" s="33">
        <v>57177013.450000003</v>
      </c>
      <c r="M96" s="35">
        <f>K96/L96</f>
        <v>0.33026528618031553</v>
      </c>
    </row>
    <row r="97" spans="1:13" ht="15.6" customHeight="1">
      <c r="A97" s="16" t="s">
        <v>101</v>
      </c>
      <c r="B97" s="42" t="s">
        <v>24</v>
      </c>
      <c r="C97" s="33">
        <v>62627.89</v>
      </c>
      <c r="D97" s="33">
        <v>2067.85</v>
      </c>
      <c r="E97" s="33">
        <v>49037.05</v>
      </c>
      <c r="F97" s="33">
        <f>SUM(C97:E97)</f>
        <v>113732.79000000001</v>
      </c>
      <c r="G97" s="34">
        <v>0</v>
      </c>
      <c r="H97" s="34">
        <v>0</v>
      </c>
      <c r="I97" s="34">
        <v>0</v>
      </c>
      <c r="J97" s="34">
        <v>21025.72</v>
      </c>
      <c r="K97" s="34">
        <f>F97-G97-H97-I97-J97</f>
        <v>92707.07</v>
      </c>
      <c r="L97" s="33">
        <v>529166.63</v>
      </c>
      <c r="M97" s="35">
        <f>K97/L97</f>
        <v>0.1751944751315857</v>
      </c>
    </row>
    <row r="98" spans="1:13" ht="15.6" customHeight="1">
      <c r="A98" s="16" t="s">
        <v>102</v>
      </c>
      <c r="B98" s="42" t="s">
        <v>24</v>
      </c>
      <c r="C98" s="33">
        <v>57098.35</v>
      </c>
      <c r="D98" s="33">
        <v>3219.42</v>
      </c>
      <c r="E98" s="33">
        <v>28025.11</v>
      </c>
      <c r="F98" s="33">
        <f>SUM(C98:E98)</f>
        <v>88342.88</v>
      </c>
      <c r="G98" s="34">
        <v>1880</v>
      </c>
      <c r="H98" s="34">
        <v>0</v>
      </c>
      <c r="I98" s="34">
        <v>0</v>
      </c>
      <c r="J98" s="34">
        <v>2475.08</v>
      </c>
      <c r="K98" s="34">
        <f>F98-G98-H98-I98-J98</f>
        <v>83987.8</v>
      </c>
      <c r="L98" s="33">
        <v>408063</v>
      </c>
      <c r="M98" s="35">
        <f>K98/L98</f>
        <v>0.20582066984754807</v>
      </c>
    </row>
    <row r="99" spans="1:13" ht="15.6" customHeight="1">
      <c r="A99" s="16" t="s">
        <v>103</v>
      </c>
      <c r="B99" s="42" t="s">
        <v>30</v>
      </c>
      <c r="C99" s="33">
        <v>7007711.5499999998</v>
      </c>
      <c r="D99" s="33">
        <v>96281.07</v>
      </c>
      <c r="E99" s="33">
        <v>3800682.16</v>
      </c>
      <c r="F99" s="33">
        <f>SUM(C99:E99)</f>
        <v>10904674.780000001</v>
      </c>
      <c r="G99" s="34">
        <v>12589</v>
      </c>
      <c r="H99" s="34">
        <v>0</v>
      </c>
      <c r="I99" s="34">
        <v>4387.12</v>
      </c>
      <c r="J99" s="34">
        <v>376107.67</v>
      </c>
      <c r="K99" s="34">
        <f>F99-G99-H99-I99-J99</f>
        <v>10511590.990000002</v>
      </c>
      <c r="L99" s="33">
        <v>25841699.940000001</v>
      </c>
      <c r="M99" s="35">
        <f>K99/L99</f>
        <v>0.40676855680570995</v>
      </c>
    </row>
    <row r="100" spans="1:13" ht="15.6" customHeight="1">
      <c r="A100" s="16" t="s">
        <v>104</v>
      </c>
      <c r="B100" s="42" t="s">
        <v>30</v>
      </c>
      <c r="C100" s="33">
        <v>175704.54</v>
      </c>
      <c r="D100" s="33">
        <v>49715.49</v>
      </c>
      <c r="E100" s="33">
        <v>117332.91</v>
      </c>
      <c r="F100" s="33">
        <f>SUM(C100:E100)</f>
        <v>342752.94</v>
      </c>
      <c r="G100" s="34">
        <v>216.25</v>
      </c>
      <c r="H100" s="34">
        <v>0</v>
      </c>
      <c r="I100" s="34">
        <v>0</v>
      </c>
      <c r="J100" s="34">
        <v>13576.12</v>
      </c>
      <c r="K100" s="34">
        <f>F100-G100-H100-I100-J100</f>
        <v>328960.57</v>
      </c>
      <c r="L100" s="33">
        <v>1172529.93</v>
      </c>
      <c r="M100" s="35">
        <f>K100/L100</f>
        <v>0.28055622426627524</v>
      </c>
    </row>
    <row r="101" spans="1:13" ht="15.6" customHeight="1">
      <c r="A101" s="16" t="s">
        <v>105</v>
      </c>
      <c r="B101" s="42" t="s">
        <v>30</v>
      </c>
      <c r="C101" s="33">
        <v>44304.19</v>
      </c>
      <c r="D101" s="33">
        <v>523.89</v>
      </c>
      <c r="E101" s="33">
        <v>25941.06</v>
      </c>
      <c r="F101" s="33">
        <f>SUM(C101:E101)</f>
        <v>70769.14</v>
      </c>
      <c r="G101" s="34">
        <v>0</v>
      </c>
      <c r="H101" s="34">
        <v>0</v>
      </c>
      <c r="I101" s="34">
        <v>0</v>
      </c>
      <c r="J101" s="34">
        <v>5309.37</v>
      </c>
      <c r="K101" s="34">
        <f>F101-G101-H101-I101-J101</f>
        <v>65459.77</v>
      </c>
      <c r="L101" s="33">
        <v>776781.47</v>
      </c>
      <c r="M101" s="35">
        <f>K101/L101</f>
        <v>8.4270509181945341E-2</v>
      </c>
    </row>
    <row r="102" spans="1:13" ht="15.6" customHeight="1">
      <c r="A102" s="16" t="s">
        <v>106</v>
      </c>
      <c r="B102" s="42" t="s">
        <v>24</v>
      </c>
      <c r="C102" s="33">
        <v>513955.31</v>
      </c>
      <c r="D102" s="33">
        <v>12088.84</v>
      </c>
      <c r="E102" s="33">
        <v>39751.879999999997</v>
      </c>
      <c r="F102" s="33">
        <f>SUM(C102:E102)</f>
        <v>565796.03</v>
      </c>
      <c r="G102" s="34">
        <v>0</v>
      </c>
      <c r="H102" s="34">
        <v>0</v>
      </c>
      <c r="I102" s="34">
        <v>0</v>
      </c>
      <c r="J102" s="34">
        <v>7770.33</v>
      </c>
      <c r="K102" s="34">
        <f>F102-G102-H102-I102-J102</f>
        <v>558025.70000000007</v>
      </c>
      <c r="L102" s="33">
        <v>1040303.0399999999</v>
      </c>
      <c r="M102" s="35">
        <f>K102/L102</f>
        <v>0.5364068723667289</v>
      </c>
    </row>
    <row r="103" spans="1:13" ht="15.6" customHeight="1">
      <c r="A103" s="16" t="s">
        <v>107</v>
      </c>
      <c r="B103" s="42" t="s">
        <v>38</v>
      </c>
      <c r="C103" s="33">
        <v>946212.25</v>
      </c>
      <c r="D103" s="33">
        <v>117855.09</v>
      </c>
      <c r="E103" s="33">
        <v>444576.74</v>
      </c>
      <c r="F103" s="33">
        <f>SUM(C103:E103)</f>
        <v>1508644.08</v>
      </c>
      <c r="G103" s="34">
        <v>5798</v>
      </c>
      <c r="H103" s="34">
        <v>0</v>
      </c>
      <c r="I103" s="34">
        <v>0</v>
      </c>
      <c r="J103" s="34">
        <v>43272.67</v>
      </c>
      <c r="K103" s="34">
        <f>F103-G103-H103-I103-J103</f>
        <v>1459573.4100000001</v>
      </c>
      <c r="L103" s="33">
        <v>3322260.2100000004</v>
      </c>
      <c r="M103" s="35">
        <f>K103/L103</f>
        <v>0.4393314544136806</v>
      </c>
    </row>
    <row r="104" spans="1:13" ht="15.6" customHeight="1">
      <c r="A104" s="16" t="s">
        <v>108</v>
      </c>
      <c r="B104" s="42" t="s">
        <v>38</v>
      </c>
      <c r="C104" s="33">
        <v>823628.12</v>
      </c>
      <c r="D104" s="33">
        <v>20531.75</v>
      </c>
      <c r="E104" s="33">
        <v>502855.97</v>
      </c>
      <c r="F104" s="33">
        <f>SUM(C104:E104)</f>
        <v>1347015.8399999999</v>
      </c>
      <c r="G104" s="34">
        <v>0</v>
      </c>
      <c r="H104" s="34">
        <v>0</v>
      </c>
      <c r="I104" s="34">
        <v>0</v>
      </c>
      <c r="J104" s="34">
        <v>86798.24</v>
      </c>
      <c r="K104" s="34">
        <f>F104-G104-H104-I104-J104</f>
        <v>1260217.5999999999</v>
      </c>
      <c r="L104" s="33">
        <v>3113538.55</v>
      </c>
      <c r="M104" s="35">
        <f>K104/L104</f>
        <v>0.4047541341667345</v>
      </c>
    </row>
    <row r="105" spans="1:13" ht="15.6" customHeight="1">
      <c r="A105" s="16" t="s">
        <v>109</v>
      </c>
      <c r="B105" s="42" t="s">
        <v>27</v>
      </c>
      <c r="C105" s="33">
        <v>1083387.48</v>
      </c>
      <c r="D105" s="33">
        <v>1210.51</v>
      </c>
      <c r="E105" s="33">
        <v>219592.21</v>
      </c>
      <c r="F105" s="33">
        <f>SUM(C105:E105)</f>
        <v>1304190.2</v>
      </c>
      <c r="G105" s="34">
        <v>50883.43</v>
      </c>
      <c r="H105" s="34">
        <v>0</v>
      </c>
      <c r="I105" s="34">
        <v>0</v>
      </c>
      <c r="J105" s="34">
        <v>117425.38</v>
      </c>
      <c r="K105" s="34">
        <f>F105-G105-H105-I105-J105</f>
        <v>1135881.3900000001</v>
      </c>
      <c r="L105" s="33">
        <v>4138027.7199999997</v>
      </c>
      <c r="M105" s="35">
        <f>K105/L105</f>
        <v>0.27449825541526346</v>
      </c>
    </row>
    <row r="106" spans="1:13" ht="15.6" customHeight="1">
      <c r="A106" s="16" t="s">
        <v>110</v>
      </c>
      <c r="B106" s="42" t="s">
        <v>27</v>
      </c>
      <c r="C106" s="33">
        <v>935873.47</v>
      </c>
      <c r="D106" s="33">
        <v>38095.949999999997</v>
      </c>
      <c r="E106" s="33">
        <v>664004.21</v>
      </c>
      <c r="F106" s="33">
        <f>SUM(C106:E106)</f>
        <v>1637973.63</v>
      </c>
      <c r="G106" s="34">
        <v>0</v>
      </c>
      <c r="H106" s="34">
        <v>0</v>
      </c>
      <c r="I106" s="34">
        <v>0</v>
      </c>
      <c r="J106" s="34">
        <v>468438.86</v>
      </c>
      <c r="K106" s="34">
        <f>F106-G106-H106-I106-J106</f>
        <v>1169534.77</v>
      </c>
      <c r="L106" s="33">
        <v>3727442.37</v>
      </c>
      <c r="M106" s="35">
        <f>K106/L106</f>
        <v>0.31376334062543804</v>
      </c>
    </row>
    <row r="107" spans="1:13" ht="15.6" customHeight="1">
      <c r="A107" s="16" t="s">
        <v>111</v>
      </c>
      <c r="B107" s="42" t="s">
        <v>38</v>
      </c>
      <c r="C107" s="33">
        <v>326953.86</v>
      </c>
      <c r="D107" s="33">
        <v>8561.4699999999993</v>
      </c>
      <c r="E107" s="33">
        <v>311468.38</v>
      </c>
      <c r="F107" s="33">
        <f>SUM(C107:E107)</f>
        <v>646983.71</v>
      </c>
      <c r="G107" s="34">
        <v>62267.9</v>
      </c>
      <c r="H107" s="34">
        <v>0</v>
      </c>
      <c r="I107" s="34">
        <v>0</v>
      </c>
      <c r="J107" s="34">
        <v>48790.720000000001</v>
      </c>
      <c r="K107" s="34">
        <f>F107-G107-H107-I107-J107</f>
        <v>535925.09</v>
      </c>
      <c r="L107" s="33">
        <v>2107220.4099999997</v>
      </c>
      <c r="M107" s="35">
        <f>K107/L107</f>
        <v>0.25432797037116778</v>
      </c>
    </row>
    <row r="108" spans="1:13" ht="15.6" customHeight="1">
      <c r="A108" s="16" t="s">
        <v>112</v>
      </c>
      <c r="B108" s="42" t="s">
        <v>31</v>
      </c>
      <c r="C108" s="33">
        <v>2080666.09</v>
      </c>
      <c r="D108" s="33">
        <v>127793.79</v>
      </c>
      <c r="E108" s="33">
        <v>360129.05</v>
      </c>
      <c r="F108" s="33">
        <f>SUM(C108:E108)</f>
        <v>2568588.9299999997</v>
      </c>
      <c r="G108" s="34">
        <v>0</v>
      </c>
      <c r="H108" s="34">
        <v>0</v>
      </c>
      <c r="I108" s="34">
        <v>505.84</v>
      </c>
      <c r="J108" s="34">
        <v>120339.07</v>
      </c>
      <c r="K108" s="34">
        <f>F108-G108-H108-I108-J108</f>
        <v>2447744.02</v>
      </c>
      <c r="L108" s="33">
        <v>6620164.2599999988</v>
      </c>
      <c r="M108" s="35">
        <f>K108/L108</f>
        <v>0.36974067770336572</v>
      </c>
    </row>
    <row r="109" spans="1:13" ht="15.6" customHeight="1">
      <c r="A109" s="16" t="s">
        <v>581</v>
      </c>
      <c r="B109" s="42" t="s">
        <v>34</v>
      </c>
      <c r="C109" s="33">
        <v>107908.18</v>
      </c>
      <c r="D109" s="33">
        <v>2028.43</v>
      </c>
      <c r="E109" s="33">
        <v>30913.9</v>
      </c>
      <c r="F109" s="33">
        <f>SUM(C109:E109)</f>
        <v>140850.50999999998</v>
      </c>
      <c r="G109" s="34">
        <v>0</v>
      </c>
      <c r="H109" s="34">
        <v>0</v>
      </c>
      <c r="I109" s="34">
        <v>2857.34</v>
      </c>
      <c r="J109" s="34">
        <v>6322.62</v>
      </c>
      <c r="K109" s="34">
        <f>F109-G109-H109-I109-J109</f>
        <v>131670.54999999999</v>
      </c>
      <c r="L109" s="33">
        <v>1202922.4100000001</v>
      </c>
      <c r="M109" s="35">
        <f>K109/L109</f>
        <v>0.1094588885412817</v>
      </c>
    </row>
    <row r="110" spans="1:13" ht="15.6" customHeight="1">
      <c r="A110" s="16" t="s">
        <v>113</v>
      </c>
      <c r="B110" s="42" t="s">
        <v>24</v>
      </c>
      <c r="C110" s="33">
        <v>1231990.24</v>
      </c>
      <c r="D110" s="33">
        <v>114538.33</v>
      </c>
      <c r="E110" s="33">
        <v>201376.05</v>
      </c>
      <c r="F110" s="33">
        <f>SUM(C110:E110)</f>
        <v>1547904.62</v>
      </c>
      <c r="G110" s="34">
        <v>0</v>
      </c>
      <c r="H110" s="34">
        <v>0</v>
      </c>
      <c r="I110" s="34">
        <v>6883.85</v>
      </c>
      <c r="J110" s="34">
        <v>55168.22</v>
      </c>
      <c r="K110" s="34">
        <f>F110-G110-H110-I110-J110</f>
        <v>1485852.55</v>
      </c>
      <c r="L110" s="33">
        <v>3323911.07</v>
      </c>
      <c r="M110" s="35">
        <f>K110/L110</f>
        <v>0.44701934519565834</v>
      </c>
    </row>
    <row r="111" spans="1:13" ht="15.6" customHeight="1">
      <c r="A111" s="16" t="s">
        <v>114</v>
      </c>
      <c r="B111" s="42" t="s">
        <v>34</v>
      </c>
      <c r="C111" s="33">
        <v>16906952</v>
      </c>
      <c r="D111" s="33">
        <v>6230517.1200000001</v>
      </c>
      <c r="E111" s="33">
        <v>3646976.09</v>
      </c>
      <c r="F111" s="33">
        <f>SUM(C111:E111)</f>
        <v>26784445.210000001</v>
      </c>
      <c r="G111" s="34">
        <v>3345</v>
      </c>
      <c r="H111" s="34">
        <v>0</v>
      </c>
      <c r="I111" s="34">
        <v>104340.15</v>
      </c>
      <c r="J111" s="34">
        <v>891211.65</v>
      </c>
      <c r="K111" s="34">
        <f>F111-G111-H111-I111-J111</f>
        <v>25785548.410000004</v>
      </c>
      <c r="L111" s="33">
        <v>33419731.920000002</v>
      </c>
      <c r="M111" s="35">
        <f>K111/L111</f>
        <v>0.77156658442758697</v>
      </c>
    </row>
    <row r="112" spans="1:13" ht="15.6" customHeight="1">
      <c r="A112" s="16" t="s">
        <v>115</v>
      </c>
      <c r="B112" s="42" t="s">
        <v>34</v>
      </c>
      <c r="C112" s="33">
        <v>100108.48</v>
      </c>
      <c r="D112" s="33">
        <v>1292.1199999999999</v>
      </c>
      <c r="E112" s="33">
        <v>52701.56</v>
      </c>
      <c r="F112" s="33">
        <f>SUM(C112:E112)</f>
        <v>154102.15999999997</v>
      </c>
      <c r="G112" s="34">
        <v>0</v>
      </c>
      <c r="H112" s="34">
        <v>0</v>
      </c>
      <c r="I112" s="34">
        <v>0</v>
      </c>
      <c r="J112" s="34">
        <v>6402.96</v>
      </c>
      <c r="K112" s="34">
        <f>F112-G112-H112-I112-J112</f>
        <v>147699.19999999998</v>
      </c>
      <c r="L112" s="33">
        <v>1240833.82</v>
      </c>
      <c r="M112" s="35">
        <f>K112/L112</f>
        <v>0.119032216578365</v>
      </c>
    </row>
    <row r="113" spans="1:13" ht="15.6" customHeight="1">
      <c r="A113" s="16" t="s">
        <v>116</v>
      </c>
      <c r="B113" s="42" t="s">
        <v>34</v>
      </c>
      <c r="C113" s="33">
        <v>51287324.119999997</v>
      </c>
      <c r="D113" s="33">
        <v>1737057.99</v>
      </c>
      <c r="E113" s="33">
        <v>19089421.890000001</v>
      </c>
      <c r="F113" s="33">
        <f>SUM(C113:E113)</f>
        <v>72113804</v>
      </c>
      <c r="G113" s="34">
        <v>450689.33</v>
      </c>
      <c r="H113" s="34">
        <v>0</v>
      </c>
      <c r="I113" s="34">
        <v>29500.74</v>
      </c>
      <c r="J113" s="34">
        <v>5916532.8799999999</v>
      </c>
      <c r="K113" s="34">
        <f>F113-G113-H113-I113-J113</f>
        <v>65717081.050000004</v>
      </c>
      <c r="L113" s="33">
        <v>112523540.64999999</v>
      </c>
      <c r="M113" s="35">
        <f>K113/L113</f>
        <v>0.58402962322711105</v>
      </c>
    </row>
    <row r="114" spans="1:13" ht="15.6" customHeight="1">
      <c r="A114" s="16" t="s">
        <v>117</v>
      </c>
      <c r="B114" s="42" t="s">
        <v>30</v>
      </c>
      <c r="C114" s="33">
        <v>365458.93</v>
      </c>
      <c r="D114" s="33">
        <v>15628.07</v>
      </c>
      <c r="E114" s="33">
        <v>185761.9</v>
      </c>
      <c r="F114" s="33">
        <f>SUM(C114:E114)</f>
        <v>566848.9</v>
      </c>
      <c r="G114" s="34">
        <v>0</v>
      </c>
      <c r="H114" s="34">
        <v>0</v>
      </c>
      <c r="I114" s="34">
        <v>0</v>
      </c>
      <c r="J114" s="34">
        <v>16448.900000000001</v>
      </c>
      <c r="K114" s="34">
        <f>F114-G114-H114-I114-J114</f>
        <v>550400</v>
      </c>
      <c r="L114" s="33">
        <v>1560780.97</v>
      </c>
      <c r="M114" s="35">
        <f>K114/L114</f>
        <v>0.35264397156251848</v>
      </c>
    </row>
    <row r="115" spans="1:13" ht="15.6" customHeight="1">
      <c r="A115" s="16" t="s">
        <v>582</v>
      </c>
      <c r="B115" s="42" t="s">
        <v>44</v>
      </c>
      <c r="C115" s="33">
        <v>2398180.4500000002</v>
      </c>
      <c r="D115" s="33">
        <v>47542.84</v>
      </c>
      <c r="E115" s="33">
        <v>1834261.27</v>
      </c>
      <c r="F115" s="33">
        <f>SUM(C115:E115)</f>
        <v>4279984.5600000005</v>
      </c>
      <c r="G115" s="34">
        <v>0</v>
      </c>
      <c r="H115" s="34">
        <v>0</v>
      </c>
      <c r="I115" s="34">
        <v>3310.26</v>
      </c>
      <c r="J115" s="34">
        <v>187356.24</v>
      </c>
      <c r="K115" s="34">
        <f>F115-G115-H115-I115-J115</f>
        <v>4089318.0600000005</v>
      </c>
      <c r="L115" s="33">
        <v>7310981.2700000005</v>
      </c>
      <c r="M115" s="35">
        <f>K115/L115</f>
        <v>0.55933915147343827</v>
      </c>
    </row>
    <row r="116" spans="1:13" ht="15.6" customHeight="1">
      <c r="A116" s="16" t="s">
        <v>118</v>
      </c>
      <c r="B116" s="42" t="s">
        <v>34</v>
      </c>
      <c r="C116" s="33">
        <v>415222.54</v>
      </c>
      <c r="D116" s="33">
        <v>2844.83</v>
      </c>
      <c r="E116" s="33">
        <v>234328.94</v>
      </c>
      <c r="F116" s="33">
        <f>SUM(C116:E116)</f>
        <v>652396.31000000006</v>
      </c>
      <c r="G116" s="34">
        <v>0</v>
      </c>
      <c r="H116" s="34">
        <v>0</v>
      </c>
      <c r="I116" s="34">
        <v>0</v>
      </c>
      <c r="J116" s="34">
        <v>32883.39</v>
      </c>
      <c r="K116" s="34">
        <f>F116-G116-H116-I116-J116</f>
        <v>619512.92000000004</v>
      </c>
      <c r="L116" s="33">
        <v>2065331.19</v>
      </c>
      <c r="M116" s="35">
        <f>K116/L116</f>
        <v>0.29995814860085468</v>
      </c>
    </row>
    <row r="117" spans="1:13" ht="15.6" customHeight="1">
      <c r="A117" s="16" t="s">
        <v>119</v>
      </c>
      <c r="B117" s="42" t="s">
        <v>30</v>
      </c>
      <c r="C117" s="33">
        <v>561964.79</v>
      </c>
      <c r="D117" s="33">
        <v>11699.47</v>
      </c>
      <c r="E117" s="33">
        <v>341681.83</v>
      </c>
      <c r="F117" s="33">
        <f>SUM(C117:E117)</f>
        <v>915346.09000000008</v>
      </c>
      <c r="G117" s="34">
        <v>4875.41</v>
      </c>
      <c r="H117" s="34">
        <v>0</v>
      </c>
      <c r="I117" s="34">
        <v>0</v>
      </c>
      <c r="J117" s="34">
        <v>21126.3</v>
      </c>
      <c r="K117" s="34">
        <f>F117-G117-H117-I117-J117</f>
        <v>889344.38</v>
      </c>
      <c r="L117" s="33">
        <v>3065301.8400000003</v>
      </c>
      <c r="M117" s="35">
        <f>K117/L117</f>
        <v>0.29013272637450932</v>
      </c>
    </row>
    <row r="118" spans="1:13" ht="15.6" customHeight="1">
      <c r="A118" s="16" t="s">
        <v>526</v>
      </c>
      <c r="B118" s="42" t="s">
        <v>27</v>
      </c>
      <c r="C118" s="33">
        <v>1645333.24</v>
      </c>
      <c r="D118" s="33">
        <v>85453.1</v>
      </c>
      <c r="E118" s="33">
        <v>274115.95</v>
      </c>
      <c r="F118" s="33">
        <f>SUM(C118:E118)</f>
        <v>2004902.29</v>
      </c>
      <c r="G118" s="34">
        <v>600</v>
      </c>
      <c r="H118" s="34">
        <v>0</v>
      </c>
      <c r="I118" s="34">
        <v>0</v>
      </c>
      <c r="J118" s="34">
        <v>89773.49</v>
      </c>
      <c r="K118" s="34">
        <f>F118-G118-H118-I118-J118</f>
        <v>1914528.8</v>
      </c>
      <c r="L118" s="33">
        <v>6919466.5900000008</v>
      </c>
      <c r="M118" s="35">
        <f>K118/L118</f>
        <v>0.27668733927653805</v>
      </c>
    </row>
    <row r="119" spans="1:13" ht="15.6" customHeight="1">
      <c r="A119" s="16" t="s">
        <v>120</v>
      </c>
      <c r="B119" s="42" t="s">
        <v>34</v>
      </c>
      <c r="C119" s="33">
        <v>895508.17</v>
      </c>
      <c r="D119" s="33">
        <v>5325.41</v>
      </c>
      <c r="E119" s="33">
        <v>193699.87</v>
      </c>
      <c r="F119" s="33">
        <f>SUM(C119:E119)</f>
        <v>1094533.4500000002</v>
      </c>
      <c r="G119" s="34">
        <v>0</v>
      </c>
      <c r="H119" s="34">
        <v>0</v>
      </c>
      <c r="I119" s="34">
        <v>12034.87</v>
      </c>
      <c r="J119" s="34">
        <v>26924.35</v>
      </c>
      <c r="K119" s="34">
        <f>F119-G119-H119-I119-J119</f>
        <v>1055574.23</v>
      </c>
      <c r="L119" s="33">
        <v>3410280.34</v>
      </c>
      <c r="M119" s="35">
        <f>K119/L119</f>
        <v>0.30952711353929335</v>
      </c>
    </row>
    <row r="120" spans="1:13" ht="15.6" customHeight="1">
      <c r="A120" s="16" t="s">
        <v>121</v>
      </c>
      <c r="B120" s="42" t="s">
        <v>44</v>
      </c>
      <c r="C120" s="33">
        <v>340899.71</v>
      </c>
      <c r="D120" s="33">
        <v>3287.89</v>
      </c>
      <c r="E120" s="33">
        <v>118809.28</v>
      </c>
      <c r="F120" s="33">
        <f>SUM(C120:E120)</f>
        <v>462996.88</v>
      </c>
      <c r="G120" s="34">
        <v>0</v>
      </c>
      <c r="H120" s="34">
        <v>0</v>
      </c>
      <c r="I120" s="34">
        <v>0</v>
      </c>
      <c r="J120" s="34">
        <v>26410.46</v>
      </c>
      <c r="K120" s="34">
        <f>F120-G120-H120-I120-J120</f>
        <v>436586.42</v>
      </c>
      <c r="L120" s="33">
        <v>1787020.4900000002</v>
      </c>
      <c r="M120" s="35">
        <f>K120/L120</f>
        <v>0.24430968891688529</v>
      </c>
    </row>
    <row r="121" spans="1:13" ht="15.6" customHeight="1">
      <c r="A121" s="16" t="s">
        <v>122</v>
      </c>
      <c r="B121" s="42" t="s">
        <v>34</v>
      </c>
      <c r="C121" s="33">
        <v>396265.8</v>
      </c>
      <c r="D121" s="33" t="s">
        <v>520</v>
      </c>
      <c r="E121" s="33">
        <v>225869.31</v>
      </c>
      <c r="F121" s="33">
        <f>SUM(C121:E121)</f>
        <v>622135.11</v>
      </c>
      <c r="G121" s="34">
        <v>17113.419999999998</v>
      </c>
      <c r="H121" s="34">
        <v>0</v>
      </c>
      <c r="I121" s="34">
        <v>0</v>
      </c>
      <c r="J121" s="34">
        <v>39593.11</v>
      </c>
      <c r="K121" s="34">
        <f>F121-G121-H121-I121-J121</f>
        <v>565428.57999999996</v>
      </c>
      <c r="L121" s="33">
        <v>2132944.65</v>
      </c>
      <c r="M121" s="35">
        <f>K121/L121</f>
        <v>0.26509294556705915</v>
      </c>
    </row>
    <row r="122" spans="1:13" ht="15.6" customHeight="1">
      <c r="A122" s="16" t="s">
        <v>123</v>
      </c>
      <c r="B122" s="42" t="s">
        <v>34</v>
      </c>
      <c r="C122" s="33">
        <v>111215.87</v>
      </c>
      <c r="D122" s="33">
        <v>2180.3200000000002</v>
      </c>
      <c r="E122" s="33">
        <v>45895.8</v>
      </c>
      <c r="F122" s="33">
        <f>SUM(C122:E122)</f>
        <v>159291.99</v>
      </c>
      <c r="G122" s="34">
        <v>0</v>
      </c>
      <c r="H122" s="34">
        <v>0</v>
      </c>
      <c r="I122" s="34">
        <v>0</v>
      </c>
      <c r="J122" s="34">
        <v>16343.89</v>
      </c>
      <c r="K122" s="34">
        <f>F122-G122-H122-I122-J122</f>
        <v>142948.09999999998</v>
      </c>
      <c r="L122" s="33">
        <v>3277839.04</v>
      </c>
      <c r="M122" s="35">
        <f>K122/L122</f>
        <v>4.3610469658693175E-2</v>
      </c>
    </row>
    <row r="123" spans="1:13" ht="15.6" customHeight="1">
      <c r="A123" s="16" t="s">
        <v>124</v>
      </c>
      <c r="B123" s="42" t="s">
        <v>38</v>
      </c>
      <c r="C123" s="33">
        <v>187855.09</v>
      </c>
      <c r="D123" s="33">
        <v>9860.73</v>
      </c>
      <c r="E123" s="33">
        <v>124987.13</v>
      </c>
      <c r="F123" s="33">
        <f>SUM(C123:E123)</f>
        <v>322702.95</v>
      </c>
      <c r="G123" s="34">
        <v>4289.1000000000004</v>
      </c>
      <c r="H123" s="34">
        <v>0</v>
      </c>
      <c r="I123" s="34">
        <v>285.93</v>
      </c>
      <c r="J123" s="34">
        <v>853.34</v>
      </c>
      <c r="K123" s="34">
        <f>F123-G123-H123-I123-J123</f>
        <v>317274.58</v>
      </c>
      <c r="L123" s="33">
        <v>853370.68</v>
      </c>
      <c r="M123" s="35">
        <f>K123/L123</f>
        <v>0.37178987682117226</v>
      </c>
    </row>
    <row r="124" spans="1:13" ht="15.6" customHeight="1">
      <c r="A124" s="16" t="s">
        <v>125</v>
      </c>
      <c r="B124" s="42" t="s">
        <v>24</v>
      </c>
      <c r="C124" s="33">
        <v>65618.2</v>
      </c>
      <c r="D124" s="33">
        <v>9796.23</v>
      </c>
      <c r="E124" s="33">
        <v>25343.02</v>
      </c>
      <c r="F124" s="33">
        <f>SUM(C124:E124)</f>
        <v>100757.45</v>
      </c>
      <c r="G124" s="34">
        <v>0</v>
      </c>
      <c r="H124" s="34">
        <v>0</v>
      </c>
      <c r="I124" s="34">
        <v>0</v>
      </c>
      <c r="J124" s="34">
        <v>1875.37</v>
      </c>
      <c r="K124" s="34">
        <f>F124-G124-H124-I124-J124</f>
        <v>98882.08</v>
      </c>
      <c r="L124" s="33">
        <v>445853.64</v>
      </c>
      <c r="M124" s="35">
        <f>K124/L124</f>
        <v>0.22178147968019279</v>
      </c>
    </row>
    <row r="125" spans="1:13" ht="15.6" customHeight="1">
      <c r="A125" s="16" t="s">
        <v>126</v>
      </c>
      <c r="B125" s="42" t="s">
        <v>24</v>
      </c>
      <c r="C125" s="33">
        <v>54622.95</v>
      </c>
      <c r="D125" s="33">
        <v>353</v>
      </c>
      <c r="E125" s="33">
        <v>45302.91</v>
      </c>
      <c r="F125" s="33">
        <f>SUM(C125:E125)</f>
        <v>100278.86</v>
      </c>
      <c r="G125" s="34">
        <v>1406</v>
      </c>
      <c r="H125" s="34">
        <v>0</v>
      </c>
      <c r="I125" s="34">
        <v>0</v>
      </c>
      <c r="J125" s="34">
        <v>2386.06</v>
      </c>
      <c r="K125" s="34">
        <f>F125-G125-H125-I125-J125</f>
        <v>96486.8</v>
      </c>
      <c r="L125" s="33">
        <v>512145.67</v>
      </c>
      <c r="M125" s="35">
        <f>K125/L125</f>
        <v>0.1883971800444979</v>
      </c>
    </row>
    <row r="126" spans="1:13" ht="15.6" customHeight="1">
      <c r="A126" s="16" t="s">
        <v>127</v>
      </c>
      <c r="B126" s="42" t="s">
        <v>30</v>
      </c>
      <c r="C126" s="33">
        <v>188692.64</v>
      </c>
      <c r="D126" s="33">
        <v>11829.99</v>
      </c>
      <c r="E126" s="33">
        <v>147843.56</v>
      </c>
      <c r="F126" s="33">
        <f>SUM(C126:E126)</f>
        <v>348366.19</v>
      </c>
      <c r="G126" s="34">
        <v>0</v>
      </c>
      <c r="H126" s="34">
        <v>0</v>
      </c>
      <c r="I126" s="34">
        <v>0</v>
      </c>
      <c r="J126" s="34">
        <v>20397.939999999999</v>
      </c>
      <c r="K126" s="34">
        <f>F126-G126-H126-I126-J126</f>
        <v>327968.25</v>
      </c>
      <c r="L126" s="33">
        <v>1602423.64</v>
      </c>
      <c r="M126" s="35">
        <f>K126/L126</f>
        <v>0.2046701270582853</v>
      </c>
    </row>
    <row r="127" spans="1:13" ht="15.6" customHeight="1">
      <c r="A127" s="16" t="s">
        <v>128</v>
      </c>
      <c r="B127" s="42" t="s">
        <v>65</v>
      </c>
      <c r="C127" s="33">
        <v>121602.89</v>
      </c>
      <c r="D127" s="33">
        <v>2179.71</v>
      </c>
      <c r="E127" s="33">
        <v>28512.07</v>
      </c>
      <c r="F127" s="33">
        <f>SUM(C127:E127)</f>
        <v>152294.67000000001</v>
      </c>
      <c r="G127" s="34">
        <v>9827</v>
      </c>
      <c r="H127" s="34">
        <v>0</v>
      </c>
      <c r="I127" s="34">
        <v>0</v>
      </c>
      <c r="J127" s="34">
        <v>589.52</v>
      </c>
      <c r="K127" s="34">
        <f>F127-G127-H127-I127-J127</f>
        <v>141878.15000000002</v>
      </c>
      <c r="L127" s="33">
        <v>691933.57000000007</v>
      </c>
      <c r="M127" s="35">
        <f>K127/L127</f>
        <v>0.20504591213864651</v>
      </c>
    </row>
    <row r="128" spans="1:13" ht="15.6" customHeight="1">
      <c r="A128" s="16" t="s">
        <v>129</v>
      </c>
      <c r="B128" s="42" t="s">
        <v>27</v>
      </c>
      <c r="C128" s="33">
        <v>154615.67999999999</v>
      </c>
      <c r="D128" s="33">
        <v>1199.71</v>
      </c>
      <c r="E128" s="33">
        <v>157612.71</v>
      </c>
      <c r="F128" s="33">
        <f>SUM(C128:E128)</f>
        <v>313428.09999999998</v>
      </c>
      <c r="G128" s="34">
        <v>48308.22</v>
      </c>
      <c r="H128" s="34">
        <v>0</v>
      </c>
      <c r="I128" s="34">
        <v>0</v>
      </c>
      <c r="J128" s="34">
        <v>1848.77</v>
      </c>
      <c r="K128" s="34">
        <f>F128-G128-H128-I128-J128</f>
        <v>263271.11</v>
      </c>
      <c r="L128" s="33">
        <v>1839643.8099999998</v>
      </c>
      <c r="M128" s="35">
        <f>K128/L128</f>
        <v>0.14310982841836106</v>
      </c>
    </row>
    <row r="129" spans="1:13" ht="15.6" customHeight="1">
      <c r="A129" s="16" t="s">
        <v>130</v>
      </c>
      <c r="B129" s="42" t="s">
        <v>65</v>
      </c>
      <c r="C129" s="33">
        <v>4831620.71</v>
      </c>
      <c r="D129" s="33">
        <v>111642.55</v>
      </c>
      <c r="E129" s="33">
        <v>2001955.36</v>
      </c>
      <c r="F129" s="33">
        <f>SUM(C129:E129)</f>
        <v>6945218.6200000001</v>
      </c>
      <c r="G129" s="34">
        <v>0</v>
      </c>
      <c r="H129" s="34">
        <v>0</v>
      </c>
      <c r="I129" s="34">
        <v>0</v>
      </c>
      <c r="J129" s="34">
        <v>321583.02</v>
      </c>
      <c r="K129" s="34">
        <f>F129-G129-H129-I129-J129</f>
        <v>6623635.5999999996</v>
      </c>
      <c r="L129" s="33">
        <v>13505119.02</v>
      </c>
      <c r="M129" s="35">
        <f>K129/L129</f>
        <v>0.49045370057020049</v>
      </c>
    </row>
    <row r="130" spans="1:13" ht="15.6" customHeight="1">
      <c r="A130" s="16" t="s">
        <v>131</v>
      </c>
      <c r="B130" s="42" t="s">
        <v>65</v>
      </c>
      <c r="C130" s="33">
        <v>1848248.68</v>
      </c>
      <c r="D130" s="33">
        <v>50547.75</v>
      </c>
      <c r="E130" s="33">
        <v>534484.09</v>
      </c>
      <c r="F130" s="33">
        <f>SUM(C130:E130)</f>
        <v>2433280.52</v>
      </c>
      <c r="G130" s="34">
        <v>84700.85</v>
      </c>
      <c r="H130" s="34">
        <v>0</v>
      </c>
      <c r="I130" s="34">
        <v>3694.05</v>
      </c>
      <c r="J130" s="34">
        <v>206670.67</v>
      </c>
      <c r="K130" s="34">
        <f>F130-G130-H130-I130-J130</f>
        <v>2138214.9500000002</v>
      </c>
      <c r="L130" s="33">
        <v>5490817.3099999987</v>
      </c>
      <c r="M130" s="35">
        <f>K130/L130</f>
        <v>0.38941651657319493</v>
      </c>
    </row>
    <row r="131" spans="1:13" ht="15.6" customHeight="1">
      <c r="A131" s="16" t="s">
        <v>132</v>
      </c>
      <c r="B131" s="42" t="s">
        <v>34</v>
      </c>
      <c r="C131" s="33">
        <v>339989.36</v>
      </c>
      <c r="D131" s="33">
        <v>3413.99</v>
      </c>
      <c r="E131" s="33">
        <v>179746.7</v>
      </c>
      <c r="F131" s="33">
        <f>SUM(C131:E131)</f>
        <v>523150.05</v>
      </c>
      <c r="G131" s="34">
        <v>6701.55</v>
      </c>
      <c r="H131" s="34">
        <v>0</v>
      </c>
      <c r="I131" s="34">
        <v>0</v>
      </c>
      <c r="J131" s="34">
        <v>35913.550000000003</v>
      </c>
      <c r="K131" s="34">
        <f>F131-G131-H131-I131-J131</f>
        <v>480534.95</v>
      </c>
      <c r="L131" s="33">
        <v>1799441.75</v>
      </c>
      <c r="M131" s="35">
        <f>K131/L131</f>
        <v>0.26704668267255666</v>
      </c>
    </row>
    <row r="132" spans="1:13" ht="15.6" customHeight="1">
      <c r="A132" s="16" t="s">
        <v>583</v>
      </c>
      <c r="B132" s="42" t="s">
        <v>31</v>
      </c>
      <c r="C132" s="33">
        <v>7413544.6900000004</v>
      </c>
      <c r="D132" s="33">
        <v>846536.08</v>
      </c>
      <c r="E132" s="33">
        <v>2247723.91</v>
      </c>
      <c r="F132" s="33">
        <f>SUM(C132:E132)</f>
        <v>10507804.68</v>
      </c>
      <c r="G132" s="34">
        <v>605223.98</v>
      </c>
      <c r="H132" s="34">
        <v>0</v>
      </c>
      <c r="I132" s="34">
        <v>3852.82</v>
      </c>
      <c r="J132" s="34">
        <v>561031.23</v>
      </c>
      <c r="K132" s="34">
        <f>F132-G132-H132-I132-J132</f>
        <v>9337696.6499999985</v>
      </c>
      <c r="L132" s="33">
        <v>20355054.25</v>
      </c>
      <c r="M132" s="35">
        <f>K132/L132</f>
        <v>0.4587409365415962</v>
      </c>
    </row>
    <row r="133" spans="1:13" ht="15.6" customHeight="1">
      <c r="A133" s="16" t="s">
        <v>584</v>
      </c>
      <c r="B133" s="42" t="s">
        <v>44</v>
      </c>
      <c r="C133" s="33">
        <v>3220762.28</v>
      </c>
      <c r="D133" s="33">
        <v>34585.870000000003</v>
      </c>
      <c r="E133" s="33">
        <v>871815.37</v>
      </c>
      <c r="F133" s="33">
        <f>SUM(C133:E133)</f>
        <v>4127163.52</v>
      </c>
      <c r="G133" s="34">
        <v>1593</v>
      </c>
      <c r="H133" s="34">
        <v>0</v>
      </c>
      <c r="I133" s="34">
        <v>0</v>
      </c>
      <c r="J133" s="34">
        <v>95851.43</v>
      </c>
      <c r="K133" s="34">
        <f>F133-G133-H133-I133-J133</f>
        <v>4029719.09</v>
      </c>
      <c r="L133" s="33">
        <v>8254020.8099999996</v>
      </c>
      <c r="M133" s="35">
        <f>K133/L133</f>
        <v>0.48821285804342429</v>
      </c>
    </row>
    <row r="134" spans="1:13" ht="15.6" customHeight="1">
      <c r="A134" s="16" t="s">
        <v>585</v>
      </c>
      <c r="B134" s="42" t="s">
        <v>44</v>
      </c>
      <c r="C134" s="33">
        <v>883676.11</v>
      </c>
      <c r="D134" s="33">
        <v>99270.73</v>
      </c>
      <c r="E134" s="33">
        <v>376369.3</v>
      </c>
      <c r="F134" s="33">
        <f>SUM(C134:E134)</f>
        <v>1359316.14</v>
      </c>
      <c r="G134" s="34">
        <v>20410</v>
      </c>
      <c r="H134" s="34">
        <v>0</v>
      </c>
      <c r="I134" s="34">
        <v>0</v>
      </c>
      <c r="J134" s="34">
        <v>44310.22</v>
      </c>
      <c r="K134" s="34">
        <f>F134-G134-H134-I134-J134</f>
        <v>1294595.92</v>
      </c>
      <c r="L134" s="33">
        <v>3535924.2199999997</v>
      </c>
      <c r="M134" s="35">
        <f>K134/L134</f>
        <v>0.36612660211366183</v>
      </c>
    </row>
    <row r="135" spans="1:13" ht="15.6" customHeight="1">
      <c r="A135" s="16" t="s">
        <v>133</v>
      </c>
      <c r="B135" s="42" t="s">
        <v>31</v>
      </c>
      <c r="C135" s="33">
        <v>3155779.77</v>
      </c>
      <c r="D135" s="33">
        <v>32515.97</v>
      </c>
      <c r="E135" s="33">
        <v>628065.68999999994</v>
      </c>
      <c r="F135" s="33">
        <f>SUM(C135:E135)</f>
        <v>3816361.43</v>
      </c>
      <c r="G135" s="34">
        <v>67565.63</v>
      </c>
      <c r="H135" s="34">
        <v>0</v>
      </c>
      <c r="I135" s="34">
        <v>1258.6400000000001</v>
      </c>
      <c r="J135" s="34">
        <v>155251.65</v>
      </c>
      <c r="K135" s="34">
        <f>F135-G135-H135-I135-J135</f>
        <v>3592285.5100000002</v>
      </c>
      <c r="L135" s="33">
        <v>12074244.559999999</v>
      </c>
      <c r="M135" s="35">
        <f>K135/L135</f>
        <v>0.29751637811782078</v>
      </c>
    </row>
    <row r="136" spans="1:13" ht="15.6" customHeight="1">
      <c r="A136" s="16" t="s">
        <v>134</v>
      </c>
      <c r="B136" s="42" t="s">
        <v>30</v>
      </c>
      <c r="C136" s="33">
        <v>138362.5</v>
      </c>
      <c r="D136" s="33">
        <v>4300.59</v>
      </c>
      <c r="E136" s="33">
        <v>22217.41</v>
      </c>
      <c r="F136" s="33">
        <f>SUM(C136:E136)</f>
        <v>164880.5</v>
      </c>
      <c r="G136" s="34">
        <v>0</v>
      </c>
      <c r="H136" s="34">
        <v>0</v>
      </c>
      <c r="I136" s="34">
        <v>0</v>
      </c>
      <c r="J136" s="34">
        <v>11747.9</v>
      </c>
      <c r="K136" s="34">
        <f>F136-G136-H136-I136-J136</f>
        <v>153132.6</v>
      </c>
      <c r="L136" s="33">
        <v>544607.68999999994</v>
      </c>
      <c r="M136" s="35">
        <f>K136/L136</f>
        <v>0.28117965062153277</v>
      </c>
    </row>
    <row r="137" spans="1:13" ht="15.6" customHeight="1">
      <c r="A137" s="16" t="s">
        <v>135</v>
      </c>
      <c r="B137" s="42" t="s">
        <v>27</v>
      </c>
      <c r="C137" s="33">
        <v>2096173.33</v>
      </c>
      <c r="D137" s="33">
        <v>42191.9</v>
      </c>
      <c r="E137" s="33">
        <v>421281.46</v>
      </c>
      <c r="F137" s="33">
        <f>SUM(C137:E137)</f>
        <v>2559646.69</v>
      </c>
      <c r="G137" s="34">
        <v>21617.5</v>
      </c>
      <c r="H137" s="34">
        <v>0</v>
      </c>
      <c r="I137" s="34">
        <v>19928.669999999998</v>
      </c>
      <c r="J137" s="34">
        <v>98922.69</v>
      </c>
      <c r="K137" s="34">
        <f>F137-G137-H137-I137-J137</f>
        <v>2419177.83</v>
      </c>
      <c r="L137" s="33">
        <v>9037640.709999999</v>
      </c>
      <c r="M137" s="35">
        <f>K137/L137</f>
        <v>0.26767802655876993</v>
      </c>
    </row>
    <row r="138" spans="1:13" ht="15.6" customHeight="1">
      <c r="A138" s="16" t="s">
        <v>136</v>
      </c>
      <c r="B138" s="42" t="s">
        <v>34</v>
      </c>
      <c r="C138" s="33">
        <v>456610.33</v>
      </c>
      <c r="D138" s="33">
        <v>308.52</v>
      </c>
      <c r="E138" s="33">
        <v>214334.51</v>
      </c>
      <c r="F138" s="33">
        <f>SUM(C138:E138)</f>
        <v>671253.3600000001</v>
      </c>
      <c r="G138" s="34">
        <v>0</v>
      </c>
      <c r="H138" s="34">
        <v>0</v>
      </c>
      <c r="I138" s="34">
        <v>0</v>
      </c>
      <c r="J138" s="34">
        <v>24871.43</v>
      </c>
      <c r="K138" s="34">
        <f>F138-G138-H138-I138-J138</f>
        <v>646381.93000000005</v>
      </c>
      <c r="L138" s="33">
        <v>2478255.77</v>
      </c>
      <c r="M138" s="35">
        <f>K138/L138</f>
        <v>0.26082131546898407</v>
      </c>
    </row>
    <row r="139" spans="1:13" ht="15.6" customHeight="1">
      <c r="A139" s="16" t="s">
        <v>586</v>
      </c>
      <c r="B139" s="42" t="s">
        <v>31</v>
      </c>
      <c r="C139" s="33">
        <v>2069498.28</v>
      </c>
      <c r="D139" s="33">
        <v>1960463.3</v>
      </c>
      <c r="E139" s="33">
        <v>1824861.55</v>
      </c>
      <c r="F139" s="33">
        <f>SUM(C139:E139)</f>
        <v>5854823.1299999999</v>
      </c>
      <c r="G139" s="34">
        <v>19311.240000000002</v>
      </c>
      <c r="H139" s="34">
        <v>0</v>
      </c>
      <c r="I139" s="34">
        <v>0</v>
      </c>
      <c r="J139" s="34">
        <v>109243.3</v>
      </c>
      <c r="K139" s="34">
        <f>F139-G139-H139-I139-J139</f>
        <v>5726268.5899999999</v>
      </c>
      <c r="L139" s="33">
        <v>11538828.460000001</v>
      </c>
      <c r="M139" s="35">
        <f>K139/L139</f>
        <v>0.49626083010510402</v>
      </c>
    </row>
    <row r="140" spans="1:13" ht="15.6" customHeight="1">
      <c r="A140" s="16" t="s">
        <v>137</v>
      </c>
      <c r="B140" s="42" t="s">
        <v>30</v>
      </c>
      <c r="C140" s="33">
        <v>90346.03</v>
      </c>
      <c r="D140" s="33">
        <v>0</v>
      </c>
      <c r="E140" s="33">
        <v>51742.63</v>
      </c>
      <c r="F140" s="33">
        <f>SUM(C140:E140)</f>
        <v>142088.66</v>
      </c>
      <c r="G140" s="34">
        <v>6140</v>
      </c>
      <c r="H140" s="34">
        <v>0</v>
      </c>
      <c r="I140" s="34">
        <v>0</v>
      </c>
      <c r="J140" s="34">
        <v>42050.66</v>
      </c>
      <c r="K140" s="34">
        <f>F140-G140-H140-I140-J140</f>
        <v>93898</v>
      </c>
      <c r="L140" s="33">
        <v>645628.77</v>
      </c>
      <c r="M140" s="35">
        <f>K140/L140</f>
        <v>0.14543651764465204</v>
      </c>
    </row>
    <row r="141" spans="1:13" ht="15.6" customHeight="1">
      <c r="A141" s="16" t="s">
        <v>138</v>
      </c>
      <c r="B141" s="42" t="s">
        <v>31</v>
      </c>
      <c r="C141" s="33">
        <v>4662464.22</v>
      </c>
      <c r="D141" s="33">
        <v>145313.15</v>
      </c>
      <c r="E141" s="33">
        <v>2054760.16</v>
      </c>
      <c r="F141" s="33">
        <f>SUM(C141:E141)</f>
        <v>6862537.5300000003</v>
      </c>
      <c r="G141" s="34">
        <v>77637</v>
      </c>
      <c r="H141" s="34">
        <v>0</v>
      </c>
      <c r="I141" s="34">
        <v>16325.03</v>
      </c>
      <c r="J141" s="34">
        <v>342128.01</v>
      </c>
      <c r="K141" s="34">
        <f>F141-G141-H141-I141-J141</f>
        <v>6426447.4900000002</v>
      </c>
      <c r="L141" s="33">
        <v>18204381.490000002</v>
      </c>
      <c r="M141" s="35">
        <f>K141/L141</f>
        <v>0.35301652481465329</v>
      </c>
    </row>
    <row r="142" spans="1:13" ht="15.6" customHeight="1">
      <c r="A142" s="16" t="s">
        <v>139</v>
      </c>
      <c r="B142" s="42" t="s">
        <v>27</v>
      </c>
      <c r="C142" s="33">
        <v>7181483.5899999999</v>
      </c>
      <c r="D142" s="33">
        <v>98774.13</v>
      </c>
      <c r="E142" s="33">
        <v>3882318.61</v>
      </c>
      <c r="F142" s="33">
        <f>SUM(C142:E142)</f>
        <v>11162576.33</v>
      </c>
      <c r="G142" s="34">
        <v>408425.81</v>
      </c>
      <c r="H142" s="34">
        <v>134009.94</v>
      </c>
      <c r="I142" s="34">
        <v>15093.25</v>
      </c>
      <c r="J142" s="34">
        <v>307103.24</v>
      </c>
      <c r="K142" s="34">
        <f>F142-G142-H142-I142-J142</f>
        <v>10297944.09</v>
      </c>
      <c r="L142" s="33">
        <v>26222736.050000004</v>
      </c>
      <c r="M142" s="35">
        <f>K142/L142</f>
        <v>0.39271051160963799</v>
      </c>
    </row>
    <row r="143" spans="1:13" ht="15.6" customHeight="1">
      <c r="A143" s="16" t="s">
        <v>140</v>
      </c>
      <c r="B143" s="42" t="s">
        <v>38</v>
      </c>
      <c r="C143" s="33">
        <v>444718.61</v>
      </c>
      <c r="D143" s="33">
        <v>11872.66</v>
      </c>
      <c r="E143" s="33">
        <v>321434.49</v>
      </c>
      <c r="F143" s="33">
        <f>SUM(C143:E143)</f>
        <v>778025.76</v>
      </c>
      <c r="G143" s="34">
        <v>0</v>
      </c>
      <c r="H143" s="34">
        <v>0</v>
      </c>
      <c r="I143" s="34">
        <v>0</v>
      </c>
      <c r="J143" s="34">
        <v>11819.76</v>
      </c>
      <c r="K143" s="34">
        <f>F143-G143-H143-I143-J143</f>
        <v>766206</v>
      </c>
      <c r="L143" s="33">
        <v>2622717.12</v>
      </c>
      <c r="M143" s="35">
        <f>K143/L143</f>
        <v>0.29214206677386539</v>
      </c>
    </row>
    <row r="144" spans="1:13" ht="15.6" customHeight="1">
      <c r="A144" s="16" t="s">
        <v>587</v>
      </c>
      <c r="B144" s="42" t="s">
        <v>30</v>
      </c>
      <c r="C144" s="33">
        <v>426840.3</v>
      </c>
      <c r="D144" s="33">
        <v>0</v>
      </c>
      <c r="E144" s="33">
        <v>192164.51</v>
      </c>
      <c r="F144" s="33">
        <f>SUM(C144:E144)</f>
        <v>619004.81000000006</v>
      </c>
      <c r="G144" s="34">
        <v>0</v>
      </c>
      <c r="H144" s="34">
        <v>0</v>
      </c>
      <c r="I144" s="34">
        <v>0</v>
      </c>
      <c r="J144" s="34">
        <v>25685.79</v>
      </c>
      <c r="K144" s="34">
        <f>F144-G144-H144-I144-J144</f>
        <v>593319.02</v>
      </c>
      <c r="L144" s="33">
        <v>2107385.7200000002</v>
      </c>
      <c r="M144" s="35">
        <f>K144/L144</f>
        <v>0.28154267838542624</v>
      </c>
    </row>
    <row r="145" spans="1:13" ht="15.6" customHeight="1">
      <c r="A145" s="16" t="s">
        <v>7</v>
      </c>
      <c r="B145" s="42" t="s">
        <v>44</v>
      </c>
      <c r="C145" s="33">
        <v>57787632.039999999</v>
      </c>
      <c r="D145" s="33">
        <v>4183286.75</v>
      </c>
      <c r="E145" s="33">
        <v>21938254.66</v>
      </c>
      <c r="F145" s="33">
        <f>SUM(C145:E145)</f>
        <v>83909173.450000003</v>
      </c>
      <c r="G145" s="34">
        <v>1364546.85</v>
      </c>
      <c r="H145" s="34">
        <v>546977.87</v>
      </c>
      <c r="I145" s="34">
        <v>753329.86</v>
      </c>
      <c r="J145" s="34">
        <v>3760954.79</v>
      </c>
      <c r="K145" s="34">
        <f>F145-G145-H145-I145-J145</f>
        <v>77483364.079999998</v>
      </c>
      <c r="L145" s="33">
        <v>180902704.59000003</v>
      </c>
      <c r="M145" s="35">
        <f>K145/L145</f>
        <v>0.4283151225163227</v>
      </c>
    </row>
    <row r="146" spans="1:13" ht="15.6" customHeight="1">
      <c r="A146" s="16" t="s">
        <v>141</v>
      </c>
      <c r="B146" s="42" t="s">
        <v>30</v>
      </c>
      <c r="C146" s="33">
        <v>1695258.32</v>
      </c>
      <c r="D146" s="33">
        <v>50100.72</v>
      </c>
      <c r="E146" s="33">
        <v>605119.28</v>
      </c>
      <c r="F146" s="33">
        <f>SUM(C146:E146)</f>
        <v>2350478.3200000003</v>
      </c>
      <c r="G146" s="34">
        <v>935</v>
      </c>
      <c r="H146" s="34">
        <v>0</v>
      </c>
      <c r="I146" s="34">
        <v>-258.61</v>
      </c>
      <c r="J146" s="34">
        <v>87987.4</v>
      </c>
      <c r="K146" s="34">
        <f>F146-G146-H146-I146-J146</f>
        <v>2261814.5300000003</v>
      </c>
      <c r="L146" s="33">
        <v>4651213.99</v>
      </c>
      <c r="M146" s="35">
        <f>K146/L146</f>
        <v>0.48628477100018358</v>
      </c>
    </row>
    <row r="147" spans="1:13" ht="15.6" customHeight="1">
      <c r="A147" s="16" t="s">
        <v>527</v>
      </c>
      <c r="B147" s="42" t="s">
        <v>65</v>
      </c>
      <c r="C147" s="33">
        <v>372054.7</v>
      </c>
      <c r="D147" s="33">
        <v>11147.44</v>
      </c>
      <c r="E147" s="33">
        <v>85300.95</v>
      </c>
      <c r="F147" s="33">
        <f>SUM(C147:E147)</f>
        <v>468503.09</v>
      </c>
      <c r="G147" s="34">
        <v>0</v>
      </c>
      <c r="H147" s="34">
        <v>0</v>
      </c>
      <c r="I147" s="34">
        <v>0</v>
      </c>
      <c r="J147" s="34">
        <v>23864.11</v>
      </c>
      <c r="K147" s="34">
        <f>F147-G147-H147-I147-J147</f>
        <v>444638.98000000004</v>
      </c>
      <c r="L147" s="33">
        <v>1679682.9900000002</v>
      </c>
      <c r="M147" s="35">
        <f>K147/L147</f>
        <v>0.26471601048957455</v>
      </c>
    </row>
    <row r="148" spans="1:13" ht="15.6" customHeight="1">
      <c r="A148" s="16" t="s">
        <v>142</v>
      </c>
      <c r="B148" s="42" t="s">
        <v>30</v>
      </c>
      <c r="C148" s="33">
        <v>452241.48</v>
      </c>
      <c r="D148" s="33">
        <v>2971.86</v>
      </c>
      <c r="E148" s="33">
        <v>109116.24</v>
      </c>
      <c r="F148" s="33">
        <f>SUM(C148:E148)</f>
        <v>564329.57999999996</v>
      </c>
      <c r="G148" s="34">
        <v>6500</v>
      </c>
      <c r="H148" s="34">
        <v>0</v>
      </c>
      <c r="I148" s="34">
        <v>0</v>
      </c>
      <c r="J148" s="34">
        <v>18057.689999999999</v>
      </c>
      <c r="K148" s="34">
        <f>F148-G148-H148-I148-J148</f>
        <v>539771.89</v>
      </c>
      <c r="L148" s="33">
        <v>1278167.76</v>
      </c>
      <c r="M148" s="35">
        <f>K148/L148</f>
        <v>0.4223012869609542</v>
      </c>
    </row>
    <row r="149" spans="1:13" ht="15.6" customHeight="1">
      <c r="A149" s="16" t="s">
        <v>143</v>
      </c>
      <c r="B149" s="42" t="s">
        <v>30</v>
      </c>
      <c r="C149" s="33">
        <v>154005.85</v>
      </c>
      <c r="D149" s="33">
        <v>5860.76</v>
      </c>
      <c r="E149" s="33">
        <v>31273.54</v>
      </c>
      <c r="F149" s="33">
        <f>SUM(C149:E149)</f>
        <v>191140.15000000002</v>
      </c>
      <c r="G149" s="34">
        <v>0</v>
      </c>
      <c r="H149" s="34">
        <v>0</v>
      </c>
      <c r="I149" s="34">
        <v>0</v>
      </c>
      <c r="J149" s="34">
        <v>14459.9</v>
      </c>
      <c r="K149" s="34">
        <f>F149-G149-H149-I149-J149</f>
        <v>176680.25000000003</v>
      </c>
      <c r="L149" s="33">
        <v>722587.25</v>
      </c>
      <c r="M149" s="35">
        <f>K149/L149</f>
        <v>0.2445106110023392</v>
      </c>
    </row>
    <row r="150" spans="1:13" ht="15.6" customHeight="1">
      <c r="A150" s="16" t="s">
        <v>144</v>
      </c>
      <c r="B150" s="42" t="s">
        <v>31</v>
      </c>
      <c r="C150" s="33">
        <v>7896056.9199999999</v>
      </c>
      <c r="D150" s="33">
        <v>1126809.8600000001</v>
      </c>
      <c r="E150" s="33">
        <v>3868901.13</v>
      </c>
      <c r="F150" s="33">
        <f>SUM(C150:E150)</f>
        <v>12891767.91</v>
      </c>
      <c r="G150" s="34">
        <v>687.72</v>
      </c>
      <c r="H150" s="34">
        <v>0</v>
      </c>
      <c r="I150" s="34">
        <v>14116.84</v>
      </c>
      <c r="J150" s="34">
        <v>506130.19</v>
      </c>
      <c r="K150" s="34">
        <f>F150-G150-H150-I150-J150</f>
        <v>12370833.16</v>
      </c>
      <c r="L150" s="33">
        <v>27673357.77</v>
      </c>
      <c r="M150" s="35">
        <f>K150/L150</f>
        <v>0.44703043493373662</v>
      </c>
    </row>
    <row r="151" spans="1:13" ht="15.6" customHeight="1">
      <c r="A151" s="16" t="s">
        <v>145</v>
      </c>
      <c r="B151" s="42" t="s">
        <v>38</v>
      </c>
      <c r="C151" s="33">
        <v>835120.72</v>
      </c>
      <c r="D151" s="33">
        <v>6610.48</v>
      </c>
      <c r="E151" s="33">
        <v>595405.65</v>
      </c>
      <c r="F151" s="33">
        <f>SUM(C151:E151)</f>
        <v>1437136.85</v>
      </c>
      <c r="G151" s="34">
        <v>29771.43</v>
      </c>
      <c r="H151" s="34">
        <v>0</v>
      </c>
      <c r="I151" s="34">
        <v>0</v>
      </c>
      <c r="J151" s="34">
        <v>30488.51</v>
      </c>
      <c r="K151" s="34">
        <f>F151-G151-H151-I151-J151</f>
        <v>1376876.9100000001</v>
      </c>
      <c r="L151" s="33">
        <v>4327965.62</v>
      </c>
      <c r="M151" s="35">
        <f>K151/L151</f>
        <v>0.31813490006420153</v>
      </c>
    </row>
    <row r="152" spans="1:13" ht="15.6" customHeight="1">
      <c r="A152" s="16" t="s">
        <v>146</v>
      </c>
      <c r="B152" s="42" t="s">
        <v>31</v>
      </c>
      <c r="C152" s="33">
        <v>1597239.92</v>
      </c>
      <c r="D152" s="33">
        <v>108497.62</v>
      </c>
      <c r="E152" s="33">
        <v>536510.48</v>
      </c>
      <c r="F152" s="33">
        <f>SUM(C152:E152)</f>
        <v>2242248.02</v>
      </c>
      <c r="G152" s="34">
        <v>2340</v>
      </c>
      <c r="H152" s="34">
        <v>0</v>
      </c>
      <c r="I152" s="34">
        <v>530.98</v>
      </c>
      <c r="J152" s="34">
        <v>57394.32</v>
      </c>
      <c r="K152" s="34">
        <f>F152-G152-H152-I152-J152</f>
        <v>2181982.7200000002</v>
      </c>
      <c r="L152" s="33">
        <v>9589541.7699999996</v>
      </c>
      <c r="M152" s="35">
        <f>K152/L152</f>
        <v>0.22753774605019531</v>
      </c>
    </row>
    <row r="153" spans="1:13" ht="15.6" customHeight="1">
      <c r="A153" s="16" t="s">
        <v>147</v>
      </c>
      <c r="B153" s="42" t="s">
        <v>65</v>
      </c>
      <c r="C153" s="33">
        <v>613969.06000000006</v>
      </c>
      <c r="D153" s="33">
        <v>22773.42</v>
      </c>
      <c r="E153" s="33">
        <v>220220.36</v>
      </c>
      <c r="F153" s="33">
        <f>SUM(C153:E153)</f>
        <v>856962.84000000008</v>
      </c>
      <c r="G153" s="34">
        <v>2064</v>
      </c>
      <c r="H153" s="34">
        <v>0</v>
      </c>
      <c r="I153" s="34">
        <v>0</v>
      </c>
      <c r="J153" s="34">
        <v>57785.09</v>
      </c>
      <c r="K153" s="34">
        <f>F153-G153-H153-I153-J153</f>
        <v>797113.75000000012</v>
      </c>
      <c r="L153" s="33">
        <v>2282625.46</v>
      </c>
      <c r="M153" s="35">
        <f>K153/L153</f>
        <v>0.34920917337003687</v>
      </c>
    </row>
    <row r="154" spans="1:13" ht="15.6" customHeight="1">
      <c r="A154" s="16" t="s">
        <v>148</v>
      </c>
      <c r="B154" s="42" t="s">
        <v>34</v>
      </c>
      <c r="C154" s="33">
        <v>4328424.72</v>
      </c>
      <c r="D154" s="33">
        <v>67890.37</v>
      </c>
      <c r="E154" s="33">
        <v>1014337.94</v>
      </c>
      <c r="F154" s="33">
        <f>SUM(C154:E154)</f>
        <v>5410653.0299999993</v>
      </c>
      <c r="G154" s="34">
        <v>0</v>
      </c>
      <c r="H154" s="34">
        <v>0</v>
      </c>
      <c r="I154" s="34">
        <v>39.22</v>
      </c>
      <c r="J154" s="34">
        <v>266739.19</v>
      </c>
      <c r="K154" s="34">
        <f>F154-G154-H154-I154-J154</f>
        <v>5143874.6199999992</v>
      </c>
      <c r="L154" s="33">
        <v>10434179.549999999</v>
      </c>
      <c r="M154" s="35">
        <f>K154/L154</f>
        <v>0.49298314211968874</v>
      </c>
    </row>
    <row r="155" spans="1:13" ht="15.6" customHeight="1">
      <c r="A155" s="16" t="s">
        <v>149</v>
      </c>
      <c r="B155" s="42" t="s">
        <v>65</v>
      </c>
      <c r="C155" s="33">
        <v>212158.06</v>
      </c>
      <c r="D155" s="33">
        <v>1134.5899999999999</v>
      </c>
      <c r="E155" s="33">
        <v>40125.39</v>
      </c>
      <c r="F155" s="33">
        <f>SUM(C155:E155)</f>
        <v>253418.03999999998</v>
      </c>
      <c r="G155" s="34">
        <v>0</v>
      </c>
      <c r="H155" s="34">
        <v>0</v>
      </c>
      <c r="I155" s="34">
        <v>5942.71</v>
      </c>
      <c r="J155" s="34">
        <v>4217.97</v>
      </c>
      <c r="K155" s="34">
        <f>F155-G155-H155-I155-J155</f>
        <v>243257.36</v>
      </c>
      <c r="L155" s="33">
        <v>874024.7</v>
      </c>
      <c r="M155" s="35">
        <f>K155/L155</f>
        <v>0.27831863332924117</v>
      </c>
    </row>
    <row r="156" spans="1:13" ht="15.6" customHeight="1">
      <c r="A156" s="16" t="s">
        <v>150</v>
      </c>
      <c r="B156" s="42" t="s">
        <v>30</v>
      </c>
      <c r="C156" s="33">
        <v>272094.73</v>
      </c>
      <c r="D156" s="33">
        <v>4976.99</v>
      </c>
      <c r="E156" s="33">
        <v>147838.10999999999</v>
      </c>
      <c r="F156" s="33">
        <f>SUM(C156:E156)</f>
        <v>424909.82999999996</v>
      </c>
      <c r="G156" s="34">
        <v>5212</v>
      </c>
      <c r="H156" s="34">
        <v>0</v>
      </c>
      <c r="I156" s="34">
        <v>0</v>
      </c>
      <c r="J156" s="34">
        <v>15524.76</v>
      </c>
      <c r="K156" s="34">
        <f>F156-G156-H156-I156-J156</f>
        <v>404173.06999999995</v>
      </c>
      <c r="L156" s="33">
        <v>1695037.58</v>
      </c>
      <c r="M156" s="35">
        <f>K156/L156</f>
        <v>0.2384449022068289</v>
      </c>
    </row>
    <row r="157" spans="1:13" ht="15.6" customHeight="1">
      <c r="A157" s="16" t="s">
        <v>151</v>
      </c>
      <c r="B157" s="42" t="s">
        <v>38</v>
      </c>
      <c r="C157" s="33">
        <v>459875.12</v>
      </c>
      <c r="D157" s="33">
        <v>34351.21</v>
      </c>
      <c r="E157" s="33">
        <v>233218.11</v>
      </c>
      <c r="F157" s="33">
        <f>SUM(C157:E157)</f>
        <v>727444.44</v>
      </c>
      <c r="G157" s="34">
        <v>0</v>
      </c>
      <c r="H157" s="34">
        <v>0</v>
      </c>
      <c r="I157" s="34">
        <v>0</v>
      </c>
      <c r="J157" s="34">
        <v>4875.2299999999996</v>
      </c>
      <c r="K157" s="34">
        <f>F157-G157-H157-I157-J157</f>
        <v>722569.21</v>
      </c>
      <c r="L157" s="33">
        <v>1903546.33</v>
      </c>
      <c r="M157" s="35">
        <f>K157/L157</f>
        <v>0.37959108145269044</v>
      </c>
    </row>
    <row r="158" spans="1:13" ht="15.6" customHeight="1">
      <c r="A158" s="16" t="s">
        <v>152</v>
      </c>
      <c r="B158" s="42" t="s">
        <v>30</v>
      </c>
      <c r="C158" s="33">
        <v>1145889.1200000001</v>
      </c>
      <c r="D158" s="33">
        <v>45009.919999999998</v>
      </c>
      <c r="E158" s="33">
        <v>621160.36</v>
      </c>
      <c r="F158" s="33">
        <f>SUM(C158:E158)</f>
        <v>1812059.4</v>
      </c>
      <c r="G158" s="34">
        <v>0</v>
      </c>
      <c r="H158" s="34">
        <v>0</v>
      </c>
      <c r="I158" s="34">
        <v>5548.52</v>
      </c>
      <c r="J158" s="34">
        <v>61616.58</v>
      </c>
      <c r="K158" s="34">
        <f>F158-G158-H158-I158-J158</f>
        <v>1744894.2999999998</v>
      </c>
      <c r="L158" s="33">
        <v>5635342.21</v>
      </c>
      <c r="M158" s="35">
        <f>K158/L158</f>
        <v>0.30963413311504995</v>
      </c>
    </row>
    <row r="159" spans="1:13" ht="15.6" customHeight="1">
      <c r="A159" s="16" t="s">
        <v>153</v>
      </c>
      <c r="B159" s="42" t="s">
        <v>24</v>
      </c>
      <c r="C159" s="33">
        <v>301504.96999999997</v>
      </c>
      <c r="D159" s="33">
        <v>8066.77</v>
      </c>
      <c r="E159" s="33">
        <v>147746.19</v>
      </c>
      <c r="F159" s="33">
        <f>SUM(C159:E159)</f>
        <v>457317.93</v>
      </c>
      <c r="G159" s="34">
        <v>6482.16</v>
      </c>
      <c r="H159" s="34">
        <v>0</v>
      </c>
      <c r="I159" s="34">
        <v>0</v>
      </c>
      <c r="J159" s="34">
        <v>2523.09</v>
      </c>
      <c r="K159" s="34">
        <f>F159-G159-H159-I159-J159</f>
        <v>448312.68</v>
      </c>
      <c r="L159" s="33">
        <v>1592069.34</v>
      </c>
      <c r="M159" s="35">
        <f>K159/L159</f>
        <v>0.28159117742949563</v>
      </c>
    </row>
    <row r="160" spans="1:13" ht="15.6" customHeight="1">
      <c r="A160" s="16" t="s">
        <v>154</v>
      </c>
      <c r="B160" s="42" t="s">
        <v>31</v>
      </c>
      <c r="C160" s="33">
        <v>3025069.12</v>
      </c>
      <c r="D160" s="33">
        <v>237902.94</v>
      </c>
      <c r="E160" s="33">
        <v>502379.36</v>
      </c>
      <c r="F160" s="33">
        <f>SUM(C160:E160)</f>
        <v>3765351.42</v>
      </c>
      <c r="G160" s="34">
        <v>0</v>
      </c>
      <c r="H160" s="34">
        <v>0</v>
      </c>
      <c r="I160" s="34">
        <v>55734.79</v>
      </c>
      <c r="J160" s="34">
        <v>164092.25</v>
      </c>
      <c r="K160" s="34">
        <f>F160-G160-H160-I160-J160</f>
        <v>3545524.38</v>
      </c>
      <c r="L160" s="33">
        <v>9123499.2300000004</v>
      </c>
      <c r="M160" s="35">
        <f>K160/L160</f>
        <v>0.38861453161979381</v>
      </c>
    </row>
    <row r="161" spans="1:13" ht="15.6" customHeight="1">
      <c r="A161" s="16" t="s">
        <v>155</v>
      </c>
      <c r="B161" s="42" t="s">
        <v>24</v>
      </c>
      <c r="C161" s="33">
        <v>1548236.19</v>
      </c>
      <c r="D161" s="33">
        <v>1859085.65</v>
      </c>
      <c r="E161" s="33">
        <v>3395844.97</v>
      </c>
      <c r="F161" s="33">
        <f>SUM(C161:E161)</f>
        <v>6803166.8100000005</v>
      </c>
      <c r="G161" s="34">
        <v>21891.279999999999</v>
      </c>
      <c r="H161" s="34">
        <v>0</v>
      </c>
      <c r="I161" s="34">
        <v>28385.45</v>
      </c>
      <c r="J161" s="34">
        <v>1994003.42</v>
      </c>
      <c r="K161" s="34">
        <f>F161-G161-H161-I161-J161</f>
        <v>4758886.66</v>
      </c>
      <c r="L161" s="33">
        <v>12236663.42</v>
      </c>
      <c r="M161" s="35">
        <f>K161/L161</f>
        <v>0.38890394355555463</v>
      </c>
    </row>
    <row r="162" spans="1:13" ht="15.6" customHeight="1">
      <c r="A162" s="16" t="s">
        <v>156</v>
      </c>
      <c r="B162" s="42" t="s">
        <v>31</v>
      </c>
      <c r="C162" s="33">
        <v>850635.31</v>
      </c>
      <c r="D162" s="33">
        <v>52669.33</v>
      </c>
      <c r="E162" s="33">
        <v>461824.02</v>
      </c>
      <c r="F162" s="33">
        <f>SUM(C162:E162)</f>
        <v>1365128.6600000001</v>
      </c>
      <c r="G162" s="34">
        <v>33141.83</v>
      </c>
      <c r="H162" s="34">
        <v>0</v>
      </c>
      <c r="I162" s="34">
        <v>1817.67</v>
      </c>
      <c r="J162" s="34">
        <v>110502.12</v>
      </c>
      <c r="K162" s="34">
        <f>F162-G162-H162-I162-J162</f>
        <v>1219667.04</v>
      </c>
      <c r="L162" s="33">
        <v>6391405.8700000001</v>
      </c>
      <c r="M162" s="35">
        <f>K162/L162</f>
        <v>0.19082922674726022</v>
      </c>
    </row>
    <row r="163" spans="1:13" ht="15.6" customHeight="1">
      <c r="A163" s="16" t="s">
        <v>157</v>
      </c>
      <c r="B163" s="42" t="s">
        <v>30</v>
      </c>
      <c r="C163" s="33">
        <v>49250.03</v>
      </c>
      <c r="D163" s="33">
        <v>4780.68</v>
      </c>
      <c r="E163" s="33">
        <v>35211.96</v>
      </c>
      <c r="F163" s="33">
        <f>SUM(C163:E163)</f>
        <v>89242.67</v>
      </c>
      <c r="G163" s="34">
        <v>0</v>
      </c>
      <c r="H163" s="34">
        <v>0</v>
      </c>
      <c r="I163" s="34">
        <v>104.8</v>
      </c>
      <c r="J163" s="34">
        <v>1880.93</v>
      </c>
      <c r="K163" s="34">
        <f>F163-G163-H163-I163-J163</f>
        <v>87256.94</v>
      </c>
      <c r="L163" s="33">
        <v>505647.94</v>
      </c>
      <c r="M163" s="35">
        <f>K163/L163</f>
        <v>0.17256461086343988</v>
      </c>
    </row>
    <row r="164" spans="1:13" ht="15.6" customHeight="1">
      <c r="A164" s="16" t="s">
        <v>158</v>
      </c>
      <c r="B164" s="42" t="s">
        <v>65</v>
      </c>
      <c r="C164" s="33">
        <v>104202.64</v>
      </c>
      <c r="D164" s="33">
        <v>6595.89</v>
      </c>
      <c r="E164" s="33">
        <v>19945.86</v>
      </c>
      <c r="F164" s="33">
        <f>SUM(C164:E164)</f>
        <v>130744.39</v>
      </c>
      <c r="G164" s="34">
        <v>0</v>
      </c>
      <c r="H164" s="34">
        <v>0</v>
      </c>
      <c r="I164" s="34">
        <v>0</v>
      </c>
      <c r="J164" s="34">
        <v>5390.74</v>
      </c>
      <c r="K164" s="34">
        <f>F164-G164-H164-I164-J164</f>
        <v>125353.65</v>
      </c>
      <c r="L164" s="33">
        <v>871755.88</v>
      </c>
      <c r="M164" s="35">
        <f>K164/L164</f>
        <v>0.14379444162739688</v>
      </c>
    </row>
    <row r="165" spans="1:13" ht="15.6" customHeight="1">
      <c r="A165" s="16" t="s">
        <v>159</v>
      </c>
      <c r="B165" s="42" t="s">
        <v>27</v>
      </c>
      <c r="C165" s="33">
        <v>887040.02</v>
      </c>
      <c r="D165" s="33">
        <v>20225.48</v>
      </c>
      <c r="E165" s="33">
        <v>391445.73</v>
      </c>
      <c r="F165" s="33">
        <f>SUM(C165:E165)</f>
        <v>1298711.23</v>
      </c>
      <c r="G165" s="34">
        <v>31201.5</v>
      </c>
      <c r="H165" s="34">
        <v>480</v>
      </c>
      <c r="I165" s="34">
        <v>0</v>
      </c>
      <c r="J165" s="34">
        <v>26985.02</v>
      </c>
      <c r="K165" s="34">
        <f>F165-G165-H165-I165-J165</f>
        <v>1240044.71</v>
      </c>
      <c r="L165" s="33">
        <v>4384363.16</v>
      </c>
      <c r="M165" s="35">
        <f>K165/L165</f>
        <v>0.28283348453279128</v>
      </c>
    </row>
    <row r="166" spans="1:13" ht="15.6" customHeight="1">
      <c r="A166" s="16" t="s">
        <v>160</v>
      </c>
      <c r="B166" s="42" t="s">
        <v>30</v>
      </c>
      <c r="C166" s="33">
        <v>314682.53000000003</v>
      </c>
      <c r="D166" s="33">
        <v>21555.51</v>
      </c>
      <c r="E166" s="33">
        <v>52537.56</v>
      </c>
      <c r="F166" s="33">
        <f>SUM(C166:E166)</f>
        <v>388775.60000000003</v>
      </c>
      <c r="G166" s="34">
        <v>578</v>
      </c>
      <c r="H166" s="34">
        <v>0</v>
      </c>
      <c r="I166" s="34">
        <v>0</v>
      </c>
      <c r="J166" s="34">
        <v>14062.1</v>
      </c>
      <c r="K166" s="34">
        <f>F166-G166-H166-I166-J166</f>
        <v>374135.50000000006</v>
      </c>
      <c r="L166" s="33">
        <v>785101.36</v>
      </c>
      <c r="M166" s="35">
        <f>K166/L166</f>
        <v>0.47654420061124347</v>
      </c>
    </row>
    <row r="167" spans="1:13" ht="15.6" customHeight="1">
      <c r="A167" s="16" t="s">
        <v>161</v>
      </c>
      <c r="B167" s="42" t="s">
        <v>30</v>
      </c>
      <c r="C167" s="33">
        <v>40117.75</v>
      </c>
      <c r="D167" s="33">
        <v>3187.61</v>
      </c>
      <c r="E167" s="33">
        <v>29080.48</v>
      </c>
      <c r="F167" s="33">
        <f>SUM(C167:E167)</f>
        <v>72385.84</v>
      </c>
      <c r="G167" s="34">
        <v>995</v>
      </c>
      <c r="H167" s="34">
        <v>0</v>
      </c>
      <c r="I167" s="34">
        <v>0</v>
      </c>
      <c r="J167" s="34">
        <v>1398.05</v>
      </c>
      <c r="K167" s="34">
        <f>F167-G167-H167-I167-J167</f>
        <v>69992.789999999994</v>
      </c>
      <c r="L167" s="33">
        <v>428994.53</v>
      </c>
      <c r="M167" s="35">
        <f>K167/L167</f>
        <v>0.16315543697025692</v>
      </c>
    </row>
    <row r="168" spans="1:13" ht="15.6" customHeight="1">
      <c r="A168" s="16" t="s">
        <v>162</v>
      </c>
      <c r="B168" s="42" t="s">
        <v>38</v>
      </c>
      <c r="C168" s="33">
        <v>242978.32</v>
      </c>
      <c r="D168" s="33">
        <v>3269.6</v>
      </c>
      <c r="E168" s="33">
        <v>71908.570000000007</v>
      </c>
      <c r="F168" s="33">
        <f>SUM(C168:E168)</f>
        <v>318156.49</v>
      </c>
      <c r="G168" s="34">
        <v>0</v>
      </c>
      <c r="H168" s="34">
        <v>0</v>
      </c>
      <c r="I168" s="34">
        <v>0</v>
      </c>
      <c r="J168" s="34">
        <v>3181.79</v>
      </c>
      <c r="K168" s="34">
        <f>F168-G168-H168-I168-J168</f>
        <v>314974.7</v>
      </c>
      <c r="L168" s="33">
        <v>1198606.3399999999</v>
      </c>
      <c r="M168" s="35">
        <f>K168/L168</f>
        <v>0.26278410975199751</v>
      </c>
    </row>
    <row r="169" spans="1:13" ht="15.6" customHeight="1">
      <c r="A169" s="16" t="s">
        <v>163</v>
      </c>
      <c r="B169" s="42" t="s">
        <v>27</v>
      </c>
      <c r="C169" s="33">
        <v>712300.06</v>
      </c>
      <c r="D169" s="33">
        <v>0</v>
      </c>
      <c r="E169" s="33">
        <v>337907.41</v>
      </c>
      <c r="F169" s="33">
        <f>SUM(C169:E169)</f>
        <v>1050207.47</v>
      </c>
      <c r="G169" s="34">
        <v>0</v>
      </c>
      <c r="H169" s="34">
        <v>0</v>
      </c>
      <c r="I169" s="34">
        <v>148.11000000000001</v>
      </c>
      <c r="J169" s="34">
        <v>13499.09</v>
      </c>
      <c r="K169" s="34">
        <f>F169-G169-H169-I169-J169</f>
        <v>1036560.2699999999</v>
      </c>
      <c r="L169" s="33">
        <v>3021835.4400000004</v>
      </c>
      <c r="M169" s="35">
        <f>K169/L169</f>
        <v>0.34302340103602724</v>
      </c>
    </row>
    <row r="170" spans="1:13" ht="15.6" customHeight="1">
      <c r="A170" s="16" t="s">
        <v>164</v>
      </c>
      <c r="B170" s="42" t="s">
        <v>38</v>
      </c>
      <c r="C170" s="33">
        <v>338453.46</v>
      </c>
      <c r="D170" s="33">
        <v>4708.71</v>
      </c>
      <c r="E170" s="33">
        <v>318904.40000000002</v>
      </c>
      <c r="F170" s="33">
        <f>SUM(C170:E170)</f>
        <v>662066.57000000007</v>
      </c>
      <c r="G170" s="34">
        <v>1170</v>
      </c>
      <c r="H170" s="34">
        <v>0</v>
      </c>
      <c r="I170" s="34">
        <v>0</v>
      </c>
      <c r="J170" s="34">
        <v>13010.85</v>
      </c>
      <c r="K170" s="34">
        <f>F170-G170-H170-I170-J170</f>
        <v>647885.72000000009</v>
      </c>
      <c r="L170" s="33">
        <v>3144944.64</v>
      </c>
      <c r="M170" s="35">
        <f>K170/L170</f>
        <v>0.20600862468599768</v>
      </c>
    </row>
    <row r="171" spans="1:13" ht="15.6" customHeight="1">
      <c r="A171" s="16" t="s">
        <v>165</v>
      </c>
      <c r="B171" s="42" t="s">
        <v>27</v>
      </c>
      <c r="C171" s="33">
        <v>624460.09</v>
      </c>
      <c r="D171" s="33">
        <v>58904.93</v>
      </c>
      <c r="E171" s="33">
        <v>123412.88</v>
      </c>
      <c r="F171" s="33">
        <f>SUM(C171:E171)</f>
        <v>806777.9</v>
      </c>
      <c r="G171" s="34">
        <v>7058.3</v>
      </c>
      <c r="H171" s="34">
        <v>0</v>
      </c>
      <c r="I171" s="34">
        <v>1268.04</v>
      </c>
      <c r="J171" s="34">
        <v>25357.4</v>
      </c>
      <c r="K171" s="34">
        <f>F171-G171-H171-I171-J171</f>
        <v>773094.15999999992</v>
      </c>
      <c r="L171" s="33">
        <v>2450656.2000000002</v>
      </c>
      <c r="M171" s="35">
        <f>K171/L171</f>
        <v>0.31546414384849242</v>
      </c>
    </row>
    <row r="172" spans="1:13" ht="15.6" customHeight="1">
      <c r="A172" s="16" t="s">
        <v>166</v>
      </c>
      <c r="B172" s="42" t="s">
        <v>27</v>
      </c>
      <c r="C172" s="33">
        <v>3853583.48</v>
      </c>
      <c r="D172" s="33">
        <v>89725.440000000002</v>
      </c>
      <c r="E172" s="33">
        <v>1075369.74</v>
      </c>
      <c r="F172" s="33">
        <f>SUM(C172:E172)</f>
        <v>5018678.66</v>
      </c>
      <c r="G172" s="34">
        <v>346331.15</v>
      </c>
      <c r="H172" s="34">
        <v>4499</v>
      </c>
      <c r="I172" s="34">
        <v>26197.63</v>
      </c>
      <c r="J172" s="34">
        <v>181668.29</v>
      </c>
      <c r="K172" s="34">
        <f>F172-G172-H172-I172-J172</f>
        <v>4459982.59</v>
      </c>
      <c r="L172" s="33">
        <v>16878964.789999999</v>
      </c>
      <c r="M172" s="35">
        <f>K172/L172</f>
        <v>0.26423318286926767</v>
      </c>
    </row>
    <row r="173" spans="1:13" ht="15.6" customHeight="1">
      <c r="A173" s="16" t="s">
        <v>167</v>
      </c>
      <c r="B173" s="42" t="s">
        <v>31</v>
      </c>
      <c r="C173" s="33">
        <v>11239664.369999999</v>
      </c>
      <c r="D173" s="33">
        <v>9037783.1300000008</v>
      </c>
      <c r="E173" s="33">
        <v>19603329.809999999</v>
      </c>
      <c r="F173" s="33">
        <f>SUM(C173:E173)</f>
        <v>39880777.310000002</v>
      </c>
      <c r="G173" s="34">
        <v>80939.67</v>
      </c>
      <c r="H173" s="34">
        <v>0</v>
      </c>
      <c r="I173" s="34">
        <v>107324.21</v>
      </c>
      <c r="J173" s="34">
        <v>6824332.5099999998</v>
      </c>
      <c r="K173" s="34">
        <f>F173-G173-H173-I173-J173</f>
        <v>32868180.920000002</v>
      </c>
      <c r="L173" s="33">
        <v>59968973.450000003</v>
      </c>
      <c r="M173" s="35">
        <f>K173/L173</f>
        <v>0.54808643585343886</v>
      </c>
    </row>
    <row r="174" spans="1:13" ht="15.6" customHeight="1">
      <c r="A174" s="16" t="s">
        <v>168</v>
      </c>
      <c r="B174" s="42" t="s">
        <v>38</v>
      </c>
      <c r="C174" s="33">
        <v>4215082.88</v>
      </c>
      <c r="D174" s="33">
        <v>144110.07</v>
      </c>
      <c r="E174" s="33">
        <v>2874674.51</v>
      </c>
      <c r="F174" s="33">
        <f>SUM(C174:E174)</f>
        <v>7233867.46</v>
      </c>
      <c r="G174" s="34">
        <v>44973.58</v>
      </c>
      <c r="H174" s="34">
        <v>1095.18</v>
      </c>
      <c r="I174" s="34">
        <v>2242.4699999999998</v>
      </c>
      <c r="J174" s="34">
        <v>106138.92</v>
      </c>
      <c r="K174" s="34">
        <f>F174-G174-H174-I174-J174</f>
        <v>7079417.3100000005</v>
      </c>
      <c r="L174" s="33">
        <v>22206419.429999996</v>
      </c>
      <c r="M174" s="35">
        <f>K174/L174</f>
        <v>0.31880048615293588</v>
      </c>
    </row>
    <row r="175" spans="1:13" ht="15.6" customHeight="1">
      <c r="A175" s="16" t="s">
        <v>588</v>
      </c>
      <c r="B175" s="42" t="s">
        <v>27</v>
      </c>
      <c r="C175" s="33">
        <v>1745334.76</v>
      </c>
      <c r="D175" s="33">
        <v>29437.56</v>
      </c>
      <c r="E175" s="33">
        <v>297543.46999999997</v>
      </c>
      <c r="F175" s="33">
        <f>SUM(C175:E175)</f>
        <v>2072315.79</v>
      </c>
      <c r="G175" s="34">
        <v>55.05</v>
      </c>
      <c r="H175" s="34">
        <v>0</v>
      </c>
      <c r="I175" s="34">
        <v>9.65</v>
      </c>
      <c r="J175" s="34">
        <v>54159.98</v>
      </c>
      <c r="K175" s="34">
        <f>F175-G175-H175-I175-J175</f>
        <v>2018091.11</v>
      </c>
      <c r="L175" s="33">
        <v>5915287.1400000006</v>
      </c>
      <c r="M175" s="35">
        <f>K175/L175</f>
        <v>0.34116536733329228</v>
      </c>
    </row>
    <row r="176" spans="1:13" ht="15.6" customHeight="1">
      <c r="A176" s="16" t="s">
        <v>169</v>
      </c>
      <c r="B176" s="42" t="s">
        <v>34</v>
      </c>
      <c r="C176" s="33">
        <v>255875.7</v>
      </c>
      <c r="D176" s="33">
        <v>33669.85</v>
      </c>
      <c r="E176" s="33">
        <v>64105.9</v>
      </c>
      <c r="F176" s="33">
        <f>SUM(C176:E176)</f>
        <v>353651.45</v>
      </c>
      <c r="G176" s="34">
        <v>0</v>
      </c>
      <c r="H176" s="34">
        <v>0</v>
      </c>
      <c r="I176" s="34">
        <v>2075.6799999999998</v>
      </c>
      <c r="J176" s="34">
        <v>14588.28</v>
      </c>
      <c r="K176" s="34">
        <f>F176-G176-H176-I176-J176</f>
        <v>336987.49</v>
      </c>
      <c r="L176" s="33">
        <v>1099945.1300000001</v>
      </c>
      <c r="M176" s="35">
        <f>K176/L176</f>
        <v>0.30636754580658032</v>
      </c>
    </row>
    <row r="177" spans="1:13" ht="15.6" customHeight="1">
      <c r="A177" s="16" t="s">
        <v>170</v>
      </c>
      <c r="B177" s="42" t="s">
        <v>31</v>
      </c>
      <c r="C177" s="33">
        <v>778495.65</v>
      </c>
      <c r="D177" s="33">
        <v>5130.21</v>
      </c>
      <c r="E177" s="33">
        <v>334492.98</v>
      </c>
      <c r="F177" s="33">
        <f>SUM(C177:E177)</f>
        <v>1118118.8399999999</v>
      </c>
      <c r="G177" s="34">
        <v>165011.68</v>
      </c>
      <c r="H177" s="34">
        <v>0</v>
      </c>
      <c r="I177" s="34">
        <v>4172.7299999999996</v>
      </c>
      <c r="J177" s="34">
        <v>56524.2</v>
      </c>
      <c r="K177" s="34">
        <f>F177-G177-H177-I177-J177</f>
        <v>892410.23</v>
      </c>
      <c r="L177" s="33">
        <v>5272408.72</v>
      </c>
      <c r="M177" s="35">
        <f>K177/L177</f>
        <v>0.169260441933265</v>
      </c>
    </row>
    <row r="178" spans="1:13" ht="15.6" customHeight="1">
      <c r="A178" s="16" t="s">
        <v>528</v>
      </c>
      <c r="B178" s="42" t="s">
        <v>34</v>
      </c>
      <c r="C178" s="33">
        <v>54467.76</v>
      </c>
      <c r="D178" s="33">
        <v>9002.3700000000008</v>
      </c>
      <c r="E178" s="33">
        <v>52558.94</v>
      </c>
      <c r="F178" s="33">
        <f>SUM(C178:E178)</f>
        <v>116029.07</v>
      </c>
      <c r="G178" s="34">
        <v>0</v>
      </c>
      <c r="H178" s="34">
        <v>0</v>
      </c>
      <c r="I178" s="34">
        <v>0</v>
      </c>
      <c r="J178" s="34">
        <v>17855.75</v>
      </c>
      <c r="K178" s="34">
        <f>F178-G178-H178-I178-J178</f>
        <v>98173.32</v>
      </c>
      <c r="L178" s="33">
        <v>1085631.7399999998</v>
      </c>
      <c r="M178" s="35">
        <f>K178/L178</f>
        <v>9.0429670009463822E-2</v>
      </c>
    </row>
    <row r="179" spans="1:13" ht="15.6" customHeight="1">
      <c r="A179" s="16" t="s">
        <v>171</v>
      </c>
      <c r="B179" s="42" t="s">
        <v>34</v>
      </c>
      <c r="C179" s="33">
        <v>6865125.7800000003</v>
      </c>
      <c r="D179" s="33">
        <v>451433.1</v>
      </c>
      <c r="E179" s="33">
        <v>2945517.87</v>
      </c>
      <c r="F179" s="33">
        <f>SUM(C179:E179)</f>
        <v>10262076.75</v>
      </c>
      <c r="G179" s="34">
        <v>29144.09</v>
      </c>
      <c r="H179" s="34">
        <v>1520</v>
      </c>
      <c r="I179" s="34">
        <v>7389.58</v>
      </c>
      <c r="J179" s="34">
        <v>540687.31000000006</v>
      </c>
      <c r="K179" s="34">
        <f>F179-G179-H179-I179-J179</f>
        <v>9683335.7699999996</v>
      </c>
      <c r="L179" s="33">
        <v>24683591.259999998</v>
      </c>
      <c r="M179" s="35">
        <f>K179/L179</f>
        <v>0.39229849773488756</v>
      </c>
    </row>
    <row r="180" spans="1:13" ht="15.6" customHeight="1">
      <c r="A180" s="16" t="s">
        <v>172</v>
      </c>
      <c r="B180" s="42" t="s">
        <v>34</v>
      </c>
      <c r="C180" s="33">
        <v>1504024.09</v>
      </c>
      <c r="D180" s="33">
        <v>55176.08</v>
      </c>
      <c r="E180" s="33">
        <v>481718.42</v>
      </c>
      <c r="F180" s="33">
        <f>SUM(C180:E180)</f>
        <v>2040918.59</v>
      </c>
      <c r="G180" s="34">
        <v>600</v>
      </c>
      <c r="H180" s="34">
        <v>0</v>
      </c>
      <c r="I180" s="34">
        <v>865.51</v>
      </c>
      <c r="J180" s="34">
        <v>85947.91</v>
      </c>
      <c r="K180" s="34">
        <f>F180-G180-H180-I180-J180</f>
        <v>1953505.1700000002</v>
      </c>
      <c r="L180" s="33">
        <v>4214326.43</v>
      </c>
      <c r="M180" s="35">
        <f>K180/L180</f>
        <v>0.46353912124457819</v>
      </c>
    </row>
    <row r="181" spans="1:13" ht="15.6" customHeight="1">
      <c r="A181" s="16" t="s">
        <v>173</v>
      </c>
      <c r="B181" s="42" t="s">
        <v>34</v>
      </c>
      <c r="C181" s="33">
        <v>1098138.24</v>
      </c>
      <c r="D181" s="33">
        <v>35499.89</v>
      </c>
      <c r="E181" s="33">
        <v>312270.46000000002</v>
      </c>
      <c r="F181" s="33">
        <f>SUM(C181:E181)</f>
        <v>1445908.5899999999</v>
      </c>
      <c r="G181" s="34">
        <v>350</v>
      </c>
      <c r="H181" s="34">
        <v>0</v>
      </c>
      <c r="I181" s="34">
        <v>4650.21</v>
      </c>
      <c r="J181" s="34">
        <v>-34470.78</v>
      </c>
      <c r="K181" s="34">
        <f>F181-G181-H181-I181-J181</f>
        <v>1475379.16</v>
      </c>
      <c r="L181" s="33">
        <v>3219081.23</v>
      </c>
      <c r="M181" s="35">
        <f>K181/L181</f>
        <v>0.45832306008630913</v>
      </c>
    </row>
    <row r="182" spans="1:13" ht="15.6" customHeight="1">
      <c r="A182" s="16" t="s">
        <v>589</v>
      </c>
      <c r="B182" s="42" t="s">
        <v>34</v>
      </c>
      <c r="C182" s="33">
        <v>8453067.1400000006</v>
      </c>
      <c r="D182" s="33">
        <v>2546689.7799999998</v>
      </c>
      <c r="E182" s="33">
        <v>5616114.0700000003</v>
      </c>
      <c r="F182" s="33">
        <f>SUM(C182:E182)</f>
        <v>16615870.99</v>
      </c>
      <c r="G182" s="34">
        <v>87022</v>
      </c>
      <c r="H182" s="34">
        <v>7775.1</v>
      </c>
      <c r="I182" s="34">
        <v>16102.69</v>
      </c>
      <c r="J182" s="34">
        <v>2718027.94</v>
      </c>
      <c r="K182" s="34">
        <f>F182-G182-H182-I182-J182</f>
        <v>13786943.260000002</v>
      </c>
      <c r="L182" s="33">
        <v>21840265.260000002</v>
      </c>
      <c r="M182" s="35">
        <f>K182/L182</f>
        <v>0.63126262872138761</v>
      </c>
    </row>
    <row r="183" spans="1:13" ht="15.6" customHeight="1">
      <c r="A183" s="16" t="s">
        <v>174</v>
      </c>
      <c r="B183" s="42" t="s">
        <v>31</v>
      </c>
      <c r="C183" s="33">
        <v>1647380.28</v>
      </c>
      <c r="D183" s="33">
        <v>15113.79</v>
      </c>
      <c r="E183" s="33">
        <v>835174.06</v>
      </c>
      <c r="F183" s="33">
        <f>SUM(C183:E183)</f>
        <v>2497668.13</v>
      </c>
      <c r="G183" s="34">
        <v>0</v>
      </c>
      <c r="H183" s="34">
        <v>0</v>
      </c>
      <c r="I183" s="34">
        <v>0</v>
      </c>
      <c r="J183" s="34">
        <v>178075.83</v>
      </c>
      <c r="K183" s="34">
        <f>F183-G183-H183-I183-J183</f>
        <v>2319592.2999999998</v>
      </c>
      <c r="L183" s="33">
        <v>8960284.0899999999</v>
      </c>
      <c r="M183" s="35">
        <f>K183/L183</f>
        <v>0.25887486118757647</v>
      </c>
    </row>
    <row r="184" spans="1:13" ht="15.6" customHeight="1">
      <c r="A184" s="16" t="s">
        <v>175</v>
      </c>
      <c r="B184" s="42" t="s">
        <v>65</v>
      </c>
      <c r="C184" s="33">
        <v>63194.05</v>
      </c>
      <c r="D184" s="33">
        <v>3695.35</v>
      </c>
      <c r="E184" s="33">
        <v>12122.03</v>
      </c>
      <c r="F184" s="33">
        <f>SUM(C184:E184)</f>
        <v>79011.430000000008</v>
      </c>
      <c r="G184" s="34">
        <v>1559</v>
      </c>
      <c r="H184" s="34">
        <v>0</v>
      </c>
      <c r="I184" s="34">
        <v>0</v>
      </c>
      <c r="J184" s="34">
        <v>1193.96</v>
      </c>
      <c r="K184" s="34">
        <f>F184-G184-H184-I184-J184</f>
        <v>76258.47</v>
      </c>
      <c r="L184" s="33">
        <v>463166.61</v>
      </c>
      <c r="M184" s="35">
        <f>K184/L184</f>
        <v>0.16464587116934012</v>
      </c>
    </row>
    <row r="185" spans="1:13" ht="15.6" customHeight="1">
      <c r="A185" s="16" t="s">
        <v>590</v>
      </c>
      <c r="B185" s="42" t="s">
        <v>30</v>
      </c>
      <c r="C185" s="33">
        <v>61807.23</v>
      </c>
      <c r="D185" s="33">
        <v>450.73</v>
      </c>
      <c r="E185" s="33">
        <v>2156.75</v>
      </c>
      <c r="F185" s="33">
        <f>SUM(C185:E185)</f>
        <v>64414.710000000006</v>
      </c>
      <c r="G185" s="34">
        <v>0</v>
      </c>
      <c r="H185" s="34">
        <v>0</v>
      </c>
      <c r="I185" s="34">
        <v>0</v>
      </c>
      <c r="J185" s="34">
        <v>1127.8399999999999</v>
      </c>
      <c r="K185" s="34">
        <f>F185-G185-H185-I185-J185</f>
        <v>63286.87000000001</v>
      </c>
      <c r="L185" s="33">
        <v>526788.81000000006</v>
      </c>
      <c r="M185" s="35">
        <f>K185/L185</f>
        <v>0.12013708111985143</v>
      </c>
    </row>
    <row r="186" spans="1:13" ht="15.6" customHeight="1">
      <c r="A186" s="16" t="s">
        <v>176</v>
      </c>
      <c r="B186" s="42" t="s">
        <v>38</v>
      </c>
      <c r="C186" s="33">
        <v>1446215.36</v>
      </c>
      <c r="D186" s="33">
        <v>24380.25</v>
      </c>
      <c r="E186" s="33">
        <v>1176491.8600000001</v>
      </c>
      <c r="F186" s="33">
        <f>SUM(C186:E186)</f>
        <v>2647087.4700000002</v>
      </c>
      <c r="G186" s="34">
        <v>34399.53</v>
      </c>
      <c r="H186" s="34">
        <v>0</v>
      </c>
      <c r="I186" s="34">
        <v>0</v>
      </c>
      <c r="J186" s="34">
        <v>490842.95</v>
      </c>
      <c r="K186" s="34">
        <f>F186-G186-H186-I186-J186</f>
        <v>2121844.9900000002</v>
      </c>
      <c r="L186" s="33">
        <v>4941583.7500000009</v>
      </c>
      <c r="M186" s="35">
        <f>K186/L186</f>
        <v>0.42938561751584192</v>
      </c>
    </row>
    <row r="187" spans="1:13" ht="15.6" customHeight="1">
      <c r="A187" s="16" t="s">
        <v>591</v>
      </c>
      <c r="B187" s="42" t="s">
        <v>44</v>
      </c>
      <c r="C187" s="33">
        <v>915816.95999999996</v>
      </c>
      <c r="D187" s="33">
        <v>41510.379999999997</v>
      </c>
      <c r="E187" s="33">
        <v>134598.49</v>
      </c>
      <c r="F187" s="33">
        <f>SUM(C187:E187)</f>
        <v>1091925.83</v>
      </c>
      <c r="G187" s="34">
        <v>203.58</v>
      </c>
      <c r="H187" s="34">
        <v>0</v>
      </c>
      <c r="I187" s="34">
        <v>0</v>
      </c>
      <c r="J187" s="34">
        <v>33021.949999999997</v>
      </c>
      <c r="K187" s="34">
        <f>F187-G187-H187-I187-J187</f>
        <v>1058700.3</v>
      </c>
      <c r="L187" s="33">
        <v>2729881.8000000003</v>
      </c>
      <c r="M187" s="35">
        <f>K187/L187</f>
        <v>0.38781909898076905</v>
      </c>
    </row>
    <row r="188" spans="1:13" ht="15.6" customHeight="1">
      <c r="A188" s="16" t="s">
        <v>177</v>
      </c>
      <c r="B188" s="42" t="s">
        <v>31</v>
      </c>
      <c r="C188" s="33">
        <v>1993647.96</v>
      </c>
      <c r="D188" s="33">
        <v>58210.43</v>
      </c>
      <c r="E188" s="33">
        <v>772021.99</v>
      </c>
      <c r="F188" s="33">
        <f>SUM(C188:E188)</f>
        <v>2823880.38</v>
      </c>
      <c r="G188" s="34">
        <v>93055.95</v>
      </c>
      <c r="H188" s="34">
        <v>1959.82</v>
      </c>
      <c r="I188" s="34">
        <v>3518.9</v>
      </c>
      <c r="J188" s="34">
        <v>131134.17000000001</v>
      </c>
      <c r="K188" s="34">
        <f>F188-G188-H188-I188-J188</f>
        <v>2594211.54</v>
      </c>
      <c r="L188" s="33">
        <v>7531376.459999999</v>
      </c>
      <c r="M188" s="35">
        <f>K188/L188</f>
        <v>0.34445383971683713</v>
      </c>
    </row>
    <row r="189" spans="1:13" ht="15.6" customHeight="1">
      <c r="A189" s="16" t="s">
        <v>178</v>
      </c>
      <c r="B189" s="42" t="s">
        <v>31</v>
      </c>
      <c r="C189" s="33">
        <v>716493.34</v>
      </c>
      <c r="D189" s="33">
        <v>17162.16</v>
      </c>
      <c r="E189" s="33">
        <v>197981.26</v>
      </c>
      <c r="F189" s="33">
        <f>SUM(C189:E189)</f>
        <v>931636.76</v>
      </c>
      <c r="G189" s="34">
        <v>62285.71</v>
      </c>
      <c r="H189" s="34">
        <v>0</v>
      </c>
      <c r="I189" s="34">
        <v>23726.44</v>
      </c>
      <c r="J189" s="34">
        <v>26746.07</v>
      </c>
      <c r="K189" s="34">
        <f>F189-G189-H189-I189-J189</f>
        <v>818878.54000000015</v>
      </c>
      <c r="L189" s="33">
        <v>2667339.7599999998</v>
      </c>
      <c r="M189" s="35">
        <f>K189/L189</f>
        <v>0.30700196213473763</v>
      </c>
    </row>
    <row r="190" spans="1:13" ht="15.6" customHeight="1">
      <c r="A190" s="16" t="s">
        <v>179</v>
      </c>
      <c r="B190" s="42" t="s">
        <v>31</v>
      </c>
      <c r="C190" s="33">
        <v>3244529.94</v>
      </c>
      <c r="D190" s="33">
        <v>162330.99</v>
      </c>
      <c r="E190" s="33">
        <v>2586501.06</v>
      </c>
      <c r="F190" s="33">
        <f>SUM(C190:E190)</f>
        <v>5993361.9900000002</v>
      </c>
      <c r="G190" s="34">
        <v>4087</v>
      </c>
      <c r="H190" s="34">
        <v>0</v>
      </c>
      <c r="I190" s="34">
        <v>75402.23</v>
      </c>
      <c r="J190" s="34">
        <v>385749.17</v>
      </c>
      <c r="K190" s="34">
        <f>F190-G190-H190-I190-J190</f>
        <v>5528123.5899999999</v>
      </c>
      <c r="L190" s="33">
        <v>11473656.630000001</v>
      </c>
      <c r="M190" s="35">
        <f>K190/L190</f>
        <v>0.48181009492176163</v>
      </c>
    </row>
    <row r="191" spans="1:13" ht="15.6" customHeight="1">
      <c r="A191" s="16" t="s">
        <v>180</v>
      </c>
      <c r="B191" s="42" t="s">
        <v>31</v>
      </c>
      <c r="C191" s="33">
        <v>201196.84</v>
      </c>
      <c r="D191" s="33">
        <v>5688.18</v>
      </c>
      <c r="E191" s="33">
        <v>44136.03</v>
      </c>
      <c r="F191" s="33">
        <f>SUM(C191:E191)</f>
        <v>251021.05</v>
      </c>
      <c r="G191" s="34">
        <v>0</v>
      </c>
      <c r="H191" s="34">
        <v>0</v>
      </c>
      <c r="I191" s="34">
        <v>1027.4000000000001</v>
      </c>
      <c r="J191" s="34">
        <v>7206.31</v>
      </c>
      <c r="K191" s="34">
        <f>F191-G191-H191-I191-J191</f>
        <v>242787.34</v>
      </c>
      <c r="L191" s="33">
        <v>1395563.6099999999</v>
      </c>
      <c r="M191" s="35">
        <f>K191/L191</f>
        <v>0.17397081599168382</v>
      </c>
    </row>
    <row r="192" spans="1:13" ht="15.6" customHeight="1">
      <c r="A192" s="16" t="s">
        <v>181</v>
      </c>
      <c r="B192" s="42" t="s">
        <v>38</v>
      </c>
      <c r="C192" s="33">
        <v>1416476.31</v>
      </c>
      <c r="D192" s="33">
        <v>16381.15</v>
      </c>
      <c r="E192" s="33">
        <v>703670.5</v>
      </c>
      <c r="F192" s="33">
        <f>SUM(C192:E192)</f>
        <v>2136527.96</v>
      </c>
      <c r="G192" s="34">
        <v>55534.78</v>
      </c>
      <c r="H192" s="34">
        <v>2786.72</v>
      </c>
      <c r="I192" s="34">
        <v>27762.400000000001</v>
      </c>
      <c r="J192" s="34">
        <v>17221.490000000002</v>
      </c>
      <c r="K192" s="34">
        <f>F192-G192-H192-I192-J192</f>
        <v>2033222.57</v>
      </c>
      <c r="L192" s="33">
        <v>6842361.8300000001</v>
      </c>
      <c r="M192" s="35">
        <f>K192/L192</f>
        <v>0.29715215601218797</v>
      </c>
    </row>
    <row r="193" spans="1:13" ht="15.6" customHeight="1">
      <c r="A193" s="16" t="s">
        <v>182</v>
      </c>
      <c r="B193" s="42" t="s">
        <v>30</v>
      </c>
      <c r="C193" s="33">
        <v>916920.62</v>
      </c>
      <c r="D193" s="33">
        <v>6316.85</v>
      </c>
      <c r="E193" s="33">
        <v>308379.62</v>
      </c>
      <c r="F193" s="33">
        <f>SUM(C193:E193)</f>
        <v>1231617.0899999999</v>
      </c>
      <c r="G193" s="34">
        <v>0</v>
      </c>
      <c r="H193" s="34">
        <v>0</v>
      </c>
      <c r="I193" s="34">
        <v>0</v>
      </c>
      <c r="J193" s="34">
        <v>27453.29</v>
      </c>
      <c r="K193" s="34">
        <f>F193-G193-H193-I193-J193</f>
        <v>1204163.7999999998</v>
      </c>
      <c r="L193" s="33">
        <v>3957912.24</v>
      </c>
      <c r="M193" s="35">
        <f>K193/L193</f>
        <v>0.30424216783543429</v>
      </c>
    </row>
    <row r="194" spans="1:13" ht="15.6" customHeight="1">
      <c r="A194" s="16" t="s">
        <v>183</v>
      </c>
      <c r="B194" s="42" t="s">
        <v>24</v>
      </c>
      <c r="C194" s="33">
        <v>40169.42</v>
      </c>
      <c r="D194" s="33">
        <v>0</v>
      </c>
      <c r="E194" s="33">
        <v>7964.25</v>
      </c>
      <c r="F194" s="33">
        <f>SUM(C194:E194)</f>
        <v>48133.67</v>
      </c>
      <c r="G194" s="34">
        <v>1176.5</v>
      </c>
      <c r="H194" s="34">
        <v>0</v>
      </c>
      <c r="I194" s="34">
        <v>0</v>
      </c>
      <c r="J194" s="34">
        <v>1843.63</v>
      </c>
      <c r="K194" s="34">
        <f>F194-G194-H194-I194-J194</f>
        <v>45113.54</v>
      </c>
      <c r="L194" s="33">
        <v>348183.08</v>
      </c>
      <c r="M194" s="35">
        <f>K194/L194</f>
        <v>0.12956844427937164</v>
      </c>
    </row>
    <row r="195" spans="1:13" ht="15.6" customHeight="1">
      <c r="A195" s="16" t="s">
        <v>592</v>
      </c>
      <c r="B195" s="42" t="s">
        <v>27</v>
      </c>
      <c r="C195" s="33">
        <v>1826888.47</v>
      </c>
      <c r="D195" s="33">
        <v>49351.58</v>
      </c>
      <c r="E195" s="33">
        <v>1109578.3700000001</v>
      </c>
      <c r="F195" s="33">
        <f>SUM(C195:E195)</f>
        <v>2985818.42</v>
      </c>
      <c r="G195" s="34">
        <v>45771.59</v>
      </c>
      <c r="H195" s="34">
        <v>0</v>
      </c>
      <c r="I195" s="34">
        <v>0</v>
      </c>
      <c r="J195" s="34">
        <v>176977.23</v>
      </c>
      <c r="K195" s="34">
        <f>F195-G195-H195-I195-J195</f>
        <v>2763069.6</v>
      </c>
      <c r="L195" s="33">
        <v>8723090.1099999994</v>
      </c>
      <c r="M195" s="35">
        <f>K195/L195</f>
        <v>0.31675353173670245</v>
      </c>
    </row>
    <row r="196" spans="1:13" ht="15.6" customHeight="1">
      <c r="A196" s="16" t="s">
        <v>184</v>
      </c>
      <c r="B196" s="42" t="s">
        <v>38</v>
      </c>
      <c r="C196" s="33">
        <v>289521.28000000003</v>
      </c>
      <c r="D196" s="33">
        <v>9926.36</v>
      </c>
      <c r="E196" s="33">
        <v>143292.53</v>
      </c>
      <c r="F196" s="33">
        <f>SUM(C196:E196)</f>
        <v>442740.17000000004</v>
      </c>
      <c r="G196" s="34">
        <v>0</v>
      </c>
      <c r="H196" s="34">
        <v>0</v>
      </c>
      <c r="I196" s="34">
        <v>0</v>
      </c>
      <c r="J196" s="34">
        <v>13606.57</v>
      </c>
      <c r="K196" s="34">
        <f>F196-G196-H196-I196-J196</f>
        <v>429133.60000000003</v>
      </c>
      <c r="L196" s="33">
        <v>1260623.7000000002</v>
      </c>
      <c r="M196" s="35">
        <f>K196/L196</f>
        <v>0.34041371743209331</v>
      </c>
    </row>
    <row r="197" spans="1:13" ht="15.6" customHeight="1">
      <c r="A197" s="16" t="s">
        <v>185</v>
      </c>
      <c r="B197" s="42" t="s">
        <v>38</v>
      </c>
      <c r="C197" s="33">
        <v>2745148.88</v>
      </c>
      <c r="D197" s="33">
        <v>86370.96</v>
      </c>
      <c r="E197" s="33">
        <v>1567148.14</v>
      </c>
      <c r="F197" s="33">
        <f>SUM(C197:E197)</f>
        <v>4398667.9799999995</v>
      </c>
      <c r="G197" s="34">
        <v>0</v>
      </c>
      <c r="H197" s="34">
        <v>0</v>
      </c>
      <c r="I197" s="34">
        <v>0</v>
      </c>
      <c r="J197" s="34">
        <v>373954.73</v>
      </c>
      <c r="K197" s="34">
        <f>F197-G197-H197-I197-J197</f>
        <v>4024713.2499999995</v>
      </c>
      <c r="L197" s="33">
        <v>12458407.760000002</v>
      </c>
      <c r="M197" s="35">
        <f>K197/L197</f>
        <v>0.3230519764268816</v>
      </c>
    </row>
    <row r="198" spans="1:13" ht="15.6" customHeight="1">
      <c r="A198" s="16" t="s">
        <v>186</v>
      </c>
      <c r="B198" s="42" t="s">
        <v>30</v>
      </c>
      <c r="C198" s="33">
        <v>1358200.1</v>
      </c>
      <c r="D198" s="33">
        <v>26397.759999999998</v>
      </c>
      <c r="E198" s="33">
        <v>605762.51</v>
      </c>
      <c r="F198" s="33">
        <f>SUM(C198:E198)</f>
        <v>1990360.37</v>
      </c>
      <c r="G198" s="34">
        <v>0</v>
      </c>
      <c r="H198" s="34">
        <v>0</v>
      </c>
      <c r="I198" s="34">
        <v>5254.63</v>
      </c>
      <c r="J198" s="34">
        <v>194421.96</v>
      </c>
      <c r="K198" s="34">
        <f>F198-G198-H198-I198-J198</f>
        <v>1790683.7800000003</v>
      </c>
      <c r="L198" s="33">
        <v>5622352.8100000005</v>
      </c>
      <c r="M198" s="35">
        <f>K198/L198</f>
        <v>0.31849366991254324</v>
      </c>
    </row>
    <row r="199" spans="1:13" ht="15.6" customHeight="1">
      <c r="A199" s="16" t="s">
        <v>593</v>
      </c>
      <c r="B199" s="42" t="s">
        <v>65</v>
      </c>
      <c r="C199" s="33">
        <v>568021.73</v>
      </c>
      <c r="D199" s="33">
        <v>85982.2</v>
      </c>
      <c r="E199" s="33">
        <v>189497.81</v>
      </c>
      <c r="F199" s="33">
        <f>SUM(C199:E199)</f>
        <v>843501.74</v>
      </c>
      <c r="G199" s="34">
        <v>71337.75</v>
      </c>
      <c r="H199" s="34">
        <v>0</v>
      </c>
      <c r="I199" s="34">
        <v>298.3</v>
      </c>
      <c r="J199" s="34">
        <v>14713.95</v>
      </c>
      <c r="K199" s="34">
        <f>F199-G199-H199-I199-J199</f>
        <v>757151.74</v>
      </c>
      <c r="L199" s="33">
        <v>3125449.37</v>
      </c>
      <c r="M199" s="35">
        <f>K199/L199</f>
        <v>0.24225372110251139</v>
      </c>
    </row>
    <row r="200" spans="1:13" ht="15.6" customHeight="1">
      <c r="A200" s="16" t="s">
        <v>187</v>
      </c>
      <c r="B200" s="42" t="s">
        <v>30</v>
      </c>
      <c r="C200" s="33">
        <v>1900299.59</v>
      </c>
      <c r="D200" s="33">
        <v>23013.21</v>
      </c>
      <c r="E200" s="33">
        <v>554811.66</v>
      </c>
      <c r="F200" s="33">
        <f>SUM(C200:E200)</f>
        <v>2478124.46</v>
      </c>
      <c r="G200" s="34">
        <v>6993.75</v>
      </c>
      <c r="H200" s="34">
        <v>0</v>
      </c>
      <c r="I200" s="34">
        <v>1110.97</v>
      </c>
      <c r="J200" s="34">
        <v>70696.759999999995</v>
      </c>
      <c r="K200" s="34">
        <f>F200-G200-H200-I200-J200</f>
        <v>2399322.98</v>
      </c>
      <c r="L200" s="33">
        <v>5594677.1299999999</v>
      </c>
      <c r="M200" s="35">
        <f>K200/L200</f>
        <v>0.42885816719149977</v>
      </c>
    </row>
    <row r="201" spans="1:13" ht="15.6" customHeight="1">
      <c r="A201" s="16" t="s">
        <v>188</v>
      </c>
      <c r="B201" s="42" t="s">
        <v>44</v>
      </c>
      <c r="C201" s="33">
        <v>39674091.840000004</v>
      </c>
      <c r="D201" s="33">
        <v>4082030.64</v>
      </c>
      <c r="E201" s="33">
        <v>9166340.3800000008</v>
      </c>
      <c r="F201" s="33">
        <f>SUM(C201:E201)</f>
        <v>52922462.860000007</v>
      </c>
      <c r="G201" s="34">
        <v>480235.07</v>
      </c>
      <c r="H201" s="34">
        <v>0</v>
      </c>
      <c r="I201" s="34">
        <v>70447.67</v>
      </c>
      <c r="J201" s="34">
        <v>4285115.3499999996</v>
      </c>
      <c r="K201" s="34">
        <f>F201-G201-H201-I201-J201</f>
        <v>48086664.770000003</v>
      </c>
      <c r="L201" s="33">
        <v>100369756.65000001</v>
      </c>
      <c r="M201" s="35">
        <f>K201/L201</f>
        <v>0.47909516148059728</v>
      </c>
    </row>
    <row r="202" spans="1:13" ht="15.6" customHeight="1">
      <c r="A202" s="16" t="s">
        <v>529</v>
      </c>
      <c r="B202" s="42" t="s">
        <v>38</v>
      </c>
      <c r="C202" s="33">
        <v>509443.78</v>
      </c>
      <c r="D202" s="33">
        <v>32834.19</v>
      </c>
      <c r="E202" s="33">
        <v>170614.23</v>
      </c>
      <c r="F202" s="33">
        <f>SUM(C202:E202)</f>
        <v>712892.2</v>
      </c>
      <c r="G202" s="34">
        <v>10309.879999999999</v>
      </c>
      <c r="H202" s="34">
        <v>0</v>
      </c>
      <c r="I202" s="34">
        <v>0</v>
      </c>
      <c r="J202" s="34">
        <v>3380.84</v>
      </c>
      <c r="K202" s="34">
        <f>F202-G202-H202-I202-J202</f>
        <v>699201.48</v>
      </c>
      <c r="L202" s="33">
        <v>1704811.92</v>
      </c>
      <c r="M202" s="35">
        <f>K202/L202</f>
        <v>0.41013408681469099</v>
      </c>
    </row>
    <row r="203" spans="1:13" ht="15.6" customHeight="1">
      <c r="A203" s="16" t="s">
        <v>189</v>
      </c>
      <c r="B203" s="42" t="s">
        <v>38</v>
      </c>
      <c r="C203" s="33">
        <v>468965.71</v>
      </c>
      <c r="D203" s="33">
        <v>11506.41</v>
      </c>
      <c r="E203" s="33">
        <v>365665.85</v>
      </c>
      <c r="F203" s="33">
        <f>SUM(C203:E203)</f>
        <v>846137.97</v>
      </c>
      <c r="G203" s="34">
        <v>0</v>
      </c>
      <c r="H203" s="34">
        <v>0</v>
      </c>
      <c r="I203" s="34">
        <v>0</v>
      </c>
      <c r="J203" s="34">
        <v>47805.64</v>
      </c>
      <c r="K203" s="34">
        <f>F203-G203-H203-I203-J203</f>
        <v>798332.33</v>
      </c>
      <c r="L203" s="33">
        <v>1967315.7899999998</v>
      </c>
      <c r="M203" s="35">
        <f>K203/L203</f>
        <v>0.40579775451301597</v>
      </c>
    </row>
    <row r="204" spans="1:13" ht="15.6" customHeight="1">
      <c r="A204" s="16" t="s">
        <v>190</v>
      </c>
      <c r="B204" s="42" t="s">
        <v>30</v>
      </c>
      <c r="C204" s="33">
        <v>361290.68</v>
      </c>
      <c r="D204" s="33">
        <v>774982.75</v>
      </c>
      <c r="E204" s="33">
        <v>428045.67</v>
      </c>
      <c r="F204" s="33">
        <f>SUM(C204:E204)</f>
        <v>1564319.0999999999</v>
      </c>
      <c r="G204" s="34">
        <v>0</v>
      </c>
      <c r="H204" s="34">
        <v>0</v>
      </c>
      <c r="I204" s="34">
        <v>0</v>
      </c>
      <c r="J204" s="34">
        <v>248420.19</v>
      </c>
      <c r="K204" s="34">
        <f>F204-G204-H204-I204-J204</f>
        <v>1315898.9099999999</v>
      </c>
      <c r="L204" s="33">
        <v>2738875.62</v>
      </c>
      <c r="M204" s="35">
        <f>K204/L204</f>
        <v>0.48045223389881425</v>
      </c>
    </row>
    <row r="205" spans="1:13" ht="15.6" customHeight="1">
      <c r="A205" s="16" t="s">
        <v>594</v>
      </c>
      <c r="B205" s="42" t="s">
        <v>44</v>
      </c>
      <c r="C205" s="33">
        <v>14282269.560000001</v>
      </c>
      <c r="D205" s="33">
        <v>819083.22</v>
      </c>
      <c r="E205" s="33">
        <v>7826138.25</v>
      </c>
      <c r="F205" s="33">
        <f>SUM(C205:E205)</f>
        <v>22927491.030000001</v>
      </c>
      <c r="G205" s="34">
        <v>349144.37</v>
      </c>
      <c r="H205" s="34">
        <v>0</v>
      </c>
      <c r="I205" s="34">
        <v>-8477.9699999999993</v>
      </c>
      <c r="J205" s="34">
        <v>1987434.02</v>
      </c>
      <c r="K205" s="34">
        <f>F205-G205-H205-I205-J205</f>
        <v>20599390.609999999</v>
      </c>
      <c r="L205" s="33">
        <v>31197005.370000001</v>
      </c>
      <c r="M205" s="35">
        <f>K205/L205</f>
        <v>0.66030025528697078</v>
      </c>
    </row>
    <row r="206" spans="1:13" ht="15.6" customHeight="1">
      <c r="A206" s="16" t="s">
        <v>191</v>
      </c>
      <c r="B206" s="42" t="s">
        <v>24</v>
      </c>
      <c r="C206" s="33">
        <v>542170.1</v>
      </c>
      <c r="D206" s="33">
        <v>5447.29</v>
      </c>
      <c r="E206" s="33">
        <v>136959.47</v>
      </c>
      <c r="F206" s="33">
        <f>SUM(C206:E206)</f>
        <v>684576.86</v>
      </c>
      <c r="G206" s="34">
        <v>0</v>
      </c>
      <c r="H206" s="34">
        <v>0</v>
      </c>
      <c r="I206" s="34">
        <v>0</v>
      </c>
      <c r="J206" s="34">
        <v>26619.3</v>
      </c>
      <c r="K206" s="34">
        <f>F206-G206-H206-I206-J206</f>
        <v>657957.55999999994</v>
      </c>
      <c r="L206" s="33">
        <v>1450190.88</v>
      </c>
      <c r="M206" s="35">
        <f>K206/L206</f>
        <v>0.45370410824815005</v>
      </c>
    </row>
    <row r="207" spans="1:13" ht="15.6" customHeight="1">
      <c r="A207" s="16" t="s">
        <v>192</v>
      </c>
      <c r="B207" s="42" t="s">
        <v>65</v>
      </c>
      <c r="C207" s="33">
        <v>653428.88</v>
      </c>
      <c r="D207" s="33">
        <v>1088881.99</v>
      </c>
      <c r="E207" s="33">
        <v>2038573.02</v>
      </c>
      <c r="F207" s="33">
        <f>SUM(C207:E207)</f>
        <v>3780883.89</v>
      </c>
      <c r="G207" s="34">
        <v>27226.95</v>
      </c>
      <c r="H207" s="34">
        <v>240</v>
      </c>
      <c r="I207" s="34">
        <v>0</v>
      </c>
      <c r="J207" s="34">
        <v>892910.02</v>
      </c>
      <c r="K207" s="34">
        <f>F207-G207-H207-I207-J207</f>
        <v>2860506.92</v>
      </c>
      <c r="L207" s="33">
        <v>5596274.6600000011</v>
      </c>
      <c r="M207" s="35">
        <f>K207/L207</f>
        <v>0.51114484077162847</v>
      </c>
    </row>
    <row r="208" spans="1:13" ht="15.6" customHeight="1">
      <c r="A208" s="16" t="s">
        <v>193</v>
      </c>
      <c r="B208" s="42" t="s">
        <v>30</v>
      </c>
      <c r="C208" s="33">
        <v>3399412.44</v>
      </c>
      <c r="D208" s="33">
        <v>373394.1</v>
      </c>
      <c r="E208" s="33">
        <v>1895899.91</v>
      </c>
      <c r="F208" s="33">
        <f>SUM(C208:E208)</f>
        <v>5668706.4500000002</v>
      </c>
      <c r="G208" s="34">
        <v>128436.75</v>
      </c>
      <c r="H208" s="34">
        <v>0</v>
      </c>
      <c r="I208" s="34">
        <v>0</v>
      </c>
      <c r="J208" s="34">
        <v>175908.42</v>
      </c>
      <c r="K208" s="34">
        <f>F208-G208-H208-I208-J208</f>
        <v>5364361.28</v>
      </c>
      <c r="L208" s="33">
        <v>11763356.530000001</v>
      </c>
      <c r="M208" s="35">
        <f>K208/L208</f>
        <v>0.45602301233659875</v>
      </c>
    </row>
    <row r="209" spans="1:13" ht="15.6" customHeight="1">
      <c r="A209" s="16" t="s">
        <v>194</v>
      </c>
      <c r="B209" s="42" t="s">
        <v>30</v>
      </c>
      <c r="C209" s="33">
        <v>828104.47</v>
      </c>
      <c r="D209" s="33">
        <v>16222.43</v>
      </c>
      <c r="E209" s="33">
        <v>324323.46999999997</v>
      </c>
      <c r="F209" s="33">
        <f>SUM(C209:E209)</f>
        <v>1168650.3700000001</v>
      </c>
      <c r="G209" s="34">
        <v>0</v>
      </c>
      <c r="H209" s="34">
        <v>0</v>
      </c>
      <c r="I209" s="34">
        <v>0</v>
      </c>
      <c r="J209" s="34">
        <v>65113.71</v>
      </c>
      <c r="K209" s="34">
        <f>F209-G209-H209-I209-J209</f>
        <v>1103536.6600000001</v>
      </c>
      <c r="L209" s="33">
        <v>3253932.0700000003</v>
      </c>
      <c r="M209" s="35">
        <f>K209/L209</f>
        <v>0.33913942770169753</v>
      </c>
    </row>
    <row r="210" spans="1:13" ht="15.6" customHeight="1">
      <c r="A210" s="16" t="s">
        <v>595</v>
      </c>
      <c r="B210" s="42" t="s">
        <v>24</v>
      </c>
      <c r="C210" s="33">
        <v>50769.08</v>
      </c>
      <c r="D210" s="33">
        <v>550.94000000000005</v>
      </c>
      <c r="E210" s="33">
        <v>35395.58</v>
      </c>
      <c r="F210" s="33">
        <f>SUM(C210:E210)</f>
        <v>86715.6</v>
      </c>
      <c r="G210" s="34">
        <v>0</v>
      </c>
      <c r="H210" s="34">
        <v>0</v>
      </c>
      <c r="I210" s="34">
        <v>0</v>
      </c>
      <c r="J210" s="34">
        <v>12138.88</v>
      </c>
      <c r="K210" s="34">
        <f>F210-G210-H210-I210-J210</f>
        <v>74576.72</v>
      </c>
      <c r="L210" s="33">
        <v>424199.89</v>
      </c>
      <c r="M210" s="35">
        <f>K210/L210</f>
        <v>0.17580560900192596</v>
      </c>
    </row>
    <row r="211" spans="1:13" ht="15.6" customHeight="1">
      <c r="A211" s="16" t="s">
        <v>596</v>
      </c>
      <c r="B211" s="42" t="s">
        <v>30</v>
      </c>
      <c r="C211" s="33">
        <v>185062.08</v>
      </c>
      <c r="D211" s="33">
        <v>6282.04</v>
      </c>
      <c r="E211" s="33">
        <v>125449.55</v>
      </c>
      <c r="F211" s="33">
        <f>SUM(C211:E211)</f>
        <v>316793.67</v>
      </c>
      <c r="G211" s="34">
        <v>2300.7800000000002</v>
      </c>
      <c r="H211" s="34">
        <v>0</v>
      </c>
      <c r="I211" s="34">
        <v>0</v>
      </c>
      <c r="J211" s="34">
        <v>3500.99</v>
      </c>
      <c r="K211" s="34">
        <f>F211-G211-H211-I211-J211</f>
        <v>310991.89999999997</v>
      </c>
      <c r="L211" s="33">
        <v>1512165.56</v>
      </c>
      <c r="M211" s="35">
        <f>K211/L211</f>
        <v>0.20565995432404899</v>
      </c>
    </row>
    <row r="212" spans="1:13" ht="15.6" customHeight="1">
      <c r="A212" s="16" t="s">
        <v>195</v>
      </c>
      <c r="B212" s="42" t="s">
        <v>30</v>
      </c>
      <c r="C212" s="33">
        <v>446657.3</v>
      </c>
      <c r="D212" s="33">
        <v>7960.97</v>
      </c>
      <c r="E212" s="33">
        <v>226511.01</v>
      </c>
      <c r="F212" s="33">
        <f>SUM(C212:E212)</f>
        <v>681129.28</v>
      </c>
      <c r="G212" s="34">
        <v>0</v>
      </c>
      <c r="H212" s="34">
        <v>0</v>
      </c>
      <c r="I212" s="34">
        <v>0</v>
      </c>
      <c r="J212" s="34">
        <v>33100.32</v>
      </c>
      <c r="K212" s="34">
        <f>F212-G212-H212-I212-J212</f>
        <v>648028.96000000008</v>
      </c>
      <c r="L212" s="33">
        <v>2658466.0399999996</v>
      </c>
      <c r="M212" s="35">
        <f>K212/L212</f>
        <v>0.24376048076205636</v>
      </c>
    </row>
    <row r="213" spans="1:13" ht="15.6" customHeight="1">
      <c r="A213" s="16" t="s">
        <v>196</v>
      </c>
      <c r="B213" s="42" t="s">
        <v>34</v>
      </c>
      <c r="C213" s="33">
        <v>9710643.4000000004</v>
      </c>
      <c r="D213" s="33">
        <v>293161.34999999998</v>
      </c>
      <c r="E213" s="33">
        <v>6343263.2699999996</v>
      </c>
      <c r="F213" s="33">
        <f>SUM(C213:E213)</f>
        <v>16347068.02</v>
      </c>
      <c r="G213" s="34">
        <v>664280.94999999995</v>
      </c>
      <c r="H213" s="34">
        <v>0</v>
      </c>
      <c r="I213" s="34">
        <v>0</v>
      </c>
      <c r="J213" s="34">
        <v>626474.78</v>
      </c>
      <c r="K213" s="34">
        <f>F213-G213-H213-I213-J213</f>
        <v>15056312.290000001</v>
      </c>
      <c r="L213" s="33">
        <v>29394877.93</v>
      </c>
      <c r="M213" s="35">
        <f>K213/L213</f>
        <v>0.51220870268128382</v>
      </c>
    </row>
    <row r="214" spans="1:13" ht="15.6" customHeight="1">
      <c r="A214" s="16" t="s">
        <v>197</v>
      </c>
      <c r="B214" s="42" t="s">
        <v>34</v>
      </c>
      <c r="C214" s="33">
        <v>1313140.69</v>
      </c>
      <c r="D214" s="33">
        <v>27424.26</v>
      </c>
      <c r="E214" s="33">
        <v>472718.44</v>
      </c>
      <c r="F214" s="33">
        <f>SUM(C214:E214)</f>
        <v>1813283.39</v>
      </c>
      <c r="G214" s="34">
        <v>300</v>
      </c>
      <c r="H214" s="34">
        <v>0</v>
      </c>
      <c r="I214" s="34">
        <v>10606.41</v>
      </c>
      <c r="J214" s="34">
        <v>45513.36</v>
      </c>
      <c r="K214" s="34">
        <f>F214-G214-H214-I214-J214</f>
        <v>1756863.6199999999</v>
      </c>
      <c r="L214" s="33">
        <v>4556794.91</v>
      </c>
      <c r="M214" s="35">
        <f>K214/L214</f>
        <v>0.38554810007896534</v>
      </c>
    </row>
    <row r="215" spans="1:13" ht="15.6" customHeight="1">
      <c r="A215" s="16" t="s">
        <v>198</v>
      </c>
      <c r="B215" s="42" t="s">
        <v>30</v>
      </c>
      <c r="C215" s="33">
        <v>564477.04</v>
      </c>
      <c r="D215" s="33">
        <v>558918.14</v>
      </c>
      <c r="E215" s="33">
        <v>94866.95</v>
      </c>
      <c r="F215" s="33">
        <f>SUM(C215:E215)</f>
        <v>1218262.1300000001</v>
      </c>
      <c r="G215" s="34">
        <v>0</v>
      </c>
      <c r="H215" s="34">
        <v>0</v>
      </c>
      <c r="I215" s="34">
        <v>0</v>
      </c>
      <c r="J215" s="34">
        <v>-16655.34</v>
      </c>
      <c r="K215" s="34">
        <f>F215-G215-H215-I215-J215</f>
        <v>1234917.4700000002</v>
      </c>
      <c r="L215" s="33">
        <v>2305780.69</v>
      </c>
      <c r="M215" s="35">
        <f>K215/L215</f>
        <v>0.53557455631220519</v>
      </c>
    </row>
    <row r="216" spans="1:13" ht="15.6" customHeight="1">
      <c r="A216" s="16" t="s">
        <v>530</v>
      </c>
      <c r="B216" s="42" t="s">
        <v>34</v>
      </c>
      <c r="C216" s="33">
        <v>448089.56</v>
      </c>
      <c r="D216" s="33">
        <v>3691.85</v>
      </c>
      <c r="E216" s="33">
        <v>367935.22</v>
      </c>
      <c r="F216" s="33">
        <f>SUM(C216:E216)</f>
        <v>819716.62999999989</v>
      </c>
      <c r="G216" s="34">
        <v>4784.5</v>
      </c>
      <c r="H216" s="34">
        <v>0</v>
      </c>
      <c r="I216" s="34">
        <v>0</v>
      </c>
      <c r="J216" s="34">
        <v>12724.09</v>
      </c>
      <c r="K216" s="34">
        <f>F216-G216-H216-I216-J216</f>
        <v>802208.03999999992</v>
      </c>
      <c r="L216" s="33">
        <v>2404029.65</v>
      </c>
      <c r="M216" s="35">
        <f>K216/L216</f>
        <v>0.33369307237953572</v>
      </c>
    </row>
    <row r="217" spans="1:13" ht="15.6" customHeight="1">
      <c r="A217" s="16" t="s">
        <v>199</v>
      </c>
      <c r="B217" s="42" t="s">
        <v>34</v>
      </c>
      <c r="C217" s="33">
        <v>1357210.41</v>
      </c>
      <c r="D217" s="33">
        <v>39833.65</v>
      </c>
      <c r="E217" s="33">
        <v>942499.38</v>
      </c>
      <c r="F217" s="33">
        <f>SUM(C217:E217)</f>
        <v>2339543.44</v>
      </c>
      <c r="G217" s="34">
        <v>0</v>
      </c>
      <c r="H217" s="34">
        <v>0</v>
      </c>
      <c r="I217" s="34">
        <v>0</v>
      </c>
      <c r="J217" s="34">
        <v>63864.73</v>
      </c>
      <c r="K217" s="34">
        <f>F217-G217-H217-I217-J217</f>
        <v>2275678.71</v>
      </c>
      <c r="L217" s="33">
        <v>4634717.3</v>
      </c>
      <c r="M217" s="35">
        <f>K217/L217</f>
        <v>0.49100701568140953</v>
      </c>
    </row>
    <row r="218" spans="1:13" ht="15.6" customHeight="1">
      <c r="A218" s="16" t="s">
        <v>200</v>
      </c>
      <c r="B218" s="42" t="s">
        <v>44</v>
      </c>
      <c r="C218" s="33">
        <v>11132733.08</v>
      </c>
      <c r="D218" s="33">
        <v>415002.44</v>
      </c>
      <c r="E218" s="33">
        <v>7741765.4400000004</v>
      </c>
      <c r="F218" s="33">
        <f>SUM(C218:E218)</f>
        <v>19289500.960000001</v>
      </c>
      <c r="G218" s="34">
        <v>20642.62</v>
      </c>
      <c r="H218" s="34">
        <v>0</v>
      </c>
      <c r="I218" s="34">
        <v>21376.240000000002</v>
      </c>
      <c r="J218" s="34">
        <v>1129412.03</v>
      </c>
      <c r="K218" s="34">
        <f>F218-G218-H218-I218-J218</f>
        <v>18118070.07</v>
      </c>
      <c r="L218" s="33">
        <v>29968518.710000001</v>
      </c>
      <c r="M218" s="35">
        <f>K218/L218</f>
        <v>0.604570090544859</v>
      </c>
    </row>
    <row r="219" spans="1:13" ht="15.6" customHeight="1">
      <c r="A219" s="16" t="s">
        <v>531</v>
      </c>
      <c r="B219" s="42" t="s">
        <v>27</v>
      </c>
      <c r="C219" s="33">
        <v>111828.83</v>
      </c>
      <c r="D219" s="33">
        <v>10718.7</v>
      </c>
      <c r="E219" s="33">
        <v>199838.92</v>
      </c>
      <c r="F219" s="33">
        <f>SUM(C219:E219)</f>
        <v>322386.45</v>
      </c>
      <c r="G219" s="34">
        <v>15091.72</v>
      </c>
      <c r="H219" s="34">
        <v>0</v>
      </c>
      <c r="I219" s="34">
        <v>0</v>
      </c>
      <c r="J219" s="34">
        <v>2729.86</v>
      </c>
      <c r="K219" s="34">
        <f>F219-G219-H219-I219-J219</f>
        <v>304564.87000000005</v>
      </c>
      <c r="L219" s="33">
        <v>1376162.2599999998</v>
      </c>
      <c r="M219" s="35">
        <f>K219/L219</f>
        <v>0.22131465078834534</v>
      </c>
    </row>
    <row r="220" spans="1:13" ht="15.6" customHeight="1">
      <c r="A220" s="16" t="s">
        <v>3</v>
      </c>
      <c r="B220" s="42" t="s">
        <v>27</v>
      </c>
      <c r="C220" s="33">
        <v>123845943.11</v>
      </c>
      <c r="D220" s="33">
        <v>17093829.579999998</v>
      </c>
      <c r="E220" s="33">
        <v>34448444.479999997</v>
      </c>
      <c r="F220" s="33">
        <f>SUM(C220:E220)</f>
        <v>175388217.16999999</v>
      </c>
      <c r="G220" s="34">
        <v>2983731.61</v>
      </c>
      <c r="H220" s="34">
        <v>1975.97</v>
      </c>
      <c r="I220" s="34">
        <v>1609333.43</v>
      </c>
      <c r="J220" s="34">
        <v>7475801.8600000003</v>
      </c>
      <c r="K220" s="34">
        <f>F220-G220-H220-I220-J220</f>
        <v>163317374.29999995</v>
      </c>
      <c r="L220" s="33">
        <v>349039485.80999994</v>
      </c>
      <c r="M220" s="35">
        <f>K220/L220</f>
        <v>0.46790515382807424</v>
      </c>
    </row>
    <row r="221" spans="1:13" ht="15.6" customHeight="1">
      <c r="A221" s="16" t="s">
        <v>532</v>
      </c>
      <c r="B221" s="42" t="s">
        <v>31</v>
      </c>
      <c r="C221" s="33">
        <v>8675823.8200000003</v>
      </c>
      <c r="D221" s="33">
        <v>158451.04999999999</v>
      </c>
      <c r="E221" s="33">
        <v>4273508.42</v>
      </c>
      <c r="F221" s="33">
        <f>SUM(C221:E221)</f>
        <v>13107783.290000001</v>
      </c>
      <c r="G221" s="34">
        <v>19583.18</v>
      </c>
      <c r="H221" s="34">
        <v>0</v>
      </c>
      <c r="I221" s="34">
        <v>99216.92</v>
      </c>
      <c r="J221" s="34">
        <v>741753.61</v>
      </c>
      <c r="K221" s="34">
        <f>F221-G221-H221-I221-J221</f>
        <v>12247229.580000002</v>
      </c>
      <c r="L221" s="33">
        <v>30703731.5</v>
      </c>
      <c r="M221" s="35">
        <f>K221/L221</f>
        <v>0.39888407635404194</v>
      </c>
    </row>
    <row r="222" spans="1:13" ht="15.6" customHeight="1">
      <c r="A222" s="16" t="s">
        <v>597</v>
      </c>
      <c r="B222" s="42" t="s">
        <v>31</v>
      </c>
      <c r="C222" s="33">
        <v>345959.72</v>
      </c>
      <c r="D222" s="33">
        <v>9640.34</v>
      </c>
      <c r="E222" s="33">
        <v>193048.33</v>
      </c>
      <c r="F222" s="33">
        <f>SUM(C222:E222)</f>
        <v>548648.39</v>
      </c>
      <c r="G222" s="34">
        <v>1203.04</v>
      </c>
      <c r="H222" s="34">
        <v>0</v>
      </c>
      <c r="I222" s="34">
        <v>1167.82</v>
      </c>
      <c r="J222" s="34">
        <v>13298.16</v>
      </c>
      <c r="K222" s="34">
        <f>F222-G222-H222-I222-J222</f>
        <v>532979.37</v>
      </c>
      <c r="L222" s="33">
        <v>2630476.33</v>
      </c>
      <c r="M222" s="35">
        <f>K222/L222</f>
        <v>0.20261705605235383</v>
      </c>
    </row>
    <row r="223" spans="1:13" ht="15.6" customHeight="1">
      <c r="A223" s="16" t="s">
        <v>533</v>
      </c>
      <c r="B223" s="42" t="s">
        <v>31</v>
      </c>
      <c r="C223" s="33">
        <v>1327209.48</v>
      </c>
      <c r="D223" s="33">
        <v>20052.48</v>
      </c>
      <c r="E223" s="33">
        <v>564156.09</v>
      </c>
      <c r="F223" s="33">
        <f>SUM(C223:E223)</f>
        <v>1911418.0499999998</v>
      </c>
      <c r="G223" s="34">
        <v>0</v>
      </c>
      <c r="H223" s="34">
        <v>0</v>
      </c>
      <c r="I223" s="34">
        <v>7939.77</v>
      </c>
      <c r="J223" s="34">
        <v>86529.23</v>
      </c>
      <c r="K223" s="34">
        <f>F223-G223-H223-I223-J223</f>
        <v>1816949.0499999998</v>
      </c>
      <c r="L223" s="33">
        <v>6513792.9100000001</v>
      </c>
      <c r="M223" s="35">
        <f>K223/L223</f>
        <v>0.27893871897748124</v>
      </c>
    </row>
    <row r="224" spans="1:13" ht="15.6" customHeight="1">
      <c r="A224" s="16" t="s">
        <v>201</v>
      </c>
      <c r="B224" s="42" t="s">
        <v>31</v>
      </c>
      <c r="C224" s="33">
        <v>1248993.1599999999</v>
      </c>
      <c r="D224" s="33">
        <v>7540.14</v>
      </c>
      <c r="E224" s="33">
        <v>190276.76</v>
      </c>
      <c r="F224" s="33">
        <f>SUM(C224:E224)</f>
        <v>1446810.0599999998</v>
      </c>
      <c r="G224" s="34">
        <v>37870.800000000003</v>
      </c>
      <c r="H224" s="34">
        <v>0</v>
      </c>
      <c r="I224" s="34">
        <v>3993.74</v>
      </c>
      <c r="J224" s="34">
        <v>24776.81</v>
      </c>
      <c r="K224" s="34">
        <f>F224-G224-H224-I224-J224</f>
        <v>1380168.7099999997</v>
      </c>
      <c r="L224" s="33">
        <v>5781380.8499999996</v>
      </c>
      <c r="M224" s="35">
        <f>K224/L224</f>
        <v>0.23872648175392214</v>
      </c>
    </row>
    <row r="225" spans="1:13" ht="15.6" customHeight="1">
      <c r="A225" s="16" t="s">
        <v>202</v>
      </c>
      <c r="B225" s="42" t="s">
        <v>65</v>
      </c>
      <c r="C225" s="33">
        <v>1648517.83</v>
      </c>
      <c r="D225" s="33">
        <v>94180.13</v>
      </c>
      <c r="E225" s="33">
        <v>722669.03</v>
      </c>
      <c r="F225" s="33">
        <f>SUM(C225:E225)</f>
        <v>2465366.9900000002</v>
      </c>
      <c r="G225" s="34">
        <v>88475.36</v>
      </c>
      <c r="H225" s="34">
        <v>0</v>
      </c>
      <c r="I225" s="34">
        <v>0</v>
      </c>
      <c r="J225" s="34">
        <v>114693.07</v>
      </c>
      <c r="K225" s="34">
        <f>F225-G225-H225-I225-J225</f>
        <v>2262198.5600000005</v>
      </c>
      <c r="L225" s="33">
        <v>5321921.1500000004</v>
      </c>
      <c r="M225" s="35">
        <f>K225/L225</f>
        <v>0.42507179197872941</v>
      </c>
    </row>
    <row r="226" spans="1:13" ht="15.6" customHeight="1">
      <c r="A226" s="16" t="s">
        <v>534</v>
      </c>
      <c r="B226" s="42" t="s">
        <v>65</v>
      </c>
      <c r="C226" s="33">
        <v>62272.03</v>
      </c>
      <c r="D226" s="33">
        <v>9265.94</v>
      </c>
      <c r="E226" s="33">
        <v>33486.04</v>
      </c>
      <c r="F226" s="33">
        <f>SUM(C226:E226)</f>
        <v>105024.01000000001</v>
      </c>
      <c r="G226" s="34">
        <v>0</v>
      </c>
      <c r="H226" s="34">
        <v>0</v>
      </c>
      <c r="I226" s="34">
        <v>1426.59</v>
      </c>
      <c r="J226" s="34">
        <v>6523.02</v>
      </c>
      <c r="K226" s="34">
        <f>F226-G226-H226-I226-J226</f>
        <v>97074.400000000009</v>
      </c>
      <c r="L226" s="33">
        <v>654272.16</v>
      </c>
      <c r="M226" s="35">
        <f>K226/L226</f>
        <v>0.14837006055706237</v>
      </c>
    </row>
    <row r="227" spans="1:13" ht="15.6" customHeight="1">
      <c r="A227" s="16" t="s">
        <v>203</v>
      </c>
      <c r="B227" s="42" t="s">
        <v>34</v>
      </c>
      <c r="C227" s="33">
        <v>1130988.3899999999</v>
      </c>
      <c r="D227" s="33">
        <v>17281.2</v>
      </c>
      <c r="E227" s="33">
        <v>214516.16</v>
      </c>
      <c r="F227" s="33">
        <f>SUM(C227:E227)</f>
        <v>1362785.7499999998</v>
      </c>
      <c r="G227" s="34">
        <v>34161.89</v>
      </c>
      <c r="H227" s="34">
        <v>0</v>
      </c>
      <c r="I227" s="34">
        <v>191.77</v>
      </c>
      <c r="J227" s="34">
        <v>37139.26</v>
      </c>
      <c r="K227" s="34">
        <f>F227-G227-H227-I227-J227</f>
        <v>1291292.8299999998</v>
      </c>
      <c r="L227" s="33">
        <v>4774268.08</v>
      </c>
      <c r="M227" s="35">
        <f>K227/L227</f>
        <v>0.27046927578478164</v>
      </c>
    </row>
    <row r="228" spans="1:13" ht="15.6" customHeight="1">
      <c r="A228" s="16" t="s">
        <v>204</v>
      </c>
      <c r="B228" s="42" t="s">
        <v>30</v>
      </c>
      <c r="C228" s="33">
        <v>141295.67000000001</v>
      </c>
      <c r="D228" s="33">
        <v>5541.4</v>
      </c>
      <c r="E228" s="33">
        <v>173225.02</v>
      </c>
      <c r="F228" s="33">
        <f>SUM(C228:E228)</f>
        <v>320062.08999999997</v>
      </c>
      <c r="G228" s="34">
        <v>0</v>
      </c>
      <c r="H228" s="34">
        <v>0</v>
      </c>
      <c r="I228" s="34">
        <v>0</v>
      </c>
      <c r="J228" s="34">
        <v>8811.7900000000009</v>
      </c>
      <c r="K228" s="34">
        <f>F228-G228-H228-I228-J228</f>
        <v>311250.3</v>
      </c>
      <c r="L228" s="33">
        <v>1709661.6799999997</v>
      </c>
      <c r="M228" s="35">
        <f>K228/L228</f>
        <v>0.18205373825773533</v>
      </c>
    </row>
    <row r="229" spans="1:13" ht="15.6" customHeight="1">
      <c r="A229" s="16" t="s">
        <v>598</v>
      </c>
      <c r="B229" s="42" t="s">
        <v>31</v>
      </c>
      <c r="C229" s="33">
        <v>1975444.39</v>
      </c>
      <c r="D229" s="33">
        <v>58225.75</v>
      </c>
      <c r="E229" s="33">
        <v>936661.81</v>
      </c>
      <c r="F229" s="33">
        <f>SUM(C229:E229)</f>
        <v>2970331.95</v>
      </c>
      <c r="G229" s="34">
        <v>0</v>
      </c>
      <c r="H229" s="34">
        <v>0</v>
      </c>
      <c r="I229" s="34">
        <v>14050.27</v>
      </c>
      <c r="J229" s="34">
        <v>112188.05</v>
      </c>
      <c r="K229" s="34">
        <f>F229-G229-H229-I229-J229</f>
        <v>2844093.6300000004</v>
      </c>
      <c r="L229" s="33">
        <v>8403491.0600000005</v>
      </c>
      <c r="M229" s="35">
        <f>K229/L229</f>
        <v>0.338441917733176</v>
      </c>
    </row>
    <row r="230" spans="1:13" ht="15.6" customHeight="1">
      <c r="A230" s="16" t="s">
        <v>205</v>
      </c>
      <c r="B230" s="42" t="s">
        <v>34</v>
      </c>
      <c r="C230" s="33">
        <v>308602.52</v>
      </c>
      <c r="D230" s="33">
        <v>8548.2900000000009</v>
      </c>
      <c r="E230" s="33">
        <v>115982.56</v>
      </c>
      <c r="F230" s="33">
        <f>SUM(C230:E230)</f>
        <v>433133.37</v>
      </c>
      <c r="G230" s="34">
        <v>11225</v>
      </c>
      <c r="H230" s="34">
        <v>0</v>
      </c>
      <c r="I230" s="34">
        <v>0</v>
      </c>
      <c r="J230" s="34">
        <v>8899.35</v>
      </c>
      <c r="K230" s="34">
        <f>F230-G230-H230-I230-J230</f>
        <v>413009.02</v>
      </c>
      <c r="L230" s="33">
        <v>1916282.2200000002</v>
      </c>
      <c r="M230" s="35">
        <f>K230/L230</f>
        <v>0.21552619738860801</v>
      </c>
    </row>
    <row r="231" spans="1:13" ht="15.6" customHeight="1">
      <c r="A231" s="16" t="s">
        <v>206</v>
      </c>
      <c r="B231" s="42" t="s">
        <v>34</v>
      </c>
      <c r="C231" s="33">
        <v>914823.35</v>
      </c>
      <c r="D231" s="33">
        <v>49948.93</v>
      </c>
      <c r="E231" s="33">
        <v>508844.28</v>
      </c>
      <c r="F231" s="33">
        <f>SUM(C231:E231)</f>
        <v>1473616.56</v>
      </c>
      <c r="G231" s="34">
        <v>102326.62</v>
      </c>
      <c r="H231" s="34">
        <v>0</v>
      </c>
      <c r="I231" s="34">
        <v>0</v>
      </c>
      <c r="J231" s="34">
        <v>43069.25</v>
      </c>
      <c r="K231" s="34">
        <f>F231-G231-H231-I231-J231</f>
        <v>1328220.69</v>
      </c>
      <c r="L231" s="33">
        <v>4766349.8600000003</v>
      </c>
      <c r="M231" s="35">
        <f>K231/L231</f>
        <v>0.27866621817811749</v>
      </c>
    </row>
    <row r="232" spans="1:13" ht="15.6" customHeight="1">
      <c r="A232" s="16" t="s">
        <v>207</v>
      </c>
      <c r="B232" s="42" t="s">
        <v>24</v>
      </c>
      <c r="C232" s="33">
        <v>6737088.5800000001</v>
      </c>
      <c r="D232" s="33">
        <v>281881.02</v>
      </c>
      <c r="E232" s="33">
        <v>1143820.19</v>
      </c>
      <c r="F232" s="33">
        <f>SUM(C232:E232)</f>
        <v>8162789.7899999991</v>
      </c>
      <c r="G232" s="34">
        <v>278716.92</v>
      </c>
      <c r="H232" s="34">
        <v>0</v>
      </c>
      <c r="I232" s="34">
        <v>5030.49</v>
      </c>
      <c r="J232" s="34">
        <v>236135.84</v>
      </c>
      <c r="K232" s="34">
        <f>F232-G232-H232-I232-J232</f>
        <v>7642906.5399999991</v>
      </c>
      <c r="L232" s="33">
        <v>18296103.219999999</v>
      </c>
      <c r="M232" s="35">
        <f>K232/L232</f>
        <v>0.41773411792109466</v>
      </c>
    </row>
    <row r="233" spans="1:13" ht="15.6" customHeight="1">
      <c r="A233" s="16" t="s">
        <v>208</v>
      </c>
      <c r="B233" s="42" t="s">
        <v>34</v>
      </c>
      <c r="C233" s="33">
        <v>450535.74</v>
      </c>
      <c r="D233" s="33">
        <v>8441.0400000000009</v>
      </c>
      <c r="E233" s="33">
        <v>325663.65999999997</v>
      </c>
      <c r="F233" s="33">
        <f>SUM(C233:E233)</f>
        <v>784640.44</v>
      </c>
      <c r="G233" s="34">
        <v>1301.6400000000001</v>
      </c>
      <c r="H233" s="34">
        <v>0</v>
      </c>
      <c r="I233" s="34">
        <v>3693.72</v>
      </c>
      <c r="J233" s="34">
        <v>43506.21</v>
      </c>
      <c r="K233" s="34">
        <f>F233-G233-H233-I233-J233</f>
        <v>736138.87</v>
      </c>
      <c r="L233" s="33">
        <v>2375244.4599999995</v>
      </c>
      <c r="M233" s="35">
        <f>K233/L233</f>
        <v>0.30992130805769785</v>
      </c>
    </row>
    <row r="234" spans="1:13" ht="15.6" customHeight="1">
      <c r="A234" s="16" t="s">
        <v>209</v>
      </c>
      <c r="B234" s="42" t="s">
        <v>65</v>
      </c>
      <c r="C234" s="33">
        <v>586704.91</v>
      </c>
      <c r="D234" s="33">
        <v>19808.87</v>
      </c>
      <c r="E234" s="33">
        <v>142997.79</v>
      </c>
      <c r="F234" s="33">
        <f>SUM(C234:E234)</f>
        <v>749511.57000000007</v>
      </c>
      <c r="G234" s="34">
        <v>0</v>
      </c>
      <c r="H234" s="34">
        <v>0</v>
      </c>
      <c r="I234" s="34">
        <v>0</v>
      </c>
      <c r="J234" s="34">
        <v>38552.959999999999</v>
      </c>
      <c r="K234" s="34">
        <f>F234-G234-H234-I234-J234</f>
        <v>710958.6100000001</v>
      </c>
      <c r="L234" s="33">
        <v>1960034.19</v>
      </c>
      <c r="M234" s="35">
        <f>K234/L234</f>
        <v>0.36272765731703899</v>
      </c>
    </row>
    <row r="235" spans="1:13" ht="15.6" customHeight="1">
      <c r="A235" s="16" t="s">
        <v>210</v>
      </c>
      <c r="B235" s="42" t="s">
        <v>30</v>
      </c>
      <c r="C235" s="33">
        <v>269894.76</v>
      </c>
      <c r="D235" s="33">
        <v>13544.39</v>
      </c>
      <c r="E235" s="33">
        <v>94454.11</v>
      </c>
      <c r="F235" s="33">
        <f>SUM(C235:E235)</f>
        <v>377893.26</v>
      </c>
      <c r="G235" s="34">
        <v>0</v>
      </c>
      <c r="H235" s="34">
        <v>0</v>
      </c>
      <c r="I235" s="34">
        <v>0</v>
      </c>
      <c r="J235" s="34">
        <v>30563.08</v>
      </c>
      <c r="K235" s="34">
        <f>F235-G235-H235-I235-J235</f>
        <v>347330.18</v>
      </c>
      <c r="L235" s="33">
        <v>1968329.82</v>
      </c>
      <c r="M235" s="35">
        <f>K235/L235</f>
        <v>0.17645933952268222</v>
      </c>
    </row>
    <row r="236" spans="1:13" ht="15.6" customHeight="1">
      <c r="A236" s="16" t="s">
        <v>211</v>
      </c>
      <c r="B236" s="42" t="s">
        <v>30</v>
      </c>
      <c r="C236" s="33">
        <v>138545.22</v>
      </c>
      <c r="D236" s="33">
        <v>11004.1</v>
      </c>
      <c r="E236" s="33">
        <v>57346.58</v>
      </c>
      <c r="F236" s="33">
        <f>SUM(C236:E236)</f>
        <v>206895.90000000002</v>
      </c>
      <c r="G236" s="34">
        <v>0</v>
      </c>
      <c r="H236" s="34">
        <v>0</v>
      </c>
      <c r="I236" s="34">
        <v>0</v>
      </c>
      <c r="J236" s="34">
        <v>9917.51</v>
      </c>
      <c r="K236" s="34">
        <f>F236-G236-H236-I236-J236</f>
        <v>196978.39</v>
      </c>
      <c r="L236" s="33">
        <v>793118.49</v>
      </c>
      <c r="M236" s="35">
        <f>K236/L236</f>
        <v>0.24835934665953888</v>
      </c>
    </row>
    <row r="237" spans="1:13" ht="15.6" customHeight="1">
      <c r="A237" s="16" t="s">
        <v>212</v>
      </c>
      <c r="B237" s="42" t="s">
        <v>30</v>
      </c>
      <c r="C237" s="33">
        <v>440929.37</v>
      </c>
      <c r="D237" s="33">
        <v>14310.24</v>
      </c>
      <c r="E237" s="33">
        <v>257678.44</v>
      </c>
      <c r="F237" s="33">
        <f>SUM(C237:E237)</f>
        <v>712918.05</v>
      </c>
      <c r="G237" s="34">
        <v>0</v>
      </c>
      <c r="H237" s="34">
        <v>0</v>
      </c>
      <c r="I237" s="34">
        <v>3137.1</v>
      </c>
      <c r="J237" s="34">
        <v>55525.46</v>
      </c>
      <c r="K237" s="34">
        <f>F237-G237-H237-I237-J237</f>
        <v>654255.49000000011</v>
      </c>
      <c r="L237" s="33">
        <v>2892794.2600000002</v>
      </c>
      <c r="M237" s="35">
        <f>K237/L237</f>
        <v>0.22616730786792977</v>
      </c>
    </row>
    <row r="238" spans="1:13" ht="15.6" customHeight="1">
      <c r="A238" s="16" t="s">
        <v>213</v>
      </c>
      <c r="B238" s="42" t="s">
        <v>30</v>
      </c>
      <c r="C238" s="33">
        <v>601534.94999999995</v>
      </c>
      <c r="D238" s="33">
        <v>89158.38</v>
      </c>
      <c r="E238" s="33">
        <v>276294.23</v>
      </c>
      <c r="F238" s="33">
        <f>SUM(C238:E238)</f>
        <v>966987.55999999994</v>
      </c>
      <c r="G238" s="34">
        <v>5174.4799999999996</v>
      </c>
      <c r="H238" s="34">
        <v>0</v>
      </c>
      <c r="I238" s="34">
        <v>180.94</v>
      </c>
      <c r="J238" s="34">
        <v>38574.370000000003</v>
      </c>
      <c r="K238" s="34">
        <f>F238-G238-H238-I238-J238</f>
        <v>923057.77</v>
      </c>
      <c r="L238" s="33">
        <v>2279435.08</v>
      </c>
      <c r="M238" s="35">
        <f>K238/L238</f>
        <v>0.40495023442387312</v>
      </c>
    </row>
    <row r="239" spans="1:13" ht="15.6" customHeight="1">
      <c r="A239" s="16" t="s">
        <v>214</v>
      </c>
      <c r="B239" s="42" t="s">
        <v>30</v>
      </c>
      <c r="C239" s="33">
        <v>526935.82999999996</v>
      </c>
      <c r="D239" s="33">
        <v>5480.42</v>
      </c>
      <c r="E239" s="33">
        <v>73409.98</v>
      </c>
      <c r="F239" s="33">
        <f>SUM(C239:E239)</f>
        <v>605826.23</v>
      </c>
      <c r="G239" s="34">
        <v>3985</v>
      </c>
      <c r="H239" s="34">
        <v>0</v>
      </c>
      <c r="I239" s="34">
        <v>0</v>
      </c>
      <c r="J239" s="34">
        <v>4779.29</v>
      </c>
      <c r="K239" s="34">
        <f>F239-G239-H239-I239-J239</f>
        <v>597061.93999999994</v>
      </c>
      <c r="L239" s="33">
        <v>1250778.6299999999</v>
      </c>
      <c r="M239" s="35">
        <f>K239/L239</f>
        <v>0.47735220740060136</v>
      </c>
    </row>
    <row r="240" spans="1:13" ht="15.6" customHeight="1">
      <c r="A240" s="16" t="s">
        <v>215</v>
      </c>
      <c r="B240" s="42" t="s">
        <v>30</v>
      </c>
      <c r="C240" s="33">
        <v>186053.34</v>
      </c>
      <c r="D240" s="33">
        <v>5786.97</v>
      </c>
      <c r="E240" s="33">
        <v>81833.899999999994</v>
      </c>
      <c r="F240" s="33">
        <f>SUM(C240:E240)</f>
        <v>273674.20999999996</v>
      </c>
      <c r="G240" s="34">
        <v>0</v>
      </c>
      <c r="H240" s="34">
        <v>0</v>
      </c>
      <c r="I240" s="34">
        <v>0</v>
      </c>
      <c r="J240" s="34">
        <v>6103.95</v>
      </c>
      <c r="K240" s="34">
        <f>F240-G240-H240-I240-J240</f>
        <v>267570.25999999995</v>
      </c>
      <c r="L240" s="33">
        <v>1584975.95</v>
      </c>
      <c r="M240" s="35">
        <f>K240/L240</f>
        <v>0.16881660570307075</v>
      </c>
    </row>
    <row r="241" spans="1:13" ht="15.6" customHeight="1">
      <c r="A241" s="16" t="s">
        <v>599</v>
      </c>
      <c r="B241" s="42" t="s">
        <v>27</v>
      </c>
      <c r="C241" s="33">
        <v>962560.14</v>
      </c>
      <c r="D241" s="33">
        <v>35066.53</v>
      </c>
      <c r="E241" s="33">
        <v>316703.86</v>
      </c>
      <c r="F241" s="33">
        <f>SUM(C241:E241)</f>
        <v>1314330.53</v>
      </c>
      <c r="G241" s="34">
        <v>2252.65</v>
      </c>
      <c r="H241" s="34">
        <v>0</v>
      </c>
      <c r="I241" s="34">
        <v>614.29</v>
      </c>
      <c r="J241" s="34">
        <v>72848.679999999993</v>
      </c>
      <c r="K241" s="34">
        <f>F241-G241-H241-I241-J241</f>
        <v>1238614.9100000001</v>
      </c>
      <c r="L241" s="33">
        <v>6301251.9700000007</v>
      </c>
      <c r="M241" s="35">
        <f>K241/L241</f>
        <v>0.19656647851839512</v>
      </c>
    </row>
    <row r="242" spans="1:13" ht="15.6" customHeight="1">
      <c r="A242" s="16" t="s">
        <v>216</v>
      </c>
      <c r="B242" s="42" t="s">
        <v>31</v>
      </c>
      <c r="C242" s="33">
        <v>43356799.229999997</v>
      </c>
      <c r="D242" s="33">
        <v>11816621.109999999</v>
      </c>
      <c r="E242" s="33">
        <v>17614469.370000001</v>
      </c>
      <c r="F242" s="33">
        <f>SUM(C242:E242)</f>
        <v>72787889.709999993</v>
      </c>
      <c r="G242" s="34">
        <v>226568.36</v>
      </c>
      <c r="H242" s="34">
        <v>128250.15</v>
      </c>
      <c r="I242" s="34">
        <v>462668.74</v>
      </c>
      <c r="J242" s="34">
        <v>1956693.86</v>
      </c>
      <c r="K242" s="34">
        <f>F242-G242-H242-I242-J242</f>
        <v>70013708.599999994</v>
      </c>
      <c r="L242" s="33">
        <v>138514205.35999998</v>
      </c>
      <c r="M242" s="35">
        <f>K242/L242</f>
        <v>0.50546229838328549</v>
      </c>
    </row>
    <row r="243" spans="1:13" ht="15.6" customHeight="1">
      <c r="A243" s="16" t="s">
        <v>217</v>
      </c>
      <c r="B243" s="42" t="s">
        <v>27</v>
      </c>
      <c r="C243" s="33">
        <v>728017.65</v>
      </c>
      <c r="D243" s="33">
        <v>28757.59</v>
      </c>
      <c r="E243" s="33">
        <v>146852.54999999999</v>
      </c>
      <c r="F243" s="33">
        <f>SUM(C243:E243)</f>
        <v>903627.79</v>
      </c>
      <c r="G243" s="34">
        <v>26865.08</v>
      </c>
      <c r="H243" s="34">
        <v>0</v>
      </c>
      <c r="I243" s="34">
        <v>0</v>
      </c>
      <c r="J243" s="34">
        <v>47503.89</v>
      </c>
      <c r="K243" s="34">
        <f>F243-G243-H243-I243-J243</f>
        <v>829258.82000000007</v>
      </c>
      <c r="L243" s="33">
        <v>3150862.01</v>
      </c>
      <c r="M243" s="35">
        <f>K243/L243</f>
        <v>0.26318474670364894</v>
      </c>
    </row>
    <row r="244" spans="1:13" ht="15.6" customHeight="1">
      <c r="A244" s="16" t="s">
        <v>218</v>
      </c>
      <c r="B244" s="42" t="s">
        <v>30</v>
      </c>
      <c r="C244" s="33">
        <v>229826.54</v>
      </c>
      <c r="D244" s="33">
        <v>14100.2</v>
      </c>
      <c r="E244" s="33">
        <v>67723.22</v>
      </c>
      <c r="F244" s="33">
        <f>SUM(C244:E244)</f>
        <v>311649.96000000002</v>
      </c>
      <c r="G244" s="34">
        <v>0</v>
      </c>
      <c r="H244" s="34">
        <v>0</v>
      </c>
      <c r="I244" s="34">
        <v>0</v>
      </c>
      <c r="J244" s="34">
        <v>5534.14</v>
      </c>
      <c r="K244" s="34">
        <f>F244-G244-H244-I244-J244</f>
        <v>306115.82</v>
      </c>
      <c r="L244" s="33">
        <v>664971.13</v>
      </c>
      <c r="M244" s="35">
        <f>K244/L244</f>
        <v>0.46034452653606178</v>
      </c>
    </row>
    <row r="245" spans="1:13" ht="15.6" customHeight="1">
      <c r="A245" s="16" t="s">
        <v>219</v>
      </c>
      <c r="B245" s="42" t="s">
        <v>30</v>
      </c>
      <c r="C245" s="33">
        <v>1744198.88</v>
      </c>
      <c r="D245" s="33">
        <v>168119.85</v>
      </c>
      <c r="E245" s="33">
        <v>1278548.3400000001</v>
      </c>
      <c r="F245" s="33">
        <f>SUM(C245:E245)</f>
        <v>3190867.0700000003</v>
      </c>
      <c r="G245" s="34">
        <v>56759.77</v>
      </c>
      <c r="H245" s="34">
        <v>0</v>
      </c>
      <c r="I245" s="34">
        <v>94958.76</v>
      </c>
      <c r="J245" s="34">
        <v>69456.41</v>
      </c>
      <c r="K245" s="34">
        <f>F245-G245-H245-I245-J245</f>
        <v>2969692.1300000004</v>
      </c>
      <c r="L245" s="33">
        <v>7645433.9500000011</v>
      </c>
      <c r="M245" s="35">
        <f>K245/L245</f>
        <v>0.38842688975162748</v>
      </c>
    </row>
    <row r="246" spans="1:13" ht="15.6" customHeight="1">
      <c r="A246" s="16" t="s">
        <v>220</v>
      </c>
      <c r="B246" s="42" t="s">
        <v>24</v>
      </c>
      <c r="C246" s="33">
        <v>40473735.759999998</v>
      </c>
      <c r="D246" s="33">
        <v>3515205.03</v>
      </c>
      <c r="E246" s="33">
        <v>16017251.82</v>
      </c>
      <c r="F246" s="33">
        <f>SUM(C246:E246)</f>
        <v>60006192.609999999</v>
      </c>
      <c r="G246" s="34">
        <v>1917519.42</v>
      </c>
      <c r="H246" s="34">
        <v>508.8</v>
      </c>
      <c r="I246" s="34">
        <v>7328.75</v>
      </c>
      <c r="J246" s="34">
        <v>3010469.5</v>
      </c>
      <c r="K246" s="34">
        <f>F246-G246-H246-I246-J246</f>
        <v>55070366.140000001</v>
      </c>
      <c r="L246" s="33">
        <v>104799752.75</v>
      </c>
      <c r="M246" s="35">
        <f>K246/L246</f>
        <v>0.52548183268495352</v>
      </c>
    </row>
    <row r="247" spans="1:13" ht="15.6" customHeight="1">
      <c r="A247" s="16" t="s">
        <v>600</v>
      </c>
      <c r="B247" s="42" t="s">
        <v>27</v>
      </c>
      <c r="C247" s="33">
        <v>894214.11</v>
      </c>
      <c r="D247" s="33">
        <v>28035.759999999998</v>
      </c>
      <c r="E247" s="33">
        <v>101291.21</v>
      </c>
      <c r="F247" s="33">
        <f>SUM(C247:E247)</f>
        <v>1023541.08</v>
      </c>
      <c r="G247" s="34">
        <v>0</v>
      </c>
      <c r="H247" s="34">
        <v>0</v>
      </c>
      <c r="I247" s="34">
        <v>8052.64</v>
      </c>
      <c r="J247" s="34">
        <v>19940.8</v>
      </c>
      <c r="K247" s="34">
        <f>F247-G247-H247-I247-J247</f>
        <v>995547.6399999999</v>
      </c>
      <c r="L247" s="33">
        <v>3889419.07</v>
      </c>
      <c r="M247" s="35">
        <f>K247/L247</f>
        <v>0.25596306854123591</v>
      </c>
    </row>
    <row r="248" spans="1:13" ht="15.6" customHeight="1">
      <c r="A248" s="16" t="s">
        <v>221</v>
      </c>
      <c r="B248" s="42" t="s">
        <v>65</v>
      </c>
      <c r="C248" s="33">
        <v>840292.39</v>
      </c>
      <c r="D248" s="33">
        <v>8795.9699999999993</v>
      </c>
      <c r="E248" s="33">
        <v>81597.3</v>
      </c>
      <c r="F248" s="33">
        <f>SUM(C248:E248)</f>
        <v>930685.66</v>
      </c>
      <c r="G248" s="34">
        <v>9858.5</v>
      </c>
      <c r="H248" s="34">
        <v>0</v>
      </c>
      <c r="I248" s="34">
        <v>0</v>
      </c>
      <c r="J248" s="34">
        <v>27088.3</v>
      </c>
      <c r="K248" s="34">
        <f>F248-G248-H248-I248-J248</f>
        <v>893738.86</v>
      </c>
      <c r="L248" s="33">
        <v>3096809.39</v>
      </c>
      <c r="M248" s="35">
        <f>K248/L248</f>
        <v>0.28859989345356513</v>
      </c>
    </row>
    <row r="249" spans="1:13" ht="15.6" customHeight="1">
      <c r="A249" s="16" t="s">
        <v>222</v>
      </c>
      <c r="B249" s="42" t="s">
        <v>38</v>
      </c>
      <c r="C249" s="33">
        <v>200598.59</v>
      </c>
      <c r="D249" s="33">
        <v>7888.69</v>
      </c>
      <c r="E249" s="33">
        <v>142425.31</v>
      </c>
      <c r="F249" s="33">
        <f>SUM(C249:E249)</f>
        <v>350912.58999999997</v>
      </c>
      <c r="G249" s="34">
        <v>0</v>
      </c>
      <c r="H249" s="34">
        <v>0</v>
      </c>
      <c r="I249" s="34">
        <v>0</v>
      </c>
      <c r="J249" s="34">
        <v>13415.76</v>
      </c>
      <c r="K249" s="34">
        <f>F249-G249-H249-I249-J249</f>
        <v>337496.82999999996</v>
      </c>
      <c r="L249" s="33">
        <v>1170116.98</v>
      </c>
      <c r="M249" s="35">
        <f>K249/L249</f>
        <v>0.28842999099115713</v>
      </c>
    </row>
    <row r="250" spans="1:13" ht="15.6" customHeight="1">
      <c r="A250" s="16" t="s">
        <v>223</v>
      </c>
      <c r="B250" s="42" t="s">
        <v>30</v>
      </c>
      <c r="C250" s="33">
        <v>628451.34</v>
      </c>
      <c r="D250" s="33">
        <v>489327.14</v>
      </c>
      <c r="E250" s="33">
        <v>220035.94</v>
      </c>
      <c r="F250" s="33">
        <f>SUM(C250:E250)</f>
        <v>1337814.42</v>
      </c>
      <c r="G250" s="34">
        <v>0</v>
      </c>
      <c r="H250" s="34">
        <v>0</v>
      </c>
      <c r="I250" s="34">
        <v>0</v>
      </c>
      <c r="J250" s="34">
        <v>53016.66</v>
      </c>
      <c r="K250" s="34">
        <f>F250-G250-H250-I250-J250</f>
        <v>1284797.76</v>
      </c>
      <c r="L250" s="33">
        <v>2283644.0499999998</v>
      </c>
      <c r="M250" s="35">
        <f>K250/L250</f>
        <v>0.56260859042371336</v>
      </c>
    </row>
    <row r="251" spans="1:13" ht="15.6" customHeight="1">
      <c r="A251" s="16" t="s">
        <v>224</v>
      </c>
      <c r="B251" s="42" t="s">
        <v>31</v>
      </c>
      <c r="C251" s="33">
        <v>6865682.1399999997</v>
      </c>
      <c r="D251" s="33">
        <v>478114.11</v>
      </c>
      <c r="E251" s="33">
        <v>1010031.19</v>
      </c>
      <c r="F251" s="33">
        <f>SUM(C251:E251)</f>
        <v>8353827.4399999995</v>
      </c>
      <c r="G251" s="34">
        <v>0</v>
      </c>
      <c r="H251" s="34">
        <v>0</v>
      </c>
      <c r="I251" s="34">
        <v>34582.699999999997</v>
      </c>
      <c r="J251" s="34">
        <v>186693.42</v>
      </c>
      <c r="K251" s="34">
        <f>F251-G251-H251-I251-J251</f>
        <v>8132551.3199999994</v>
      </c>
      <c r="L251" s="33">
        <v>15127112.219999999</v>
      </c>
      <c r="M251" s="35">
        <f>K251/L251</f>
        <v>0.53761426515020594</v>
      </c>
    </row>
    <row r="252" spans="1:13" ht="15.6" customHeight="1">
      <c r="A252" s="16" t="s">
        <v>225</v>
      </c>
      <c r="B252" s="42" t="s">
        <v>27</v>
      </c>
      <c r="C252" s="33">
        <v>1111376.1000000001</v>
      </c>
      <c r="D252" s="33">
        <v>29235.360000000001</v>
      </c>
      <c r="E252" s="33">
        <v>287676.71000000002</v>
      </c>
      <c r="F252" s="33">
        <f>SUM(C252:E252)</f>
        <v>1428288.1700000002</v>
      </c>
      <c r="G252" s="34">
        <v>33985.74</v>
      </c>
      <c r="H252" s="34">
        <v>1096.33</v>
      </c>
      <c r="I252" s="34">
        <v>33416.36</v>
      </c>
      <c r="J252" s="34">
        <v>74111.199999999997</v>
      </c>
      <c r="K252" s="34">
        <f>F252-G252-H252-I252-J252</f>
        <v>1285678.54</v>
      </c>
      <c r="L252" s="33">
        <v>4169318.68</v>
      </c>
      <c r="M252" s="35">
        <f>K252/L252</f>
        <v>0.30836657945273688</v>
      </c>
    </row>
    <row r="253" spans="1:13" ht="15.6" customHeight="1">
      <c r="A253" s="16" t="s">
        <v>535</v>
      </c>
      <c r="B253" s="42" t="s">
        <v>38</v>
      </c>
      <c r="C253" s="33">
        <v>171192.17</v>
      </c>
      <c r="D253" s="33">
        <v>4211.8599999999997</v>
      </c>
      <c r="E253" s="33">
        <v>91329.69</v>
      </c>
      <c r="F253" s="33">
        <f>SUM(C253:E253)</f>
        <v>266733.71999999997</v>
      </c>
      <c r="G253" s="34">
        <v>0</v>
      </c>
      <c r="H253" s="34">
        <v>0</v>
      </c>
      <c r="I253" s="34">
        <v>0</v>
      </c>
      <c r="J253" s="34">
        <v>11560.88</v>
      </c>
      <c r="K253" s="34">
        <f>F253-G253-H253-I253-J253</f>
        <v>255172.83999999997</v>
      </c>
      <c r="L253" s="33">
        <v>905407.33999999985</v>
      </c>
      <c r="M253" s="35">
        <f>K253/L253</f>
        <v>0.28183208675997701</v>
      </c>
    </row>
    <row r="254" spans="1:13" ht="15.6" customHeight="1">
      <c r="A254" s="16" t="s">
        <v>226</v>
      </c>
      <c r="B254" s="42" t="s">
        <v>44</v>
      </c>
      <c r="C254" s="33">
        <v>927290.81</v>
      </c>
      <c r="D254" s="33">
        <v>52502.77</v>
      </c>
      <c r="E254" s="33">
        <v>338966.78</v>
      </c>
      <c r="F254" s="33">
        <f>SUM(C254:E254)</f>
        <v>1318760.3600000001</v>
      </c>
      <c r="G254" s="34">
        <v>12774</v>
      </c>
      <c r="H254" s="34">
        <v>0</v>
      </c>
      <c r="I254" s="34">
        <v>0</v>
      </c>
      <c r="J254" s="34">
        <v>41481.31</v>
      </c>
      <c r="K254" s="34">
        <f>F254-G254-H254-I254-J254</f>
        <v>1264505.05</v>
      </c>
      <c r="L254" s="33">
        <v>3837438.64</v>
      </c>
      <c r="M254" s="35">
        <f>K254/L254</f>
        <v>0.32951798546543015</v>
      </c>
    </row>
    <row r="255" spans="1:13" ht="15.6" customHeight="1">
      <c r="A255" s="16" t="s">
        <v>227</v>
      </c>
      <c r="B255" s="42" t="s">
        <v>27</v>
      </c>
      <c r="C255" s="33">
        <v>1207604.3999999999</v>
      </c>
      <c r="D255" s="33">
        <v>21433.35</v>
      </c>
      <c r="E255" s="33">
        <v>320558.7</v>
      </c>
      <c r="F255" s="33">
        <f>SUM(C255:E255)</f>
        <v>1549596.45</v>
      </c>
      <c r="G255" s="34">
        <v>0</v>
      </c>
      <c r="H255" s="34">
        <v>0</v>
      </c>
      <c r="I255" s="34">
        <v>0</v>
      </c>
      <c r="J255" s="34">
        <v>252519.45</v>
      </c>
      <c r="K255" s="34">
        <f>F255-G255-H255-I255-J255</f>
        <v>1297077</v>
      </c>
      <c r="L255" s="33">
        <v>3347161.47</v>
      </c>
      <c r="M255" s="35">
        <f>K255/L255</f>
        <v>0.38751551475047302</v>
      </c>
    </row>
    <row r="256" spans="1:13" ht="15.6" customHeight="1">
      <c r="A256" s="16" t="s">
        <v>228</v>
      </c>
      <c r="B256" s="42" t="s">
        <v>34</v>
      </c>
      <c r="C256" s="33">
        <v>58599786.780000001</v>
      </c>
      <c r="D256" s="33">
        <v>4828886.24</v>
      </c>
      <c r="E256" s="33">
        <v>25789020.989999998</v>
      </c>
      <c r="F256" s="33">
        <f>SUM(C256:E256)</f>
        <v>89217694.010000005</v>
      </c>
      <c r="G256" s="34">
        <v>666040.93999999994</v>
      </c>
      <c r="H256" s="34">
        <v>0</v>
      </c>
      <c r="I256" s="34">
        <v>21243.24</v>
      </c>
      <c r="J256" s="34">
        <v>8354864.8600000003</v>
      </c>
      <c r="K256" s="34">
        <f>F256-G256-H256-I256-J256</f>
        <v>80175544.970000014</v>
      </c>
      <c r="L256" s="33">
        <v>128533220.34</v>
      </c>
      <c r="M256" s="35">
        <f>K256/L256</f>
        <v>0.62377294179603693</v>
      </c>
    </row>
    <row r="257" spans="1:13" ht="15.6" customHeight="1">
      <c r="A257" s="16" t="s">
        <v>229</v>
      </c>
      <c r="B257" s="42" t="s">
        <v>34</v>
      </c>
      <c r="C257" s="33">
        <v>62310.18</v>
      </c>
      <c r="D257" s="33">
        <v>127.06</v>
      </c>
      <c r="E257" s="33">
        <v>24701.58</v>
      </c>
      <c r="F257" s="33">
        <f>SUM(C257:E257)</f>
        <v>87138.82</v>
      </c>
      <c r="G257" s="34">
        <v>0</v>
      </c>
      <c r="H257" s="34">
        <v>0</v>
      </c>
      <c r="I257" s="34">
        <v>0</v>
      </c>
      <c r="J257" s="34">
        <v>3167.47</v>
      </c>
      <c r="K257" s="34">
        <f>F257-G257-H257-I257-J257</f>
        <v>83971.35</v>
      </c>
      <c r="L257" s="33">
        <v>1255385.17</v>
      </c>
      <c r="M257" s="35">
        <f>K257/L257</f>
        <v>6.688891346390527E-2</v>
      </c>
    </row>
    <row r="258" spans="1:13" ht="15.6" customHeight="1">
      <c r="A258" s="16" t="s">
        <v>601</v>
      </c>
      <c r="B258" s="42" t="s">
        <v>24</v>
      </c>
      <c r="C258" s="33">
        <v>183854.38</v>
      </c>
      <c r="D258" s="33">
        <v>22088.35</v>
      </c>
      <c r="E258" s="33">
        <v>141779.81</v>
      </c>
      <c r="F258" s="33">
        <f>SUM(C258:E258)</f>
        <v>347722.54000000004</v>
      </c>
      <c r="G258" s="34">
        <v>7049.2</v>
      </c>
      <c r="H258" s="34">
        <v>0</v>
      </c>
      <c r="I258" s="34">
        <v>0</v>
      </c>
      <c r="J258" s="34">
        <v>3882.27</v>
      </c>
      <c r="K258" s="34">
        <f>F258-G258-H258-I258-J258</f>
        <v>336791.07</v>
      </c>
      <c r="L258" s="33">
        <v>796598.6100000001</v>
      </c>
      <c r="M258" s="35">
        <f>K258/L258</f>
        <v>0.42278641435239256</v>
      </c>
    </row>
    <row r="259" spans="1:13" ht="15.6" customHeight="1">
      <c r="A259" s="16" t="s">
        <v>230</v>
      </c>
      <c r="B259" s="42" t="s">
        <v>27</v>
      </c>
      <c r="C259" s="33">
        <v>2494392.42</v>
      </c>
      <c r="D259" s="33">
        <v>123895.83</v>
      </c>
      <c r="E259" s="33">
        <v>921357.64</v>
      </c>
      <c r="F259" s="33">
        <f>SUM(C259:E259)</f>
        <v>3539645.89</v>
      </c>
      <c r="G259" s="34">
        <v>2670</v>
      </c>
      <c r="H259" s="34">
        <v>0</v>
      </c>
      <c r="I259" s="34">
        <v>7770.9</v>
      </c>
      <c r="J259" s="34">
        <v>61982.35</v>
      </c>
      <c r="K259" s="34">
        <f>F259-G259-H259-I259-J259</f>
        <v>3467222.64</v>
      </c>
      <c r="L259" s="33">
        <v>11702124.960000001</v>
      </c>
      <c r="M259" s="35">
        <f>K259/L259</f>
        <v>0.29629000304231923</v>
      </c>
    </row>
    <row r="260" spans="1:13" ht="15.6" customHeight="1">
      <c r="A260" s="16" t="s">
        <v>231</v>
      </c>
      <c r="B260" s="42" t="s">
        <v>30</v>
      </c>
      <c r="C260" s="33">
        <v>147307.62</v>
      </c>
      <c r="D260" s="33">
        <v>2328</v>
      </c>
      <c r="E260" s="33">
        <v>75245.86</v>
      </c>
      <c r="F260" s="33">
        <f>SUM(C260:E260)</f>
        <v>224881.47999999998</v>
      </c>
      <c r="G260" s="34">
        <v>12009.5</v>
      </c>
      <c r="H260" s="34">
        <v>0</v>
      </c>
      <c r="I260" s="34">
        <v>0</v>
      </c>
      <c r="J260" s="34">
        <v>33150.79</v>
      </c>
      <c r="K260" s="34">
        <f>F260-G260-H260-I260-J260</f>
        <v>179721.18999999997</v>
      </c>
      <c r="L260" s="33">
        <v>952494.5</v>
      </c>
      <c r="M260" s="35">
        <f>K260/L260</f>
        <v>0.18868475356025674</v>
      </c>
    </row>
    <row r="261" spans="1:13" ht="15.6" customHeight="1">
      <c r="A261" s="16" t="s">
        <v>232</v>
      </c>
      <c r="B261" s="42" t="s">
        <v>24</v>
      </c>
      <c r="C261" s="33">
        <v>670661.35</v>
      </c>
      <c r="D261" s="33">
        <v>93341.88</v>
      </c>
      <c r="E261" s="33">
        <v>450439.6</v>
      </c>
      <c r="F261" s="33">
        <f>SUM(C261:E261)</f>
        <v>1214442.83</v>
      </c>
      <c r="G261" s="34">
        <v>27213.54</v>
      </c>
      <c r="H261" s="34">
        <v>0</v>
      </c>
      <c r="I261" s="34">
        <v>0</v>
      </c>
      <c r="J261" s="34">
        <v>317836.21000000002</v>
      </c>
      <c r="K261" s="34">
        <f>F261-G261-H261-I261-J261</f>
        <v>869393.08000000007</v>
      </c>
      <c r="L261" s="33">
        <v>5644234.3900000006</v>
      </c>
      <c r="M261" s="35">
        <f>K261/L261</f>
        <v>0.15403206527714736</v>
      </c>
    </row>
    <row r="262" spans="1:13" ht="15.6" customHeight="1">
      <c r="A262" s="16" t="s">
        <v>233</v>
      </c>
      <c r="B262" s="42" t="s">
        <v>24</v>
      </c>
      <c r="C262" s="33">
        <v>598234.18999999994</v>
      </c>
      <c r="D262" s="33">
        <v>25584.240000000002</v>
      </c>
      <c r="E262" s="33">
        <v>187679.94</v>
      </c>
      <c r="F262" s="33">
        <f>SUM(C262:E262)</f>
        <v>811498.36999999988</v>
      </c>
      <c r="G262" s="34">
        <v>59849.89</v>
      </c>
      <c r="H262" s="34">
        <v>0</v>
      </c>
      <c r="I262" s="34">
        <v>0</v>
      </c>
      <c r="J262" s="34">
        <v>7640.26</v>
      </c>
      <c r="K262" s="34">
        <f>F262-G262-H262-I262-J262</f>
        <v>744008.21999999986</v>
      </c>
      <c r="L262" s="33">
        <v>1799596.34</v>
      </c>
      <c r="M262" s="35">
        <f>K262/L262</f>
        <v>0.41343061411205129</v>
      </c>
    </row>
    <row r="263" spans="1:13" ht="15.6" customHeight="1">
      <c r="A263" s="16" t="s">
        <v>234</v>
      </c>
      <c r="B263" s="42" t="s">
        <v>24</v>
      </c>
      <c r="C263" s="33">
        <v>337712.57</v>
      </c>
      <c r="D263" s="33">
        <v>9150.9599999999991</v>
      </c>
      <c r="E263" s="33">
        <v>97829.05</v>
      </c>
      <c r="F263" s="33">
        <f>SUM(C263:E263)</f>
        <v>444692.58</v>
      </c>
      <c r="G263" s="34">
        <v>0</v>
      </c>
      <c r="H263" s="34">
        <v>0</v>
      </c>
      <c r="I263" s="34">
        <v>0</v>
      </c>
      <c r="J263" s="34">
        <v>13280.85</v>
      </c>
      <c r="K263" s="34">
        <f>F263-G263-H263-I263-J263</f>
        <v>431411.73000000004</v>
      </c>
      <c r="L263" s="33">
        <v>1683108.01</v>
      </c>
      <c r="M263" s="35">
        <f>K263/L263</f>
        <v>0.2563185056673814</v>
      </c>
    </row>
    <row r="264" spans="1:13" ht="15.6" customHeight="1">
      <c r="A264" s="16" t="s">
        <v>235</v>
      </c>
      <c r="B264" s="42" t="s">
        <v>30</v>
      </c>
      <c r="C264" s="33">
        <v>107054.95</v>
      </c>
      <c r="D264" s="33">
        <v>3017.93</v>
      </c>
      <c r="E264" s="33">
        <v>59692.87</v>
      </c>
      <c r="F264" s="33">
        <f>SUM(C264:E264)</f>
        <v>169765.75</v>
      </c>
      <c r="G264" s="34">
        <v>0</v>
      </c>
      <c r="H264" s="34">
        <v>0</v>
      </c>
      <c r="I264" s="34">
        <v>0</v>
      </c>
      <c r="J264" s="34">
        <v>12059.11</v>
      </c>
      <c r="K264" s="34">
        <f>F264-G264-H264-I264-J264</f>
        <v>157706.64000000001</v>
      </c>
      <c r="L264" s="33">
        <v>968395.56</v>
      </c>
      <c r="M264" s="35">
        <f>K264/L264</f>
        <v>0.16285353476837502</v>
      </c>
    </row>
    <row r="265" spans="1:13" ht="15.6" customHeight="1">
      <c r="A265" s="16" t="s">
        <v>602</v>
      </c>
      <c r="B265" s="42" t="s">
        <v>38</v>
      </c>
      <c r="C265" s="33">
        <v>378385</v>
      </c>
      <c r="D265" s="33">
        <v>15614.75</v>
      </c>
      <c r="E265" s="33">
        <v>199682.7</v>
      </c>
      <c r="F265" s="33">
        <f>SUM(C265:E265)</f>
        <v>593682.44999999995</v>
      </c>
      <c r="G265" s="34">
        <v>21773.95</v>
      </c>
      <c r="H265" s="34">
        <v>0</v>
      </c>
      <c r="I265" s="34">
        <v>9836.57</v>
      </c>
      <c r="J265" s="34">
        <v>970.09</v>
      </c>
      <c r="K265" s="34">
        <f>F265-G265-H265-I265-J265</f>
        <v>561101.84000000008</v>
      </c>
      <c r="L265" s="33">
        <v>2129609.34</v>
      </c>
      <c r="M265" s="35">
        <f>K265/L265</f>
        <v>0.26347641769828084</v>
      </c>
    </row>
    <row r="266" spans="1:13" ht="15.6" customHeight="1">
      <c r="A266" s="16" t="s">
        <v>236</v>
      </c>
      <c r="B266" s="42" t="s">
        <v>34</v>
      </c>
      <c r="C266" s="33">
        <v>2150506.52</v>
      </c>
      <c r="D266" s="33">
        <v>78258.09</v>
      </c>
      <c r="E266" s="33">
        <v>875565.95</v>
      </c>
      <c r="F266" s="33">
        <f>SUM(C266:E266)</f>
        <v>3104330.5599999996</v>
      </c>
      <c r="G266" s="34">
        <v>0</v>
      </c>
      <c r="H266" s="34">
        <v>1929</v>
      </c>
      <c r="I266" s="34">
        <v>0</v>
      </c>
      <c r="J266" s="34">
        <v>219143.46</v>
      </c>
      <c r="K266" s="34">
        <f>F266-G266-H266-I266-J266</f>
        <v>2883258.0999999996</v>
      </c>
      <c r="L266" s="33">
        <v>5616093.9299999988</v>
      </c>
      <c r="M266" s="35">
        <f>K266/L266</f>
        <v>0.51339207213010418</v>
      </c>
    </row>
    <row r="267" spans="1:13" ht="15.6" customHeight="1">
      <c r="A267" s="16" t="s">
        <v>603</v>
      </c>
      <c r="B267" s="42" t="s">
        <v>34</v>
      </c>
      <c r="C267" s="33">
        <v>44685597.439999998</v>
      </c>
      <c r="D267" s="33">
        <v>6065253.4800000004</v>
      </c>
      <c r="E267" s="33">
        <v>21906473.940000001</v>
      </c>
      <c r="F267" s="33">
        <f>SUM(C267:E267)</f>
        <v>72657324.859999999</v>
      </c>
      <c r="G267" s="34">
        <v>1350865.91</v>
      </c>
      <c r="H267" s="34">
        <v>0</v>
      </c>
      <c r="I267" s="34">
        <v>282665.96000000002</v>
      </c>
      <c r="J267" s="34">
        <v>5666565.2000000002</v>
      </c>
      <c r="K267" s="34">
        <f>F267-G267-H267-I267-J267</f>
        <v>65357227.790000007</v>
      </c>
      <c r="L267" s="33">
        <v>107304756.94</v>
      </c>
      <c r="M267" s="35">
        <f>K267/L267</f>
        <v>0.60908043272065593</v>
      </c>
    </row>
    <row r="268" spans="1:13" ht="15.6" customHeight="1">
      <c r="A268" s="16" t="s">
        <v>237</v>
      </c>
      <c r="B268" s="42" t="s">
        <v>27</v>
      </c>
      <c r="C268" s="33">
        <v>268343.44</v>
      </c>
      <c r="D268" s="33">
        <v>29181.51</v>
      </c>
      <c r="E268" s="33">
        <v>53344.66</v>
      </c>
      <c r="F268" s="33">
        <f>SUM(C268:E268)</f>
        <v>350869.61</v>
      </c>
      <c r="G268" s="34">
        <v>2601.64</v>
      </c>
      <c r="H268" s="34">
        <v>0</v>
      </c>
      <c r="I268" s="34">
        <v>1850.01</v>
      </c>
      <c r="J268" s="34">
        <v>35687.68</v>
      </c>
      <c r="K268" s="34">
        <f>F268-G268-H268-I268-J268</f>
        <v>310730.27999999997</v>
      </c>
      <c r="L268" s="33">
        <v>1733237.8299999998</v>
      </c>
      <c r="M268" s="35">
        <f>K268/L268</f>
        <v>0.17927734706782855</v>
      </c>
    </row>
    <row r="269" spans="1:13" ht="15.6" customHeight="1">
      <c r="A269" s="16" t="s">
        <v>604</v>
      </c>
      <c r="B269" s="42" t="s">
        <v>34</v>
      </c>
      <c r="C269" s="33">
        <v>865444.12</v>
      </c>
      <c r="D269" s="33">
        <v>47877.83</v>
      </c>
      <c r="E269" s="33">
        <v>461435.7</v>
      </c>
      <c r="F269" s="33">
        <f>SUM(C269:E269)</f>
        <v>1374757.65</v>
      </c>
      <c r="G269" s="34">
        <v>15349.98</v>
      </c>
      <c r="H269" s="34">
        <v>0</v>
      </c>
      <c r="I269" s="34">
        <v>4631.1499999999996</v>
      </c>
      <c r="J269" s="34">
        <v>87697.1</v>
      </c>
      <c r="K269" s="34">
        <f>F269-G269-H269-I269-J269</f>
        <v>1267079.42</v>
      </c>
      <c r="L269" s="33">
        <v>3955547.29</v>
      </c>
      <c r="M269" s="35">
        <f>K269/L269</f>
        <v>0.32032973621710886</v>
      </c>
    </row>
    <row r="270" spans="1:13" ht="15.6" customHeight="1">
      <c r="A270" s="16" t="s">
        <v>238</v>
      </c>
      <c r="B270" s="42" t="s">
        <v>27</v>
      </c>
      <c r="C270" s="33">
        <v>58951.38</v>
      </c>
      <c r="D270" s="33">
        <v>219.5</v>
      </c>
      <c r="E270" s="33">
        <v>8690.39</v>
      </c>
      <c r="F270" s="33">
        <f>SUM(C270:E270)</f>
        <v>67861.26999999999</v>
      </c>
      <c r="G270" s="34">
        <v>0</v>
      </c>
      <c r="H270" s="34">
        <v>0</v>
      </c>
      <c r="I270" s="34">
        <v>0</v>
      </c>
      <c r="J270" s="34">
        <v>1088.8399999999999</v>
      </c>
      <c r="K270" s="34">
        <f>F270-G270-H270-I270-J270</f>
        <v>66772.429999999993</v>
      </c>
      <c r="L270" s="33">
        <v>874179.64</v>
      </c>
      <c r="M270" s="35">
        <f>K270/L270</f>
        <v>7.6382961744567726E-2</v>
      </c>
    </row>
    <row r="271" spans="1:13" ht="15.6" customHeight="1">
      <c r="A271" s="16" t="s">
        <v>239</v>
      </c>
      <c r="B271" s="42" t="s">
        <v>27</v>
      </c>
      <c r="C271" s="33">
        <v>3080182.32</v>
      </c>
      <c r="D271" s="33">
        <v>44316.5</v>
      </c>
      <c r="E271" s="33">
        <v>400868.87</v>
      </c>
      <c r="F271" s="33">
        <f>SUM(C271:E271)</f>
        <v>3525367.69</v>
      </c>
      <c r="G271" s="34">
        <v>41808.11</v>
      </c>
      <c r="H271" s="34">
        <v>0</v>
      </c>
      <c r="I271" s="34">
        <v>6765.26</v>
      </c>
      <c r="J271" s="34">
        <v>78414.460000000006</v>
      </c>
      <c r="K271" s="34">
        <f>F271-G271-H271-I271-J271</f>
        <v>3398379.8600000003</v>
      </c>
      <c r="L271" s="33">
        <v>10659167.120000001</v>
      </c>
      <c r="M271" s="35">
        <f>K271/L271</f>
        <v>0.31882227023381166</v>
      </c>
    </row>
    <row r="272" spans="1:13" ht="15.6" customHeight="1">
      <c r="A272" s="16" t="s">
        <v>605</v>
      </c>
      <c r="B272" s="42" t="s">
        <v>30</v>
      </c>
      <c r="C272" s="33">
        <v>1328309.1299999999</v>
      </c>
      <c r="D272" s="33">
        <v>20469.82</v>
      </c>
      <c r="E272" s="33">
        <v>602202.42000000004</v>
      </c>
      <c r="F272" s="33">
        <f>SUM(C272:E272)</f>
        <v>1950981.37</v>
      </c>
      <c r="G272" s="34">
        <v>0</v>
      </c>
      <c r="H272" s="34">
        <v>0</v>
      </c>
      <c r="I272" s="34">
        <v>1174.2</v>
      </c>
      <c r="J272" s="34">
        <v>203743.35</v>
      </c>
      <c r="K272" s="34">
        <f>F272-G272-H272-I272-J272</f>
        <v>1746063.82</v>
      </c>
      <c r="L272" s="33">
        <v>5106328.1300000008</v>
      </c>
      <c r="M272" s="35">
        <f>K272/L272</f>
        <v>0.34194117094468818</v>
      </c>
    </row>
    <row r="273" spans="1:13" ht="15.6" customHeight="1">
      <c r="A273" s="16" t="s">
        <v>240</v>
      </c>
      <c r="B273" s="42" t="s">
        <v>65</v>
      </c>
      <c r="C273" s="33">
        <v>229969.98</v>
      </c>
      <c r="D273" s="33">
        <v>6463.78</v>
      </c>
      <c r="E273" s="33">
        <v>61025.29</v>
      </c>
      <c r="F273" s="33">
        <f>SUM(C273:E273)</f>
        <v>297459.05</v>
      </c>
      <c r="G273" s="34">
        <v>5556</v>
      </c>
      <c r="H273" s="34">
        <v>0</v>
      </c>
      <c r="I273" s="34">
        <v>0</v>
      </c>
      <c r="J273" s="34">
        <v>9676.9599999999991</v>
      </c>
      <c r="K273" s="34">
        <f>F273-G273-H273-I273-J273</f>
        <v>282226.08999999997</v>
      </c>
      <c r="L273" s="33">
        <v>961093.21000000008</v>
      </c>
      <c r="M273" s="35">
        <f>K273/L273</f>
        <v>0.29365111215383566</v>
      </c>
    </row>
    <row r="274" spans="1:13" ht="15.6" customHeight="1">
      <c r="A274" s="16" t="s">
        <v>241</v>
      </c>
      <c r="B274" s="42" t="s">
        <v>30</v>
      </c>
      <c r="C274" s="33">
        <v>5350558.22</v>
      </c>
      <c r="D274" s="33">
        <v>269778.15999999997</v>
      </c>
      <c r="E274" s="33">
        <v>2239258.6</v>
      </c>
      <c r="F274" s="33">
        <f>SUM(C274:E274)</f>
        <v>7859594.9800000004</v>
      </c>
      <c r="G274" s="34">
        <v>206020.49</v>
      </c>
      <c r="H274" s="34">
        <v>0</v>
      </c>
      <c r="I274" s="34">
        <v>7532.19</v>
      </c>
      <c r="J274" s="34">
        <v>321237.86</v>
      </c>
      <c r="K274" s="34">
        <f>F274-G274-H274-I274-J274</f>
        <v>7324804.4399999995</v>
      </c>
      <c r="L274" s="33">
        <v>17026098.950000003</v>
      </c>
      <c r="M274" s="35">
        <f>K274/L274</f>
        <v>0.43021037652315525</v>
      </c>
    </row>
    <row r="275" spans="1:13" ht="15.6" customHeight="1">
      <c r="A275" s="16" t="s">
        <v>242</v>
      </c>
      <c r="B275" s="42" t="s">
        <v>24</v>
      </c>
      <c r="C275" s="33">
        <v>952574.2</v>
      </c>
      <c r="D275" s="33">
        <v>204669.8</v>
      </c>
      <c r="E275" s="33">
        <v>511838.83</v>
      </c>
      <c r="F275" s="33">
        <f>SUM(C275:E275)</f>
        <v>1669082.83</v>
      </c>
      <c r="G275" s="34">
        <v>0</v>
      </c>
      <c r="H275" s="34">
        <v>0</v>
      </c>
      <c r="I275" s="34">
        <v>0</v>
      </c>
      <c r="J275" s="34">
        <v>369440.04</v>
      </c>
      <c r="K275" s="34">
        <f>F275-G275-H275-I275-J275</f>
        <v>1299642.79</v>
      </c>
      <c r="L275" s="33">
        <v>3804582.5400000005</v>
      </c>
      <c r="M275" s="35">
        <f>K275/L275</f>
        <v>0.34159931512485991</v>
      </c>
    </row>
    <row r="276" spans="1:13" ht="15.6" customHeight="1">
      <c r="A276" s="16" t="s">
        <v>243</v>
      </c>
      <c r="B276" s="42" t="s">
        <v>65</v>
      </c>
      <c r="C276" s="33">
        <v>480640.27</v>
      </c>
      <c r="D276" s="33">
        <v>8298.67</v>
      </c>
      <c r="E276" s="33">
        <v>101811.61</v>
      </c>
      <c r="F276" s="33">
        <f>SUM(C276:E276)</f>
        <v>590750.55000000005</v>
      </c>
      <c r="G276" s="34">
        <v>0</v>
      </c>
      <c r="H276" s="34">
        <v>0</v>
      </c>
      <c r="I276" s="34">
        <v>0</v>
      </c>
      <c r="J276" s="34">
        <v>9072.89</v>
      </c>
      <c r="K276" s="34">
        <f>F276-G276-H276-I276-J276</f>
        <v>581677.66</v>
      </c>
      <c r="L276" s="33">
        <v>1639901.16</v>
      </c>
      <c r="M276" s="35">
        <f>K276/L276</f>
        <v>0.35470287733682687</v>
      </c>
    </row>
    <row r="277" spans="1:13" ht="15.6" customHeight="1">
      <c r="A277" s="16" t="s">
        <v>244</v>
      </c>
      <c r="B277" s="42" t="s">
        <v>30</v>
      </c>
      <c r="C277" s="33">
        <v>361389.45</v>
      </c>
      <c r="D277" s="33">
        <v>10140.06</v>
      </c>
      <c r="E277" s="33">
        <v>248127.52</v>
      </c>
      <c r="F277" s="33">
        <f>SUM(C277:E277)</f>
        <v>619657.03</v>
      </c>
      <c r="G277" s="34">
        <v>29033</v>
      </c>
      <c r="H277" s="34">
        <v>0</v>
      </c>
      <c r="I277" s="34">
        <v>2573.5</v>
      </c>
      <c r="J277" s="34">
        <v>5147.3</v>
      </c>
      <c r="K277" s="34">
        <f>F277-G277-H277-I277-J277</f>
        <v>582903.23</v>
      </c>
      <c r="L277" s="33">
        <v>2199555.3699999996</v>
      </c>
      <c r="M277" s="35">
        <f>K277/L277</f>
        <v>0.26500957327571167</v>
      </c>
    </row>
    <row r="278" spans="1:13" ht="15.6" customHeight="1">
      <c r="A278" s="16" t="s">
        <v>245</v>
      </c>
      <c r="B278" s="42" t="s">
        <v>24</v>
      </c>
      <c r="C278" s="33">
        <v>955605.47</v>
      </c>
      <c r="D278" s="33">
        <v>21909.95</v>
      </c>
      <c r="E278" s="33">
        <v>91226.72</v>
      </c>
      <c r="F278" s="33">
        <f>SUM(C278:E278)</f>
        <v>1068742.1399999999</v>
      </c>
      <c r="G278" s="34">
        <v>2796.9</v>
      </c>
      <c r="H278" s="34">
        <v>0</v>
      </c>
      <c r="I278" s="34">
        <v>0</v>
      </c>
      <c r="J278" s="34">
        <v>26449.61</v>
      </c>
      <c r="K278" s="34">
        <f>F278-G278-H278-I278-J278</f>
        <v>1039495.63</v>
      </c>
      <c r="L278" s="33">
        <v>2417728.5099999998</v>
      </c>
      <c r="M278" s="35">
        <f>K278/L278</f>
        <v>0.42994721107044404</v>
      </c>
    </row>
    <row r="279" spans="1:13" ht="15.6" customHeight="1">
      <c r="A279" s="16" t="s">
        <v>246</v>
      </c>
      <c r="B279" s="42" t="s">
        <v>31</v>
      </c>
      <c r="C279" s="33">
        <v>224563.31</v>
      </c>
      <c r="D279" s="33">
        <v>576.79999999999995</v>
      </c>
      <c r="E279" s="33">
        <v>82157.41</v>
      </c>
      <c r="F279" s="33">
        <f>SUM(C279:E279)</f>
        <v>307297.52</v>
      </c>
      <c r="G279" s="34">
        <v>0</v>
      </c>
      <c r="H279" s="34">
        <v>0</v>
      </c>
      <c r="I279" s="34">
        <v>0</v>
      </c>
      <c r="J279" s="34">
        <v>9761.2099999999991</v>
      </c>
      <c r="K279" s="34">
        <f>F279-G279-H279-I279-J279</f>
        <v>297536.31</v>
      </c>
      <c r="L279" s="33">
        <v>1373843.77</v>
      </c>
      <c r="M279" s="35">
        <f>K279/L279</f>
        <v>0.21657215798270862</v>
      </c>
    </row>
    <row r="280" spans="1:13" ht="15.6" customHeight="1">
      <c r="A280" s="16" t="s">
        <v>536</v>
      </c>
      <c r="B280" s="42" t="s">
        <v>24</v>
      </c>
      <c r="C280" s="33">
        <v>2546333.2599999998</v>
      </c>
      <c r="D280" s="33">
        <v>55691.11</v>
      </c>
      <c r="E280" s="33">
        <v>746993.63</v>
      </c>
      <c r="F280" s="33">
        <f>SUM(C280:E280)</f>
        <v>3349017.9999999995</v>
      </c>
      <c r="G280" s="34">
        <v>5201.5600000000004</v>
      </c>
      <c r="H280" s="34">
        <v>0</v>
      </c>
      <c r="I280" s="34">
        <v>0</v>
      </c>
      <c r="J280" s="34">
        <v>76228.179999999993</v>
      </c>
      <c r="K280" s="34">
        <f>F280-G280-H280-I280-J280</f>
        <v>3267588.2599999993</v>
      </c>
      <c r="L280" s="33">
        <v>6635170.9600000009</v>
      </c>
      <c r="M280" s="35">
        <f>K280/L280</f>
        <v>0.49246481811826576</v>
      </c>
    </row>
    <row r="281" spans="1:13" ht="15.6" customHeight="1">
      <c r="A281" s="16" t="s">
        <v>247</v>
      </c>
      <c r="B281" s="42" t="s">
        <v>44</v>
      </c>
      <c r="C281" s="33">
        <v>713873.85</v>
      </c>
      <c r="D281" s="33">
        <v>5092.18</v>
      </c>
      <c r="E281" s="33">
        <v>224134.58</v>
      </c>
      <c r="F281" s="33">
        <f>SUM(C281:E281)</f>
        <v>943100.61</v>
      </c>
      <c r="G281" s="34">
        <v>5570.1</v>
      </c>
      <c r="H281" s="34">
        <v>80</v>
      </c>
      <c r="I281" s="34">
        <v>0</v>
      </c>
      <c r="J281" s="34">
        <v>26413.78</v>
      </c>
      <c r="K281" s="34">
        <f>F281-G281-H281-I281-J281</f>
        <v>911036.73</v>
      </c>
      <c r="L281" s="33">
        <v>2798217.15</v>
      </c>
      <c r="M281" s="35">
        <f>K281/L281</f>
        <v>0.32557756641581587</v>
      </c>
    </row>
    <row r="282" spans="1:13" ht="15.6" customHeight="1">
      <c r="A282" s="16" t="s">
        <v>248</v>
      </c>
      <c r="B282" s="42" t="s">
        <v>34</v>
      </c>
      <c r="C282" s="33">
        <v>844742.17</v>
      </c>
      <c r="D282" s="33">
        <v>45219.19</v>
      </c>
      <c r="E282" s="33">
        <v>375384.76</v>
      </c>
      <c r="F282" s="33">
        <f>SUM(C282:E282)</f>
        <v>1265346.1200000001</v>
      </c>
      <c r="G282" s="34">
        <v>0</v>
      </c>
      <c r="H282" s="34">
        <v>0</v>
      </c>
      <c r="I282" s="34">
        <v>-7906.23</v>
      </c>
      <c r="J282" s="34">
        <v>62350.97</v>
      </c>
      <c r="K282" s="34">
        <f>F282-G282-H282-I282-J282</f>
        <v>1210901.3800000001</v>
      </c>
      <c r="L282" s="33">
        <v>3239280.63</v>
      </c>
      <c r="M282" s="35">
        <f>K282/L282</f>
        <v>0.37381799180517439</v>
      </c>
    </row>
    <row r="283" spans="1:13" ht="15.6" customHeight="1">
      <c r="A283" s="16" t="s">
        <v>249</v>
      </c>
      <c r="B283" s="42" t="s">
        <v>31</v>
      </c>
      <c r="C283" s="33">
        <v>3411556.54</v>
      </c>
      <c r="D283" s="33">
        <v>177640.35</v>
      </c>
      <c r="E283" s="33">
        <v>744004.01</v>
      </c>
      <c r="F283" s="33">
        <f>SUM(C283:E283)</f>
        <v>4333200.9000000004</v>
      </c>
      <c r="G283" s="34">
        <v>67504.490000000005</v>
      </c>
      <c r="H283" s="34">
        <v>0</v>
      </c>
      <c r="I283" s="34">
        <v>3473.61</v>
      </c>
      <c r="J283" s="34">
        <v>170374.37</v>
      </c>
      <c r="K283" s="34">
        <f>F283-G283-H283-I283-J283</f>
        <v>4091848.4299999997</v>
      </c>
      <c r="L283" s="33">
        <v>10473348.870000001</v>
      </c>
      <c r="M283" s="35">
        <f>K283/L283</f>
        <v>0.3906915047698587</v>
      </c>
    </row>
    <row r="284" spans="1:13" ht="15.6" customHeight="1">
      <c r="A284" s="16" t="s">
        <v>250</v>
      </c>
      <c r="B284" s="42" t="s">
        <v>31</v>
      </c>
      <c r="C284" s="33">
        <v>2440747.89</v>
      </c>
      <c r="D284" s="33">
        <v>135140.46</v>
      </c>
      <c r="E284" s="33">
        <v>1950767.57</v>
      </c>
      <c r="F284" s="33">
        <f>SUM(C284:E284)</f>
        <v>4526655.92</v>
      </c>
      <c r="G284" s="34">
        <v>17179.55</v>
      </c>
      <c r="H284" s="34">
        <v>0</v>
      </c>
      <c r="I284" s="34">
        <v>30491.9</v>
      </c>
      <c r="J284" s="34">
        <v>1475698.65</v>
      </c>
      <c r="K284" s="34">
        <f>F284-G284-H284-I284-J284</f>
        <v>3003285.82</v>
      </c>
      <c r="L284" s="33">
        <v>9901676.2099999972</v>
      </c>
      <c r="M284" s="35">
        <f>K284/L284</f>
        <v>0.30331084922438611</v>
      </c>
    </row>
    <row r="285" spans="1:13" ht="15.6" customHeight="1">
      <c r="A285" s="16" t="s">
        <v>251</v>
      </c>
      <c r="B285" s="42" t="s">
        <v>65</v>
      </c>
      <c r="C285" s="33">
        <v>4769680.71</v>
      </c>
      <c r="D285" s="33">
        <v>146443.97</v>
      </c>
      <c r="E285" s="33">
        <v>1431289.82</v>
      </c>
      <c r="F285" s="33">
        <f>SUM(C285:E285)</f>
        <v>6347414.5</v>
      </c>
      <c r="G285" s="34">
        <v>200063.06</v>
      </c>
      <c r="H285" s="34">
        <v>495</v>
      </c>
      <c r="I285" s="34">
        <v>3503.03</v>
      </c>
      <c r="J285" s="34">
        <v>679092.42</v>
      </c>
      <c r="K285" s="34">
        <f>F285-G285-H285-I285-J285</f>
        <v>5464260.9900000002</v>
      </c>
      <c r="L285" s="33">
        <v>11813374.26</v>
      </c>
      <c r="M285" s="35">
        <f>K285/L285</f>
        <v>0.46254870706178747</v>
      </c>
    </row>
    <row r="286" spans="1:13" ht="15.6" customHeight="1">
      <c r="A286" s="16" t="s">
        <v>252</v>
      </c>
      <c r="B286" s="42" t="s">
        <v>31</v>
      </c>
      <c r="C286" s="33">
        <v>1253916.97</v>
      </c>
      <c r="D286" s="33">
        <v>36308.29</v>
      </c>
      <c r="E286" s="33">
        <v>548148.04</v>
      </c>
      <c r="F286" s="33">
        <f>SUM(C286:E286)</f>
        <v>1838373.3</v>
      </c>
      <c r="G286" s="34">
        <v>5412.75</v>
      </c>
      <c r="H286" s="34">
        <v>0</v>
      </c>
      <c r="I286" s="34">
        <v>0</v>
      </c>
      <c r="J286" s="34">
        <v>162164.17000000001</v>
      </c>
      <c r="K286" s="34">
        <f>F286-G286-H286-I286-J286</f>
        <v>1670796.3800000001</v>
      </c>
      <c r="L286" s="33">
        <v>4603877.32</v>
      </c>
      <c r="M286" s="35">
        <f>K286/L286</f>
        <v>0.3629107084895129</v>
      </c>
    </row>
    <row r="287" spans="1:13" ht="15.6" customHeight="1">
      <c r="A287" s="16" t="s">
        <v>537</v>
      </c>
      <c r="B287" s="42" t="s">
        <v>31</v>
      </c>
      <c r="C287" s="33">
        <v>5027128.46</v>
      </c>
      <c r="D287" s="33">
        <v>485635.13</v>
      </c>
      <c r="E287" s="33">
        <v>2136937.1</v>
      </c>
      <c r="F287" s="33">
        <f>SUM(C287:E287)</f>
        <v>7649700.6899999995</v>
      </c>
      <c r="G287" s="34">
        <v>314526.74</v>
      </c>
      <c r="H287" s="34">
        <v>0</v>
      </c>
      <c r="I287" s="34">
        <v>0</v>
      </c>
      <c r="J287" s="34">
        <v>1198426.43</v>
      </c>
      <c r="K287" s="34">
        <f>F287-G287-H287-I287-J287</f>
        <v>6136747.5199999996</v>
      </c>
      <c r="L287" s="33">
        <v>14344618.390000001</v>
      </c>
      <c r="M287" s="35">
        <f>K287/L287</f>
        <v>0.42780834966499232</v>
      </c>
    </row>
    <row r="288" spans="1:13" ht="15.6" customHeight="1">
      <c r="A288" s="16" t="s">
        <v>253</v>
      </c>
      <c r="B288" s="42" t="s">
        <v>30</v>
      </c>
      <c r="C288" s="33">
        <v>60212.55</v>
      </c>
      <c r="D288" s="33">
        <v>2127.67</v>
      </c>
      <c r="E288" s="33">
        <v>51607.66</v>
      </c>
      <c r="F288" s="33">
        <f>SUM(C288:E288)</f>
        <v>113947.88</v>
      </c>
      <c r="G288" s="34">
        <v>0</v>
      </c>
      <c r="H288" s="34">
        <v>0</v>
      </c>
      <c r="I288" s="34">
        <v>0</v>
      </c>
      <c r="J288" s="34">
        <v>5397.59</v>
      </c>
      <c r="K288" s="34">
        <f>F288-G288-H288-I288-J288</f>
        <v>108550.29000000001</v>
      </c>
      <c r="L288" s="33">
        <v>521598.56</v>
      </c>
      <c r="M288" s="35">
        <f>K288/L288</f>
        <v>0.20811079309728156</v>
      </c>
    </row>
    <row r="289" spans="1:13" ht="15.6" customHeight="1">
      <c r="A289" s="16" t="s">
        <v>254</v>
      </c>
      <c r="B289" s="42" t="s">
        <v>30</v>
      </c>
      <c r="C289" s="33">
        <v>1732297.19</v>
      </c>
      <c r="D289" s="33">
        <v>44909.63</v>
      </c>
      <c r="E289" s="33">
        <v>461218.54</v>
      </c>
      <c r="F289" s="33">
        <f>SUM(C289:E289)</f>
        <v>2238425.36</v>
      </c>
      <c r="G289" s="34">
        <v>0</v>
      </c>
      <c r="H289" s="34">
        <v>0</v>
      </c>
      <c r="I289" s="34">
        <v>8163.1</v>
      </c>
      <c r="J289" s="34">
        <v>55028.99</v>
      </c>
      <c r="K289" s="34">
        <f>F289-G289-H289-I289-J289</f>
        <v>2175233.2699999996</v>
      </c>
      <c r="L289" s="33">
        <v>4637453.59</v>
      </c>
      <c r="M289" s="35">
        <f>K289/L289</f>
        <v>0.46905769034337647</v>
      </c>
    </row>
    <row r="290" spans="1:13" ht="15.6" customHeight="1">
      <c r="A290" s="16" t="s">
        <v>0</v>
      </c>
      <c r="B290" s="42" t="s">
        <v>30</v>
      </c>
      <c r="C290" s="33">
        <v>111781895.72</v>
      </c>
      <c r="D290" s="33">
        <v>11457236.029999999</v>
      </c>
      <c r="E290" s="33">
        <v>63517463.240000002</v>
      </c>
      <c r="F290" s="33">
        <f>SUM(C290:E290)</f>
        <v>186756594.99000001</v>
      </c>
      <c r="G290" s="34">
        <v>2299638.94</v>
      </c>
      <c r="H290" s="34">
        <v>1398344.27</v>
      </c>
      <c r="I290" s="34">
        <v>-1173345.83</v>
      </c>
      <c r="J290" s="34">
        <v>18009699.140000001</v>
      </c>
      <c r="K290" s="34">
        <f>F290-G290-H290-I290-J290</f>
        <v>166222258.47000003</v>
      </c>
      <c r="L290" s="33">
        <v>363385791.02999997</v>
      </c>
      <c r="M290" s="35">
        <f>K290/L290</f>
        <v>0.45742641174507909</v>
      </c>
    </row>
    <row r="291" spans="1:13" ht="15.6" customHeight="1">
      <c r="A291" s="16" t="s">
        <v>255</v>
      </c>
      <c r="B291" s="42" t="s">
        <v>65</v>
      </c>
      <c r="C291" s="33">
        <v>42647.3</v>
      </c>
      <c r="D291" s="33">
        <v>139.01</v>
      </c>
      <c r="E291" s="33">
        <v>15476.54</v>
      </c>
      <c r="F291" s="33">
        <f>SUM(C291:E291)</f>
        <v>58262.850000000006</v>
      </c>
      <c r="G291" s="34">
        <v>0</v>
      </c>
      <c r="H291" s="34">
        <v>0</v>
      </c>
      <c r="I291" s="34">
        <v>0</v>
      </c>
      <c r="J291" s="34">
        <v>1078.82</v>
      </c>
      <c r="K291" s="34">
        <f>F291-G291-H291-I291-J291</f>
        <v>57184.030000000006</v>
      </c>
      <c r="L291" s="33">
        <v>626630.86</v>
      </c>
      <c r="M291" s="35">
        <f>K291/L291</f>
        <v>9.1256325933261578E-2</v>
      </c>
    </row>
    <row r="292" spans="1:13" ht="15.6" customHeight="1">
      <c r="A292" s="16" t="s">
        <v>256</v>
      </c>
      <c r="B292" s="42" t="s">
        <v>65</v>
      </c>
      <c r="C292" s="33">
        <v>291577.43</v>
      </c>
      <c r="D292" s="33">
        <v>822.89</v>
      </c>
      <c r="E292" s="33">
        <v>185122.17</v>
      </c>
      <c r="F292" s="33">
        <f>SUM(C292:E292)</f>
        <v>477522.49</v>
      </c>
      <c r="G292" s="34">
        <v>0</v>
      </c>
      <c r="H292" s="34">
        <v>0</v>
      </c>
      <c r="I292" s="34">
        <v>1847</v>
      </c>
      <c r="J292" s="34">
        <v>2525.73</v>
      </c>
      <c r="K292" s="34">
        <f>F292-G292-H292-I292-J292</f>
        <v>473149.76</v>
      </c>
      <c r="L292" s="33">
        <v>1306837.82</v>
      </c>
      <c r="M292" s="35">
        <f>K292/L292</f>
        <v>0.36205698424001836</v>
      </c>
    </row>
    <row r="293" spans="1:13" ht="15.6" customHeight="1">
      <c r="A293" s="16" t="s">
        <v>257</v>
      </c>
      <c r="B293" s="42" t="s">
        <v>27</v>
      </c>
      <c r="C293" s="33">
        <v>135967.48000000001</v>
      </c>
      <c r="D293" s="33">
        <v>8655.91</v>
      </c>
      <c r="E293" s="33">
        <v>17471.7</v>
      </c>
      <c r="F293" s="33">
        <f>SUM(C293:E293)</f>
        <v>162095.09000000003</v>
      </c>
      <c r="G293" s="34">
        <v>34.159999999999997</v>
      </c>
      <c r="H293" s="34">
        <v>0</v>
      </c>
      <c r="I293" s="34">
        <v>0</v>
      </c>
      <c r="J293" s="34">
        <v>2327.15</v>
      </c>
      <c r="K293" s="34">
        <f>F293-G293-H293-I293-J293</f>
        <v>159733.78000000003</v>
      </c>
      <c r="L293" s="33">
        <v>1101475.73</v>
      </c>
      <c r="M293" s="35">
        <f>K293/L293</f>
        <v>0.14501797511235226</v>
      </c>
    </row>
    <row r="294" spans="1:13" ht="15.6" customHeight="1">
      <c r="A294" s="16" t="s">
        <v>258</v>
      </c>
      <c r="B294" s="42" t="s">
        <v>44</v>
      </c>
      <c r="C294" s="33">
        <v>1136597.92</v>
      </c>
      <c r="D294" s="33">
        <v>21869.91</v>
      </c>
      <c r="E294" s="33">
        <v>122852.46</v>
      </c>
      <c r="F294" s="33">
        <f>SUM(C294:E294)</f>
        <v>1281320.2899999998</v>
      </c>
      <c r="G294" s="34">
        <v>164.56</v>
      </c>
      <c r="H294" s="34">
        <v>0</v>
      </c>
      <c r="I294" s="34">
        <v>9214.6</v>
      </c>
      <c r="J294" s="34">
        <v>51018.879999999997</v>
      </c>
      <c r="K294" s="34">
        <f>F294-G294-H294-I294-J294</f>
        <v>1220922.2499999998</v>
      </c>
      <c r="L294" s="33">
        <v>3937510.2399999998</v>
      </c>
      <c r="M294" s="35">
        <f>K294/L294</f>
        <v>0.31007468567243646</v>
      </c>
    </row>
    <row r="295" spans="1:13" ht="15.6" customHeight="1">
      <c r="A295" s="16" t="s">
        <v>259</v>
      </c>
      <c r="B295" s="42" t="s">
        <v>31</v>
      </c>
      <c r="C295" s="33">
        <v>688430.43</v>
      </c>
      <c r="D295" s="33">
        <v>26595.97</v>
      </c>
      <c r="E295" s="33">
        <v>321304.96999999997</v>
      </c>
      <c r="F295" s="33">
        <f>SUM(C295:E295)</f>
        <v>1036331.37</v>
      </c>
      <c r="G295" s="34">
        <v>0</v>
      </c>
      <c r="H295" s="34">
        <v>0</v>
      </c>
      <c r="I295" s="34">
        <v>17648.11</v>
      </c>
      <c r="J295" s="34">
        <v>20842.3</v>
      </c>
      <c r="K295" s="34">
        <f>F295-G295-H295-I295-J295</f>
        <v>997840.96</v>
      </c>
      <c r="L295" s="33">
        <v>4175707.8000000003</v>
      </c>
      <c r="M295" s="35">
        <f>K295/L295</f>
        <v>0.23896331060329459</v>
      </c>
    </row>
    <row r="296" spans="1:13" ht="15.6" customHeight="1">
      <c r="A296" s="16" t="s">
        <v>538</v>
      </c>
      <c r="B296" s="42" t="s">
        <v>27</v>
      </c>
      <c r="C296" s="33">
        <v>568066.29</v>
      </c>
      <c r="D296" s="33">
        <v>351500.97</v>
      </c>
      <c r="E296" s="33">
        <v>603581.26</v>
      </c>
      <c r="F296" s="33">
        <f>SUM(C296:E296)</f>
        <v>1523148.52</v>
      </c>
      <c r="G296" s="34">
        <v>33363.11</v>
      </c>
      <c r="H296" s="34">
        <v>0</v>
      </c>
      <c r="I296" s="34">
        <v>0</v>
      </c>
      <c r="J296" s="34">
        <v>255139.15</v>
      </c>
      <c r="K296" s="34">
        <f>F296-G296-H296-I296-J296</f>
        <v>1234646.26</v>
      </c>
      <c r="L296" s="33">
        <v>3059851.21</v>
      </c>
      <c r="M296" s="35">
        <f>K296/L296</f>
        <v>0.40349878973363545</v>
      </c>
    </row>
    <row r="297" spans="1:13" ht="15.6" customHeight="1">
      <c r="A297" s="16" t="s">
        <v>260</v>
      </c>
      <c r="B297" s="42" t="s">
        <v>30</v>
      </c>
      <c r="C297" s="33">
        <v>4879324.8499999996</v>
      </c>
      <c r="D297" s="33">
        <v>930310.12</v>
      </c>
      <c r="E297" s="33">
        <v>2257066.33</v>
      </c>
      <c r="F297" s="33">
        <f>SUM(C297:E297)</f>
        <v>8066701.2999999998</v>
      </c>
      <c r="G297" s="34">
        <v>67840.44</v>
      </c>
      <c r="H297" s="34">
        <v>0</v>
      </c>
      <c r="I297" s="34">
        <v>1928.09</v>
      </c>
      <c r="J297" s="34">
        <v>445591.64</v>
      </c>
      <c r="K297" s="34">
        <f>F297-G297-H297-I297-J297</f>
        <v>7551341.1299999999</v>
      </c>
      <c r="L297" s="33">
        <v>19779650.629999999</v>
      </c>
      <c r="M297" s="35">
        <f>K297/L297</f>
        <v>0.38177323104720584</v>
      </c>
    </row>
    <row r="298" spans="1:13" ht="15.6" customHeight="1">
      <c r="A298" s="16" t="s">
        <v>606</v>
      </c>
      <c r="B298" s="42" t="s">
        <v>30</v>
      </c>
      <c r="C298" s="33">
        <v>362630.58</v>
      </c>
      <c r="D298" s="33">
        <v>17444.189999999999</v>
      </c>
      <c r="E298" s="33">
        <v>243270.21</v>
      </c>
      <c r="F298" s="33">
        <f>SUM(C298:E298)</f>
        <v>623344.98</v>
      </c>
      <c r="G298" s="34">
        <v>0</v>
      </c>
      <c r="H298" s="34">
        <v>0</v>
      </c>
      <c r="I298" s="34">
        <v>23254.720000000001</v>
      </c>
      <c r="J298" s="34">
        <v>13504.77</v>
      </c>
      <c r="K298" s="34">
        <f>F298-G298-H298-I298-J298</f>
        <v>586585.49</v>
      </c>
      <c r="L298" s="33">
        <v>2131458.23</v>
      </c>
      <c r="M298" s="35">
        <f>K298/L298</f>
        <v>0.27520384014281152</v>
      </c>
    </row>
    <row r="299" spans="1:13" ht="15.6" customHeight="1">
      <c r="A299" s="16" t="s">
        <v>261</v>
      </c>
      <c r="B299" s="42" t="s">
        <v>30</v>
      </c>
      <c r="C299" s="33">
        <v>1801379.78</v>
      </c>
      <c r="D299" s="33">
        <v>50286.33</v>
      </c>
      <c r="E299" s="33">
        <v>466318.65</v>
      </c>
      <c r="F299" s="33">
        <f>SUM(C299:E299)</f>
        <v>2317984.7600000002</v>
      </c>
      <c r="G299" s="34">
        <v>4060</v>
      </c>
      <c r="H299" s="34">
        <v>0</v>
      </c>
      <c r="I299" s="34">
        <v>2269.15</v>
      </c>
      <c r="J299" s="34">
        <v>58669.02</v>
      </c>
      <c r="K299" s="34">
        <f>F299-G299-H299-I299-J299</f>
        <v>2252986.5900000003</v>
      </c>
      <c r="L299" s="33">
        <v>5022991.8600000003</v>
      </c>
      <c r="M299" s="35">
        <f>K299/L299</f>
        <v>0.44853478818896597</v>
      </c>
    </row>
    <row r="300" spans="1:13" ht="15.6" customHeight="1">
      <c r="A300" s="16" t="s">
        <v>262</v>
      </c>
      <c r="B300" s="42" t="s">
        <v>38</v>
      </c>
      <c r="C300" s="33">
        <v>1799866.3</v>
      </c>
      <c r="D300" s="33">
        <v>98872.14</v>
      </c>
      <c r="E300" s="33">
        <v>572752.56000000006</v>
      </c>
      <c r="F300" s="33">
        <f>SUM(C300:E300)</f>
        <v>2471491</v>
      </c>
      <c r="G300" s="34">
        <v>0</v>
      </c>
      <c r="H300" s="34">
        <v>0</v>
      </c>
      <c r="I300" s="34">
        <v>36265.82</v>
      </c>
      <c r="J300" s="34">
        <v>86678.8</v>
      </c>
      <c r="K300" s="34">
        <f>F300-G300-H300-I300-J300</f>
        <v>2348546.3800000004</v>
      </c>
      <c r="L300" s="33">
        <v>4796703.45</v>
      </c>
      <c r="M300" s="35">
        <f>K300/L300</f>
        <v>0.48961675544065586</v>
      </c>
    </row>
    <row r="301" spans="1:13" ht="15.6" customHeight="1">
      <c r="A301" s="16" t="s">
        <v>607</v>
      </c>
      <c r="B301" s="42" t="s">
        <v>38</v>
      </c>
      <c r="C301" s="33">
        <v>1138945.8700000001</v>
      </c>
      <c r="D301" s="33">
        <v>51006.71</v>
      </c>
      <c r="E301" s="33">
        <v>739995.14</v>
      </c>
      <c r="F301" s="33">
        <f>SUM(C301:E301)</f>
        <v>1929947.7200000002</v>
      </c>
      <c r="G301" s="34">
        <v>70823.47</v>
      </c>
      <c r="H301" s="34">
        <v>0</v>
      </c>
      <c r="I301" s="34">
        <v>0</v>
      </c>
      <c r="J301" s="34">
        <v>126492.5</v>
      </c>
      <c r="K301" s="34">
        <f>F301-G301-H301-I301-J301</f>
        <v>1732631.7500000002</v>
      </c>
      <c r="L301" s="33">
        <v>3692415.8400000003</v>
      </c>
      <c r="M301" s="35">
        <f>K301/L301</f>
        <v>0.4692406882319084</v>
      </c>
    </row>
    <row r="302" spans="1:13" ht="15.6" customHeight="1">
      <c r="A302" s="16" t="s">
        <v>539</v>
      </c>
      <c r="B302" s="42" t="s">
        <v>30</v>
      </c>
      <c r="C302" s="33">
        <v>1897589.8</v>
      </c>
      <c r="D302" s="33">
        <v>21277.79</v>
      </c>
      <c r="E302" s="33">
        <v>560121.72</v>
      </c>
      <c r="F302" s="33">
        <f>SUM(C302:E302)</f>
        <v>2478989.31</v>
      </c>
      <c r="G302" s="34">
        <v>0</v>
      </c>
      <c r="H302" s="34">
        <v>0</v>
      </c>
      <c r="I302" s="34">
        <v>2642.59</v>
      </c>
      <c r="J302" s="34">
        <v>33697.93</v>
      </c>
      <c r="K302" s="34">
        <f>F302-G302-H302-I302-J302</f>
        <v>2442648.79</v>
      </c>
      <c r="L302" s="33">
        <v>4471030.22</v>
      </c>
      <c r="M302" s="35">
        <f>K302/L302</f>
        <v>0.54632795347109064</v>
      </c>
    </row>
    <row r="303" spans="1:13" ht="15.6" customHeight="1">
      <c r="A303" s="16" t="s">
        <v>263</v>
      </c>
      <c r="B303" s="42" t="s">
        <v>30</v>
      </c>
      <c r="C303" s="33">
        <v>510648.37</v>
      </c>
      <c r="D303" s="33">
        <v>20056.87</v>
      </c>
      <c r="E303" s="33">
        <v>234575.88</v>
      </c>
      <c r="F303" s="33">
        <f>SUM(C303:E303)</f>
        <v>765281.12</v>
      </c>
      <c r="G303" s="34">
        <v>0</v>
      </c>
      <c r="H303" s="34">
        <v>0</v>
      </c>
      <c r="I303" s="34">
        <v>0</v>
      </c>
      <c r="J303" s="34">
        <v>38544.47</v>
      </c>
      <c r="K303" s="34">
        <f>F303-G303-H303-I303-J303</f>
        <v>726736.65</v>
      </c>
      <c r="L303" s="33">
        <v>2372771.96</v>
      </c>
      <c r="M303" s="35">
        <f>K303/L303</f>
        <v>0.30628170858863318</v>
      </c>
    </row>
    <row r="304" spans="1:13" ht="15.6" customHeight="1">
      <c r="A304" s="16" t="s">
        <v>264</v>
      </c>
      <c r="B304" s="42" t="s">
        <v>31</v>
      </c>
      <c r="C304" s="33">
        <v>5336107.33</v>
      </c>
      <c r="D304" s="33">
        <v>3860740.97</v>
      </c>
      <c r="E304" s="33">
        <v>6443006.6699999999</v>
      </c>
      <c r="F304" s="33">
        <f>SUM(C304:E304)</f>
        <v>15639854.970000001</v>
      </c>
      <c r="G304" s="34">
        <v>203720.48</v>
      </c>
      <c r="H304" s="34">
        <v>0</v>
      </c>
      <c r="I304" s="34">
        <v>1180.1500000000001</v>
      </c>
      <c r="J304" s="34">
        <v>5731724.54</v>
      </c>
      <c r="K304" s="34">
        <f>F304-G304-H304-I304-J304</f>
        <v>9703229.8000000007</v>
      </c>
      <c r="L304" s="33">
        <v>23690871.760000002</v>
      </c>
      <c r="M304" s="35">
        <f>K304/L304</f>
        <v>0.4095767305778536</v>
      </c>
    </row>
    <row r="305" spans="1:13" ht="15.6" customHeight="1">
      <c r="A305" s="16" t="s">
        <v>265</v>
      </c>
      <c r="B305" s="42" t="s">
        <v>31</v>
      </c>
      <c r="C305" s="33">
        <v>2823025.59</v>
      </c>
      <c r="D305" s="33">
        <v>67342.429999999993</v>
      </c>
      <c r="E305" s="33">
        <v>1213780.1200000001</v>
      </c>
      <c r="F305" s="33">
        <f>SUM(C305:E305)</f>
        <v>4104148.14</v>
      </c>
      <c r="G305" s="34">
        <v>534566.05000000005</v>
      </c>
      <c r="H305" s="34">
        <v>0</v>
      </c>
      <c r="I305" s="34">
        <v>11164.91</v>
      </c>
      <c r="J305" s="34">
        <v>116383.06</v>
      </c>
      <c r="K305" s="34">
        <f>F305-G305-H305-I305-J305</f>
        <v>3442034.1199999996</v>
      </c>
      <c r="L305" s="33">
        <v>12287540.380000003</v>
      </c>
      <c r="M305" s="35">
        <f>K305/L305</f>
        <v>0.28012393152355192</v>
      </c>
    </row>
    <row r="306" spans="1:13" ht="15.6" customHeight="1">
      <c r="A306" s="16" t="s">
        <v>266</v>
      </c>
      <c r="B306" s="42" t="s">
        <v>65</v>
      </c>
      <c r="C306" s="33">
        <v>647955.84</v>
      </c>
      <c r="D306" s="33">
        <v>15126.89</v>
      </c>
      <c r="E306" s="33">
        <v>99116.38</v>
      </c>
      <c r="F306" s="33">
        <f>SUM(C306:E306)</f>
        <v>762199.11</v>
      </c>
      <c r="G306" s="34">
        <v>0</v>
      </c>
      <c r="H306" s="34">
        <v>0</v>
      </c>
      <c r="I306" s="34">
        <v>570.29</v>
      </c>
      <c r="J306" s="34">
        <v>13023.4</v>
      </c>
      <c r="K306" s="34">
        <f>F306-G306-H306-I306-J306</f>
        <v>748605.41999999993</v>
      </c>
      <c r="L306" s="33">
        <v>1829726.93</v>
      </c>
      <c r="M306" s="35">
        <f>K306/L306</f>
        <v>0.40913505055095839</v>
      </c>
    </row>
    <row r="307" spans="1:13" ht="15.6" customHeight="1">
      <c r="A307" s="16" t="s">
        <v>540</v>
      </c>
      <c r="B307" s="42" t="s">
        <v>65</v>
      </c>
      <c r="C307" s="33">
        <v>66422.899999999994</v>
      </c>
      <c r="D307" s="33">
        <v>4994.74</v>
      </c>
      <c r="E307" s="33">
        <v>6654.08</v>
      </c>
      <c r="F307" s="33">
        <f>SUM(C307:E307)</f>
        <v>78071.72</v>
      </c>
      <c r="G307" s="34">
        <v>0</v>
      </c>
      <c r="H307" s="34">
        <v>0</v>
      </c>
      <c r="I307" s="34">
        <v>0</v>
      </c>
      <c r="J307" s="34">
        <v>527.57000000000005</v>
      </c>
      <c r="K307" s="34">
        <f>F307-G307-H307-I307-J307</f>
        <v>77544.149999999994</v>
      </c>
      <c r="L307" s="33">
        <v>833659.84</v>
      </c>
      <c r="M307" s="35">
        <f>K307/L307</f>
        <v>9.3016535377306891E-2</v>
      </c>
    </row>
    <row r="308" spans="1:13" ht="15.6" customHeight="1">
      <c r="A308" s="16" t="s">
        <v>267</v>
      </c>
      <c r="B308" s="42" t="s">
        <v>38</v>
      </c>
      <c r="C308" s="33">
        <v>93794.94</v>
      </c>
      <c r="D308" s="33">
        <v>2118.63</v>
      </c>
      <c r="E308" s="33">
        <v>312996.06</v>
      </c>
      <c r="F308" s="33">
        <f>SUM(C308:E308)</f>
        <v>408909.63</v>
      </c>
      <c r="G308" s="34">
        <v>0</v>
      </c>
      <c r="H308" s="34">
        <v>0</v>
      </c>
      <c r="I308" s="34">
        <v>0</v>
      </c>
      <c r="J308" s="34">
        <v>8380.64</v>
      </c>
      <c r="K308" s="34">
        <f>F308-G308-H308-I308-J308</f>
        <v>400528.99</v>
      </c>
      <c r="L308" s="33">
        <v>844599.02</v>
      </c>
      <c r="M308" s="35">
        <f>K308/L308</f>
        <v>0.47422383937883328</v>
      </c>
    </row>
    <row r="309" spans="1:13" ht="15.6" customHeight="1">
      <c r="A309" s="16" t="s">
        <v>268</v>
      </c>
      <c r="B309" s="42" t="s">
        <v>27</v>
      </c>
      <c r="C309" s="33">
        <v>1603142.08</v>
      </c>
      <c r="D309" s="33">
        <v>46911.839999999997</v>
      </c>
      <c r="E309" s="33">
        <v>356837.2</v>
      </c>
      <c r="F309" s="33">
        <f>SUM(C309:E309)</f>
        <v>2006891.12</v>
      </c>
      <c r="G309" s="34">
        <v>40820.29</v>
      </c>
      <c r="H309" s="34">
        <v>1591.5</v>
      </c>
      <c r="I309" s="34">
        <v>2173.9299999999998</v>
      </c>
      <c r="J309" s="34">
        <v>34686.120000000003</v>
      </c>
      <c r="K309" s="34">
        <f>F309-G309-H309-I309-J309</f>
        <v>1927619.28</v>
      </c>
      <c r="L309" s="33">
        <v>5855096.6899999995</v>
      </c>
      <c r="M309" s="35">
        <f>K309/L309</f>
        <v>0.32922074255275879</v>
      </c>
    </row>
    <row r="310" spans="1:13" ht="15.6" customHeight="1">
      <c r="A310" s="16" t="s">
        <v>608</v>
      </c>
      <c r="B310" s="42" t="s">
        <v>27</v>
      </c>
      <c r="C310" s="33">
        <v>3588325.15</v>
      </c>
      <c r="D310" s="33">
        <v>108552.07</v>
      </c>
      <c r="E310" s="33">
        <v>626096.64000000001</v>
      </c>
      <c r="F310" s="33">
        <f>SUM(C310:E310)</f>
        <v>4322973.8599999994</v>
      </c>
      <c r="G310" s="34">
        <v>3775</v>
      </c>
      <c r="H310" s="34">
        <v>0</v>
      </c>
      <c r="I310" s="34">
        <v>0</v>
      </c>
      <c r="J310" s="34">
        <v>271479.34000000003</v>
      </c>
      <c r="K310" s="34">
        <f>F310-G310-H310-I310-J310</f>
        <v>4047719.5199999996</v>
      </c>
      <c r="L310" s="33">
        <v>10005043.439999999</v>
      </c>
      <c r="M310" s="35">
        <f>K310/L310</f>
        <v>0.4045679106016955</v>
      </c>
    </row>
    <row r="311" spans="1:13" ht="15.6" customHeight="1">
      <c r="A311" s="16" t="s">
        <v>269</v>
      </c>
      <c r="B311" s="42" t="s">
        <v>38</v>
      </c>
      <c r="C311" s="33">
        <v>270713.11</v>
      </c>
      <c r="D311" s="33">
        <v>2566.3200000000002</v>
      </c>
      <c r="E311" s="33">
        <v>142159.26</v>
      </c>
      <c r="F311" s="33">
        <f>SUM(C311:E311)</f>
        <v>415438.69</v>
      </c>
      <c r="G311" s="34">
        <v>0</v>
      </c>
      <c r="H311" s="34">
        <v>0</v>
      </c>
      <c r="I311" s="34">
        <v>0</v>
      </c>
      <c r="J311" s="34">
        <v>64601.38</v>
      </c>
      <c r="K311" s="34">
        <f>F311-G311-H311-I311-J311</f>
        <v>350837.31</v>
      </c>
      <c r="L311" s="33">
        <v>1022402.41</v>
      </c>
      <c r="M311" s="35">
        <f>K311/L311</f>
        <v>0.34314992469550221</v>
      </c>
    </row>
    <row r="312" spans="1:13" ht="15.6" customHeight="1">
      <c r="A312" s="16" t="s">
        <v>270</v>
      </c>
      <c r="B312" s="42" t="s">
        <v>24</v>
      </c>
      <c r="C312" s="33">
        <v>148781.1</v>
      </c>
      <c r="D312" s="33">
        <v>1226.46</v>
      </c>
      <c r="E312" s="33">
        <v>75182.710000000006</v>
      </c>
      <c r="F312" s="33">
        <f>SUM(C312:E312)</f>
        <v>225190.27000000002</v>
      </c>
      <c r="G312" s="34">
        <v>0</v>
      </c>
      <c r="H312" s="34">
        <v>0</v>
      </c>
      <c r="I312" s="34">
        <v>0</v>
      </c>
      <c r="J312" s="34">
        <v>1524.55</v>
      </c>
      <c r="K312" s="34">
        <f>F312-G312-H312-I312-J312</f>
        <v>223665.72000000003</v>
      </c>
      <c r="L312" s="33">
        <v>822350.63</v>
      </c>
      <c r="M312" s="35">
        <f>K312/L312</f>
        <v>0.27198339958710804</v>
      </c>
    </row>
    <row r="313" spans="1:13" ht="15.6" customHeight="1">
      <c r="A313" s="16" t="s">
        <v>271</v>
      </c>
      <c r="B313" s="42" t="s">
        <v>38</v>
      </c>
      <c r="C313" s="33">
        <v>1617022.4</v>
      </c>
      <c r="D313" s="33">
        <v>52896.62</v>
      </c>
      <c r="E313" s="33">
        <v>1004589.85</v>
      </c>
      <c r="F313" s="33">
        <f>SUM(C313:E313)</f>
        <v>2674508.87</v>
      </c>
      <c r="G313" s="34">
        <v>0</v>
      </c>
      <c r="H313" s="34">
        <v>11506.21</v>
      </c>
      <c r="I313" s="34">
        <v>5538.72</v>
      </c>
      <c r="J313" s="34">
        <v>74108.490000000005</v>
      </c>
      <c r="K313" s="34">
        <f>F313-G313-H313-I313-J313</f>
        <v>2583355.4499999997</v>
      </c>
      <c r="L313" s="33">
        <v>6373937.1699999999</v>
      </c>
      <c r="M313" s="35">
        <f>K313/L313</f>
        <v>0.40529979839760483</v>
      </c>
    </row>
    <row r="314" spans="1:13" ht="15.6" customHeight="1">
      <c r="A314" s="16" t="s">
        <v>1</v>
      </c>
      <c r="B314" s="42" t="s">
        <v>65</v>
      </c>
      <c r="C314" s="33">
        <v>56024324.18</v>
      </c>
      <c r="D314" s="33">
        <v>11944054.130000001</v>
      </c>
      <c r="E314" s="33">
        <v>19494383.539999999</v>
      </c>
      <c r="F314" s="33">
        <f>SUM(C314:E314)</f>
        <v>87462761.849999994</v>
      </c>
      <c r="G314" s="34">
        <v>629729.34</v>
      </c>
      <c r="H314" s="34">
        <v>36970</v>
      </c>
      <c r="I314" s="34">
        <v>3822.94</v>
      </c>
      <c r="J314" s="34">
        <v>6448605.2199999997</v>
      </c>
      <c r="K314" s="34">
        <f>F314-G314-H314-I314-J314</f>
        <v>80343634.349999994</v>
      </c>
      <c r="L314" s="33">
        <v>165299170.72999996</v>
      </c>
      <c r="M314" s="35">
        <f>K314/L314</f>
        <v>0.48604983313094458</v>
      </c>
    </row>
    <row r="315" spans="1:13" ht="15.6" customHeight="1">
      <c r="A315" s="16" t="s">
        <v>272</v>
      </c>
      <c r="B315" s="42" t="s">
        <v>30</v>
      </c>
      <c r="C315" s="33">
        <v>515552.3</v>
      </c>
      <c r="D315" s="33">
        <v>10411.620000000001</v>
      </c>
      <c r="E315" s="33">
        <v>184825.82</v>
      </c>
      <c r="F315" s="33">
        <f>SUM(C315:E315)</f>
        <v>710789.74</v>
      </c>
      <c r="G315" s="34">
        <v>0</v>
      </c>
      <c r="H315" s="34">
        <v>0</v>
      </c>
      <c r="I315" s="34">
        <v>0</v>
      </c>
      <c r="J315" s="34">
        <v>80398.740000000005</v>
      </c>
      <c r="K315" s="34">
        <f>F315-G315-H315-I315-J315</f>
        <v>630391</v>
      </c>
      <c r="L315" s="33">
        <v>1700298.5600000003</v>
      </c>
      <c r="M315" s="35">
        <f>K315/L315</f>
        <v>0.3707531223222349</v>
      </c>
    </row>
    <row r="316" spans="1:13" ht="15.6" customHeight="1">
      <c r="A316" s="16" t="s">
        <v>273</v>
      </c>
      <c r="B316" s="42" t="s">
        <v>24</v>
      </c>
      <c r="C316" s="33">
        <v>4686454.12</v>
      </c>
      <c r="D316" s="33">
        <v>424405.94</v>
      </c>
      <c r="E316" s="33">
        <v>771209.1</v>
      </c>
      <c r="F316" s="33">
        <f>SUM(C316:E316)</f>
        <v>5882069.1600000001</v>
      </c>
      <c r="G316" s="34">
        <v>26969</v>
      </c>
      <c r="H316" s="34">
        <v>0</v>
      </c>
      <c r="I316" s="34">
        <v>3035.24</v>
      </c>
      <c r="J316" s="34">
        <v>115610.54</v>
      </c>
      <c r="K316" s="34">
        <f>F316-G316-H316-I316-J316</f>
        <v>5736454.3799999999</v>
      </c>
      <c r="L316" s="33">
        <v>12868700.59</v>
      </c>
      <c r="M316" s="35">
        <f>K316/L316</f>
        <v>0.44576795768002248</v>
      </c>
    </row>
    <row r="317" spans="1:13" ht="15.6" customHeight="1">
      <c r="A317" s="16" t="s">
        <v>274</v>
      </c>
      <c r="B317" s="42" t="s">
        <v>24</v>
      </c>
      <c r="C317" s="33">
        <v>6480306.6299999999</v>
      </c>
      <c r="D317" s="33">
        <v>231040.03</v>
      </c>
      <c r="E317" s="33">
        <v>1758086.96</v>
      </c>
      <c r="F317" s="33">
        <f>SUM(C317:E317)</f>
        <v>8469433.620000001</v>
      </c>
      <c r="G317" s="34">
        <v>489487.84</v>
      </c>
      <c r="H317" s="34">
        <v>0</v>
      </c>
      <c r="I317" s="34">
        <v>9940.89</v>
      </c>
      <c r="J317" s="34">
        <v>264011.96000000002</v>
      </c>
      <c r="K317" s="34">
        <f>F317-G317-H317-I317-J317</f>
        <v>7705992.9300000016</v>
      </c>
      <c r="L317" s="33">
        <v>18475520.739999998</v>
      </c>
      <c r="M317" s="35">
        <f>K317/L317</f>
        <v>0.41709205593952869</v>
      </c>
    </row>
    <row r="318" spans="1:13" ht="15.6" customHeight="1">
      <c r="A318" s="16" t="s">
        <v>275</v>
      </c>
      <c r="B318" s="42" t="s">
        <v>38</v>
      </c>
      <c r="C318" s="33">
        <v>663060.36</v>
      </c>
      <c r="D318" s="33">
        <v>21977.48</v>
      </c>
      <c r="E318" s="33">
        <v>442193.5</v>
      </c>
      <c r="F318" s="33">
        <f>SUM(C318:E318)</f>
        <v>1127231.3399999999</v>
      </c>
      <c r="G318" s="34">
        <v>0</v>
      </c>
      <c r="H318" s="34">
        <v>0</v>
      </c>
      <c r="I318" s="34">
        <v>12947.38</v>
      </c>
      <c r="J318" s="34">
        <v>52991.06</v>
      </c>
      <c r="K318" s="34">
        <f>F318-G318-H318-I318-J318</f>
        <v>1061292.8999999999</v>
      </c>
      <c r="L318" s="33">
        <v>2817924.33</v>
      </c>
      <c r="M318" s="35">
        <f>K318/L318</f>
        <v>0.37662221398258761</v>
      </c>
    </row>
    <row r="319" spans="1:13" ht="15.6" customHeight="1">
      <c r="A319" s="16" t="s">
        <v>276</v>
      </c>
      <c r="B319" s="42" t="s">
        <v>30</v>
      </c>
      <c r="C319" s="33">
        <v>2573753.29</v>
      </c>
      <c r="D319" s="33">
        <v>74779.92</v>
      </c>
      <c r="E319" s="33">
        <v>1256265</v>
      </c>
      <c r="F319" s="33">
        <f>SUM(C319:E319)</f>
        <v>3904798.21</v>
      </c>
      <c r="G319" s="34">
        <v>0</v>
      </c>
      <c r="H319" s="34">
        <v>0</v>
      </c>
      <c r="I319" s="34">
        <v>0</v>
      </c>
      <c r="J319" s="34">
        <v>347490.36</v>
      </c>
      <c r="K319" s="34">
        <f>F319-G319-H319-I319-J319</f>
        <v>3557307.85</v>
      </c>
      <c r="L319" s="33">
        <v>11046383.800000001</v>
      </c>
      <c r="M319" s="35">
        <f>K319/L319</f>
        <v>0.32203370029565692</v>
      </c>
    </row>
    <row r="320" spans="1:13" ht="15.6" customHeight="1">
      <c r="A320" s="16" t="s">
        <v>277</v>
      </c>
      <c r="B320" s="42" t="s">
        <v>30</v>
      </c>
      <c r="C320" s="33">
        <v>495095.72</v>
      </c>
      <c r="D320" s="33">
        <v>5339.68</v>
      </c>
      <c r="E320" s="33">
        <v>180749.8</v>
      </c>
      <c r="F320" s="33">
        <f>SUM(C320:E320)</f>
        <v>681185.2</v>
      </c>
      <c r="G320" s="34">
        <v>3901.41</v>
      </c>
      <c r="H320" s="34">
        <v>0</v>
      </c>
      <c r="I320" s="34">
        <v>0</v>
      </c>
      <c r="J320" s="34">
        <v>41542.83</v>
      </c>
      <c r="K320" s="34">
        <f>F320-G320-H320-I320-J320</f>
        <v>635740.96</v>
      </c>
      <c r="L320" s="33">
        <v>1850896.2599999998</v>
      </c>
      <c r="M320" s="35">
        <f>K320/L320</f>
        <v>0.34347735944963226</v>
      </c>
    </row>
    <row r="321" spans="1:13" ht="15.6" customHeight="1">
      <c r="A321" s="16" t="s">
        <v>278</v>
      </c>
      <c r="B321" s="42" t="s">
        <v>30</v>
      </c>
      <c r="C321" s="33">
        <v>2986329.16</v>
      </c>
      <c r="D321" s="33">
        <v>285479.7</v>
      </c>
      <c r="E321" s="33">
        <v>1417655.49</v>
      </c>
      <c r="F321" s="33">
        <f>SUM(C321:E321)</f>
        <v>4689464.3500000006</v>
      </c>
      <c r="G321" s="34">
        <v>111552.58</v>
      </c>
      <c r="H321" s="34">
        <v>0</v>
      </c>
      <c r="I321" s="34">
        <v>0</v>
      </c>
      <c r="J321" s="34">
        <v>145900.32999999999</v>
      </c>
      <c r="K321" s="34">
        <f>F321-G321-H321-I321-J321</f>
        <v>4432011.4400000004</v>
      </c>
      <c r="L321" s="33">
        <v>9580988.5000000019</v>
      </c>
      <c r="M321" s="35">
        <f>K321/L321</f>
        <v>0.4625839431912479</v>
      </c>
    </row>
    <row r="322" spans="1:13" ht="15.6" customHeight="1">
      <c r="A322" s="16" t="s">
        <v>279</v>
      </c>
      <c r="B322" s="42" t="s">
        <v>31</v>
      </c>
      <c r="C322" s="33">
        <v>1834162.97</v>
      </c>
      <c r="D322" s="33">
        <v>2938032.68</v>
      </c>
      <c r="E322" s="33">
        <v>683444.3</v>
      </c>
      <c r="F322" s="33">
        <f>SUM(C322:E322)</f>
        <v>5455639.9500000002</v>
      </c>
      <c r="G322" s="34">
        <v>36837.18</v>
      </c>
      <c r="H322" s="34">
        <v>0</v>
      </c>
      <c r="I322" s="34">
        <v>0</v>
      </c>
      <c r="J322" s="34">
        <v>174747.51</v>
      </c>
      <c r="K322" s="34">
        <f>F322-G322-H322-I322-J322</f>
        <v>5244055.2600000007</v>
      </c>
      <c r="L322" s="33">
        <v>7622707.9900000002</v>
      </c>
      <c r="M322" s="35">
        <f>K322/L322</f>
        <v>0.68795174456105601</v>
      </c>
    </row>
    <row r="323" spans="1:13" ht="15.6" customHeight="1">
      <c r="A323" s="16" t="s">
        <v>280</v>
      </c>
      <c r="B323" s="42" t="s">
        <v>34</v>
      </c>
      <c r="C323" s="33">
        <v>895061.75</v>
      </c>
      <c r="D323" s="33">
        <v>81496.62</v>
      </c>
      <c r="E323" s="33">
        <v>535368.05000000005</v>
      </c>
      <c r="F323" s="33">
        <f>SUM(C323:E323)</f>
        <v>1511926.42</v>
      </c>
      <c r="G323" s="34">
        <v>61148.66</v>
      </c>
      <c r="H323" s="34">
        <v>0</v>
      </c>
      <c r="I323" s="34">
        <v>0</v>
      </c>
      <c r="J323" s="34">
        <v>39809.480000000003</v>
      </c>
      <c r="K323" s="34">
        <f>F323-G323-H323-I323-J323</f>
        <v>1410968.28</v>
      </c>
      <c r="L323" s="33">
        <v>4088457.0799999996</v>
      </c>
      <c r="M323" s="35">
        <f>K323/L323</f>
        <v>0.34511020964417222</v>
      </c>
    </row>
    <row r="324" spans="1:13" ht="15.6" customHeight="1">
      <c r="A324" s="16" t="s">
        <v>281</v>
      </c>
      <c r="B324" s="42" t="s">
        <v>38</v>
      </c>
      <c r="C324" s="33">
        <v>888475.59</v>
      </c>
      <c r="D324" s="33">
        <v>6039.7</v>
      </c>
      <c r="E324" s="33">
        <v>313301.57</v>
      </c>
      <c r="F324" s="33">
        <f>SUM(C324:E324)</f>
        <v>1207816.8599999999</v>
      </c>
      <c r="G324" s="34">
        <v>47924.97</v>
      </c>
      <c r="H324" s="34">
        <v>900</v>
      </c>
      <c r="I324" s="34">
        <v>0</v>
      </c>
      <c r="J324" s="34">
        <v>24261.49</v>
      </c>
      <c r="K324" s="34">
        <f>F324-G324-H324-I324-J324</f>
        <v>1134730.3999999999</v>
      </c>
      <c r="L324" s="33">
        <v>2933651.23</v>
      </c>
      <c r="M324" s="35">
        <f>K324/L324</f>
        <v>0.38679799029825368</v>
      </c>
    </row>
    <row r="325" spans="1:13" ht="15.6" customHeight="1">
      <c r="A325" s="16" t="s">
        <v>541</v>
      </c>
      <c r="B325" s="42" t="s">
        <v>24</v>
      </c>
      <c r="C325" s="33">
        <v>114322.55</v>
      </c>
      <c r="D325" s="33">
        <v>4179.53</v>
      </c>
      <c r="E325" s="33">
        <v>52436.66</v>
      </c>
      <c r="F325" s="33">
        <f>SUM(C325:E325)</f>
        <v>170938.74</v>
      </c>
      <c r="G325" s="34">
        <v>0</v>
      </c>
      <c r="H325" s="34">
        <v>0</v>
      </c>
      <c r="I325" s="34">
        <v>0</v>
      </c>
      <c r="J325" s="34">
        <v>8160.83</v>
      </c>
      <c r="K325" s="34">
        <f>F325-G325-H325-I325-J325</f>
        <v>162777.91</v>
      </c>
      <c r="L325" s="33">
        <v>583481.02</v>
      </c>
      <c r="M325" s="35">
        <f>K325/L325</f>
        <v>0.27897721506005457</v>
      </c>
    </row>
    <row r="326" spans="1:13" ht="15.6" customHeight="1">
      <c r="A326" s="16" t="s">
        <v>542</v>
      </c>
      <c r="B326" s="42" t="s">
        <v>30</v>
      </c>
      <c r="C326" s="33">
        <v>2961183.09</v>
      </c>
      <c r="D326" s="33">
        <v>70317.27</v>
      </c>
      <c r="E326" s="33">
        <v>1026830.46</v>
      </c>
      <c r="F326" s="33">
        <f>SUM(C326:E326)</f>
        <v>4058330.82</v>
      </c>
      <c r="G326" s="34">
        <v>0</v>
      </c>
      <c r="H326" s="34">
        <v>0</v>
      </c>
      <c r="I326" s="34">
        <v>405.22</v>
      </c>
      <c r="J326" s="34">
        <v>91127.96</v>
      </c>
      <c r="K326" s="34">
        <f>F326-G326-H326-I326-J326</f>
        <v>3966797.6399999997</v>
      </c>
      <c r="L326" s="33">
        <v>12483747.869999999</v>
      </c>
      <c r="M326" s="35">
        <f>K326/L326</f>
        <v>0.31775694937997812</v>
      </c>
    </row>
    <row r="327" spans="1:13" ht="15.6" customHeight="1">
      <c r="A327" s="16" t="s">
        <v>282</v>
      </c>
      <c r="B327" s="42" t="s">
        <v>65</v>
      </c>
      <c r="C327" s="33">
        <v>10628913.560000001</v>
      </c>
      <c r="D327" s="33">
        <v>105473.67</v>
      </c>
      <c r="E327" s="33">
        <v>1521974.34</v>
      </c>
      <c r="F327" s="33">
        <f>SUM(C327:E327)</f>
        <v>12256361.57</v>
      </c>
      <c r="G327" s="34">
        <v>89064.45</v>
      </c>
      <c r="H327" s="34">
        <v>0</v>
      </c>
      <c r="I327" s="34">
        <v>1262.94</v>
      </c>
      <c r="J327" s="34">
        <v>441142.34</v>
      </c>
      <c r="K327" s="34">
        <f>F327-G327-H327-I327-J327</f>
        <v>11724891.840000002</v>
      </c>
      <c r="L327" s="33">
        <v>31142657.189999998</v>
      </c>
      <c r="M327" s="35">
        <f>K327/L327</f>
        <v>0.37648976991484528</v>
      </c>
    </row>
    <row r="328" spans="1:13" ht="15.6" customHeight="1">
      <c r="A328" s="16" t="s">
        <v>283</v>
      </c>
      <c r="B328" s="42" t="s">
        <v>31</v>
      </c>
      <c r="C328" s="33">
        <v>2080456.32</v>
      </c>
      <c r="D328" s="33">
        <v>36522.22</v>
      </c>
      <c r="E328" s="33">
        <v>333954.11</v>
      </c>
      <c r="F328" s="33">
        <f>SUM(C328:E328)</f>
        <v>2450932.65</v>
      </c>
      <c r="G328" s="34">
        <v>20000.41</v>
      </c>
      <c r="H328" s="34">
        <v>0</v>
      </c>
      <c r="I328" s="34">
        <v>6313.89</v>
      </c>
      <c r="J328" s="34">
        <v>99605.759999999995</v>
      </c>
      <c r="K328" s="34">
        <f>F328-G328-H328-I328-J328</f>
        <v>2325012.59</v>
      </c>
      <c r="L328" s="33">
        <v>7749730.7100000009</v>
      </c>
      <c r="M328" s="35">
        <f>K328/L328</f>
        <v>0.30001204906383122</v>
      </c>
    </row>
    <row r="329" spans="1:13" ht="15.6" customHeight="1">
      <c r="A329" s="16" t="s">
        <v>284</v>
      </c>
      <c r="B329" s="42" t="s">
        <v>34</v>
      </c>
      <c r="C329" s="33">
        <v>980798.47</v>
      </c>
      <c r="D329" s="33">
        <v>116856.82</v>
      </c>
      <c r="E329" s="33">
        <v>299455.25</v>
      </c>
      <c r="F329" s="33">
        <f>SUM(C329:E329)</f>
        <v>1397110.54</v>
      </c>
      <c r="G329" s="34">
        <v>4946</v>
      </c>
      <c r="H329" s="34">
        <v>0</v>
      </c>
      <c r="I329" s="34">
        <v>0</v>
      </c>
      <c r="J329" s="34">
        <v>105361.45</v>
      </c>
      <c r="K329" s="34">
        <f>F329-G329-H329-I329-J329</f>
        <v>1286803.0900000001</v>
      </c>
      <c r="L329" s="33">
        <v>2820527.95</v>
      </c>
      <c r="M329" s="35">
        <f>K329/L329</f>
        <v>0.45622773920747711</v>
      </c>
    </row>
    <row r="330" spans="1:13" ht="15.6" customHeight="1">
      <c r="A330" s="16" t="s">
        <v>285</v>
      </c>
      <c r="B330" s="42" t="s">
        <v>27</v>
      </c>
      <c r="C330" s="33">
        <v>1787048.8</v>
      </c>
      <c r="D330" s="33">
        <v>27276.04</v>
      </c>
      <c r="E330" s="33">
        <v>252473.75</v>
      </c>
      <c r="F330" s="33">
        <f>SUM(C330:E330)</f>
        <v>2066798.59</v>
      </c>
      <c r="G330" s="34">
        <v>5562.85</v>
      </c>
      <c r="H330" s="34">
        <v>0</v>
      </c>
      <c r="I330" s="34">
        <v>0</v>
      </c>
      <c r="J330" s="34">
        <v>55346.64</v>
      </c>
      <c r="K330" s="34">
        <f>F330-G330-H330-I330-J330</f>
        <v>2005889.1</v>
      </c>
      <c r="L330" s="33">
        <v>6532366.3400000008</v>
      </c>
      <c r="M330" s="35">
        <f>K330/L330</f>
        <v>0.30706929091181373</v>
      </c>
    </row>
    <row r="331" spans="1:13" ht="15.6" customHeight="1">
      <c r="A331" s="16" t="s">
        <v>609</v>
      </c>
      <c r="B331" s="42" t="s">
        <v>34</v>
      </c>
      <c r="C331" s="33">
        <v>220759.28</v>
      </c>
      <c r="D331" s="33">
        <v>3025.03</v>
      </c>
      <c r="E331" s="33">
        <v>132237.38</v>
      </c>
      <c r="F331" s="33">
        <f>SUM(C331:E331)</f>
        <v>356021.69</v>
      </c>
      <c r="G331" s="34">
        <v>3090</v>
      </c>
      <c r="H331" s="34">
        <v>0</v>
      </c>
      <c r="I331" s="34">
        <v>322.98</v>
      </c>
      <c r="J331" s="34">
        <v>12692.84</v>
      </c>
      <c r="K331" s="34">
        <f>F331-G331-H331-I331-J331</f>
        <v>339915.87</v>
      </c>
      <c r="L331" s="33">
        <v>1695096.79</v>
      </c>
      <c r="M331" s="35">
        <f>K331/L331</f>
        <v>0.2005288854331439</v>
      </c>
    </row>
    <row r="332" spans="1:13" ht="15.6" customHeight="1">
      <c r="A332" s="16" t="s">
        <v>286</v>
      </c>
      <c r="B332" s="42" t="s">
        <v>38</v>
      </c>
      <c r="C332" s="33">
        <v>406422</v>
      </c>
      <c r="D332" s="33">
        <v>5193.92</v>
      </c>
      <c r="E332" s="33">
        <v>140501.76000000001</v>
      </c>
      <c r="F332" s="33">
        <f>SUM(C332:E332)</f>
        <v>552117.67999999993</v>
      </c>
      <c r="G332" s="34">
        <v>0</v>
      </c>
      <c r="H332" s="34">
        <v>0</v>
      </c>
      <c r="I332" s="34">
        <v>0</v>
      </c>
      <c r="J332" s="34">
        <v>29265.38</v>
      </c>
      <c r="K332" s="34">
        <f>F332-G332-H332-I332-J332</f>
        <v>522852.29999999993</v>
      </c>
      <c r="L332" s="33">
        <v>1409790.67</v>
      </c>
      <c r="M332" s="35">
        <f>K332/L332</f>
        <v>0.37087229411157896</v>
      </c>
    </row>
    <row r="333" spans="1:13" ht="15.6" customHeight="1">
      <c r="A333" s="16" t="s">
        <v>287</v>
      </c>
      <c r="B333" s="42" t="s">
        <v>38</v>
      </c>
      <c r="C333" s="33">
        <v>773958.08</v>
      </c>
      <c r="D333" s="33">
        <v>11016.71</v>
      </c>
      <c r="E333" s="33">
        <v>189795.67</v>
      </c>
      <c r="F333" s="33">
        <f>SUM(C333:E333)</f>
        <v>974770.46</v>
      </c>
      <c r="G333" s="34">
        <v>5425</v>
      </c>
      <c r="H333" s="34">
        <v>0</v>
      </c>
      <c r="I333" s="34">
        <v>0</v>
      </c>
      <c r="J333" s="34">
        <v>24367.53</v>
      </c>
      <c r="K333" s="34">
        <f>F333-G333-H333-I333-J333</f>
        <v>944977.92999999993</v>
      </c>
      <c r="L333" s="33">
        <v>2334413.98</v>
      </c>
      <c r="M333" s="35">
        <f>K333/L333</f>
        <v>0.40480306325101767</v>
      </c>
    </row>
    <row r="334" spans="1:13" ht="15.6" customHeight="1">
      <c r="A334" s="16" t="s">
        <v>288</v>
      </c>
      <c r="B334" s="42" t="s">
        <v>65</v>
      </c>
      <c r="C334" s="33">
        <v>1362375.4</v>
      </c>
      <c r="D334" s="33">
        <v>60576.31</v>
      </c>
      <c r="E334" s="33">
        <v>248282.31</v>
      </c>
      <c r="F334" s="33">
        <f>SUM(C334:E334)</f>
        <v>1671234.02</v>
      </c>
      <c r="G334" s="34">
        <v>14536.26</v>
      </c>
      <c r="H334" s="34">
        <v>0</v>
      </c>
      <c r="I334" s="34">
        <v>0</v>
      </c>
      <c r="J334" s="34">
        <v>60539.15</v>
      </c>
      <c r="K334" s="34">
        <f>F334-G334-H334-I334-J334</f>
        <v>1596158.61</v>
      </c>
      <c r="L334" s="33">
        <v>2895034.24</v>
      </c>
      <c r="M334" s="35">
        <f>K334/L334</f>
        <v>0.55134360345251043</v>
      </c>
    </row>
    <row r="335" spans="1:13" ht="15.6" customHeight="1">
      <c r="A335" s="16" t="s">
        <v>2</v>
      </c>
      <c r="B335" s="42" t="s">
        <v>38</v>
      </c>
      <c r="C335" s="33">
        <v>45258623.5</v>
      </c>
      <c r="D335" s="33">
        <v>4979420.7</v>
      </c>
      <c r="E335" s="33">
        <v>18501629.559999999</v>
      </c>
      <c r="F335" s="33">
        <f>SUM(C335:E335)</f>
        <v>68739673.760000005</v>
      </c>
      <c r="G335" s="34">
        <v>674880.14</v>
      </c>
      <c r="H335" s="34">
        <v>0</v>
      </c>
      <c r="I335" s="34">
        <v>1978241.31</v>
      </c>
      <c r="J335" s="34">
        <v>3074476.03</v>
      </c>
      <c r="K335" s="34">
        <f>F335-G335-H335-I335-J335</f>
        <v>63012076.280000001</v>
      </c>
      <c r="L335" s="33">
        <v>128810781.83000001</v>
      </c>
      <c r="M335" s="35">
        <f>K335/L335</f>
        <v>0.48918324525940032</v>
      </c>
    </row>
    <row r="336" spans="1:13" ht="15.6" customHeight="1">
      <c r="A336" s="16" t="s">
        <v>289</v>
      </c>
      <c r="B336" s="42" t="s">
        <v>30</v>
      </c>
      <c r="C336" s="33">
        <v>96899.73</v>
      </c>
      <c r="D336" s="33">
        <v>1623.44</v>
      </c>
      <c r="E336" s="33">
        <v>86839.4</v>
      </c>
      <c r="F336" s="33">
        <f>SUM(C336:E336)</f>
        <v>185362.57</v>
      </c>
      <c r="G336" s="34">
        <v>0</v>
      </c>
      <c r="H336" s="34">
        <v>0</v>
      </c>
      <c r="I336" s="34">
        <v>0</v>
      </c>
      <c r="J336" s="34">
        <v>24925.88</v>
      </c>
      <c r="K336" s="34">
        <f>F336-G336-H336-I336-J336</f>
        <v>160436.69</v>
      </c>
      <c r="L336" s="33">
        <v>749571.79999999993</v>
      </c>
      <c r="M336" s="35">
        <f>K336/L336</f>
        <v>0.21403778797441422</v>
      </c>
    </row>
    <row r="337" spans="1:13" ht="15.6" customHeight="1">
      <c r="A337" s="16" t="s">
        <v>290</v>
      </c>
      <c r="B337" s="42" t="s">
        <v>30</v>
      </c>
      <c r="C337" s="33">
        <v>193163.98</v>
      </c>
      <c r="D337" s="33">
        <v>3813.76</v>
      </c>
      <c r="E337" s="33">
        <v>61824.89</v>
      </c>
      <c r="F337" s="33">
        <f>SUM(C337:E337)</f>
        <v>258802.63</v>
      </c>
      <c r="G337" s="34">
        <v>0</v>
      </c>
      <c r="H337" s="34">
        <v>0</v>
      </c>
      <c r="I337" s="34">
        <v>0</v>
      </c>
      <c r="J337" s="34">
        <v>30738.57</v>
      </c>
      <c r="K337" s="34">
        <f>F337-G337-H337-I337-J337</f>
        <v>228064.06</v>
      </c>
      <c r="L337" s="33">
        <v>1168584.5799999998</v>
      </c>
      <c r="M337" s="35">
        <f>K337/L337</f>
        <v>0.19516264710595449</v>
      </c>
    </row>
    <row r="338" spans="1:13" ht="15.6" customHeight="1">
      <c r="A338" s="16" t="s">
        <v>291</v>
      </c>
      <c r="B338" s="42" t="s">
        <v>44</v>
      </c>
      <c r="C338" s="33">
        <v>79791810.359999999</v>
      </c>
      <c r="D338" s="33">
        <v>12266398.949999999</v>
      </c>
      <c r="E338" s="33">
        <v>45155666.600000001</v>
      </c>
      <c r="F338" s="33">
        <f>SUM(C338:E338)</f>
        <v>137213875.91</v>
      </c>
      <c r="G338" s="34">
        <v>1621536.37</v>
      </c>
      <c r="H338" s="34">
        <v>283.44</v>
      </c>
      <c r="I338" s="34">
        <v>91089.98</v>
      </c>
      <c r="J338" s="34">
        <v>14975230.08</v>
      </c>
      <c r="K338" s="34">
        <f>F338-G338-H338-I338-J338</f>
        <v>120525736.04000001</v>
      </c>
      <c r="L338" s="33">
        <v>308500498.20000005</v>
      </c>
      <c r="M338" s="35">
        <f>K338/L338</f>
        <v>0.39068246807777762</v>
      </c>
    </row>
    <row r="339" spans="1:13" ht="15.6" customHeight="1">
      <c r="A339" s="16" t="s">
        <v>543</v>
      </c>
      <c r="B339" s="42" t="s">
        <v>30</v>
      </c>
      <c r="C339" s="33">
        <v>293967.45</v>
      </c>
      <c r="D339" s="33">
        <v>24838.12</v>
      </c>
      <c r="E339" s="33">
        <v>170363.78</v>
      </c>
      <c r="F339" s="33">
        <f>SUM(C339:E339)</f>
        <v>489169.35</v>
      </c>
      <c r="G339" s="34">
        <v>26856.3</v>
      </c>
      <c r="H339" s="34">
        <v>0</v>
      </c>
      <c r="I339" s="34">
        <v>0</v>
      </c>
      <c r="J339" s="34">
        <v>48650.31</v>
      </c>
      <c r="K339" s="34">
        <f>F339-G339-H339-I339-J339</f>
        <v>413662.74</v>
      </c>
      <c r="L339" s="33">
        <v>1544431.7</v>
      </c>
      <c r="M339" s="35">
        <f>K339/L339</f>
        <v>0.26784139434589438</v>
      </c>
    </row>
    <row r="340" spans="1:13" ht="15.6" customHeight="1">
      <c r="A340" s="16" t="s">
        <v>292</v>
      </c>
      <c r="B340" s="42" t="s">
        <v>38</v>
      </c>
      <c r="C340" s="33">
        <v>397640.43</v>
      </c>
      <c r="D340" s="33">
        <v>8367.42</v>
      </c>
      <c r="E340" s="33">
        <v>470252.93</v>
      </c>
      <c r="F340" s="33">
        <f>SUM(C340:E340)</f>
        <v>876260.78</v>
      </c>
      <c r="G340" s="34">
        <v>0</v>
      </c>
      <c r="H340" s="34">
        <v>0</v>
      </c>
      <c r="I340" s="34">
        <v>0</v>
      </c>
      <c r="J340" s="34">
        <v>178597.69</v>
      </c>
      <c r="K340" s="34">
        <f>F340-G340-H340-I340-J340</f>
        <v>697663.09000000008</v>
      </c>
      <c r="L340" s="33">
        <v>2377992.4300000006</v>
      </c>
      <c r="M340" s="35">
        <f>K340/L340</f>
        <v>0.29338322578259846</v>
      </c>
    </row>
    <row r="341" spans="1:13" ht="15.6" customHeight="1">
      <c r="A341" s="16" t="s">
        <v>293</v>
      </c>
      <c r="B341" s="42" t="s">
        <v>44</v>
      </c>
      <c r="C341" s="33">
        <v>2122102</v>
      </c>
      <c r="D341" s="33">
        <v>43943.93</v>
      </c>
      <c r="E341" s="33">
        <v>1026100.94</v>
      </c>
      <c r="F341" s="33">
        <f>SUM(C341:E341)</f>
        <v>3192146.87</v>
      </c>
      <c r="G341" s="34">
        <v>22766.29</v>
      </c>
      <c r="H341" s="34">
        <v>0</v>
      </c>
      <c r="I341" s="34">
        <v>0</v>
      </c>
      <c r="J341" s="34">
        <v>68698.36</v>
      </c>
      <c r="K341" s="34">
        <f>F341-G341-H341-I341-J341</f>
        <v>3100682.22</v>
      </c>
      <c r="L341" s="33">
        <v>6128012.1200000001</v>
      </c>
      <c r="M341" s="35">
        <f>K341/L341</f>
        <v>0.50598500121765433</v>
      </c>
    </row>
    <row r="342" spans="1:13" ht="15.6" customHeight="1">
      <c r="A342" s="16" t="s">
        <v>294</v>
      </c>
      <c r="B342" s="42" t="s">
        <v>34</v>
      </c>
      <c r="C342" s="33">
        <v>131591.13</v>
      </c>
      <c r="D342" s="33">
        <v>0</v>
      </c>
      <c r="E342" s="33">
        <v>117755.95</v>
      </c>
      <c r="F342" s="33">
        <f>SUM(C342:E342)</f>
        <v>249347.08000000002</v>
      </c>
      <c r="G342" s="34">
        <v>0</v>
      </c>
      <c r="H342" s="34">
        <v>0</v>
      </c>
      <c r="I342" s="34">
        <v>39.4</v>
      </c>
      <c r="J342" s="34">
        <v>29869.93</v>
      </c>
      <c r="K342" s="34">
        <f>F342-G342-H342-I342-J342</f>
        <v>219437.75000000003</v>
      </c>
      <c r="L342" s="33">
        <v>1540662.8199999998</v>
      </c>
      <c r="M342" s="35">
        <f>K342/L342</f>
        <v>0.14243074289285443</v>
      </c>
    </row>
    <row r="343" spans="1:13" ht="15.6" customHeight="1">
      <c r="A343" s="16" t="s">
        <v>610</v>
      </c>
      <c r="B343" s="42" t="s">
        <v>38</v>
      </c>
      <c r="C343" s="33">
        <v>2791961.5</v>
      </c>
      <c r="D343" s="33">
        <v>117071.98</v>
      </c>
      <c r="E343" s="33">
        <v>1209430.6299999999</v>
      </c>
      <c r="F343" s="33">
        <f>SUM(C343:E343)</f>
        <v>4118464.11</v>
      </c>
      <c r="G343" s="34">
        <v>98352.69</v>
      </c>
      <c r="H343" s="34">
        <v>0</v>
      </c>
      <c r="I343" s="34">
        <v>250348.55</v>
      </c>
      <c r="J343" s="34">
        <v>32655.88</v>
      </c>
      <c r="K343" s="34">
        <f>F343-G343-H343-I343-J343</f>
        <v>3737106.99</v>
      </c>
      <c r="L343" s="33">
        <v>13935959.51</v>
      </c>
      <c r="M343" s="35">
        <f>K343/L343</f>
        <v>0.26816287657253679</v>
      </c>
    </row>
    <row r="344" spans="1:13" ht="15.6" customHeight="1">
      <c r="A344" s="16" t="s">
        <v>295</v>
      </c>
      <c r="B344" s="42" t="s">
        <v>34</v>
      </c>
      <c r="C344" s="33">
        <v>250276.41</v>
      </c>
      <c r="D344" s="33">
        <v>6045.63</v>
      </c>
      <c r="E344" s="33">
        <v>65756.679999999993</v>
      </c>
      <c r="F344" s="33">
        <f>SUM(C344:E344)</f>
        <v>322078.71999999997</v>
      </c>
      <c r="G344" s="34">
        <v>0</v>
      </c>
      <c r="H344" s="34">
        <v>0</v>
      </c>
      <c r="I344" s="34">
        <v>0</v>
      </c>
      <c r="J344" s="34">
        <v>15080.54</v>
      </c>
      <c r="K344" s="34">
        <f>F344-G344-H344-I344-J344</f>
        <v>306998.18</v>
      </c>
      <c r="L344" s="33">
        <v>1953998.65</v>
      </c>
      <c r="M344" s="35">
        <f>K344/L344</f>
        <v>0.1571127902263392</v>
      </c>
    </row>
    <row r="345" spans="1:13" ht="15.6" customHeight="1">
      <c r="A345" s="16" t="s">
        <v>611</v>
      </c>
      <c r="B345" s="42" t="s">
        <v>30</v>
      </c>
      <c r="C345" s="33">
        <v>942393.06</v>
      </c>
      <c r="D345" s="33">
        <v>48936.02</v>
      </c>
      <c r="E345" s="33">
        <v>263924.62</v>
      </c>
      <c r="F345" s="33">
        <f>SUM(C345:E345)</f>
        <v>1255253.7000000002</v>
      </c>
      <c r="G345" s="34">
        <v>18929.689999999999</v>
      </c>
      <c r="H345" s="34">
        <v>0</v>
      </c>
      <c r="I345" s="34">
        <v>-8375.14</v>
      </c>
      <c r="J345" s="34">
        <v>30314.05</v>
      </c>
      <c r="K345" s="34">
        <f>F345-G345-H345-I345-J345</f>
        <v>1214385.1000000001</v>
      </c>
      <c r="L345" s="33">
        <v>2934168.8600000003</v>
      </c>
      <c r="M345" s="35">
        <f>K345/L345</f>
        <v>0.41387703228504713</v>
      </c>
    </row>
    <row r="346" spans="1:13" ht="15.6" customHeight="1">
      <c r="A346" s="16" t="s">
        <v>544</v>
      </c>
      <c r="B346" s="42" t="s">
        <v>34</v>
      </c>
      <c r="C346" s="33">
        <v>53692.75</v>
      </c>
      <c r="D346" s="33">
        <v>755.44</v>
      </c>
      <c r="E346" s="33">
        <v>18359.009999999998</v>
      </c>
      <c r="F346" s="33">
        <f>SUM(C346:E346)</f>
        <v>72807.199999999997</v>
      </c>
      <c r="G346" s="34">
        <v>0</v>
      </c>
      <c r="H346" s="34">
        <v>0</v>
      </c>
      <c r="I346" s="34">
        <v>0</v>
      </c>
      <c r="J346" s="34">
        <v>6051.06</v>
      </c>
      <c r="K346" s="34">
        <f>F346-G346-H346-I346-J346</f>
        <v>66756.14</v>
      </c>
      <c r="L346" s="33">
        <v>1521426.5499999998</v>
      </c>
      <c r="M346" s="35">
        <f>K346/L346</f>
        <v>4.3877333414485249E-2</v>
      </c>
    </row>
    <row r="347" spans="1:13" ht="15.6" customHeight="1">
      <c r="A347" s="16" t="s">
        <v>612</v>
      </c>
      <c r="B347" s="42" t="s">
        <v>38</v>
      </c>
      <c r="C347" s="33">
        <v>452187.68</v>
      </c>
      <c r="D347" s="33">
        <v>27167.84</v>
      </c>
      <c r="E347" s="33">
        <v>80220.899999999994</v>
      </c>
      <c r="F347" s="33">
        <f>SUM(C347:E347)</f>
        <v>559576.42000000004</v>
      </c>
      <c r="G347" s="34">
        <v>0</v>
      </c>
      <c r="H347" s="34">
        <v>0</v>
      </c>
      <c r="I347" s="34">
        <v>6860.42</v>
      </c>
      <c r="J347" s="34">
        <v>2630.78</v>
      </c>
      <c r="K347" s="34">
        <f>F347-G347-H347-I347-J347</f>
        <v>550085.22</v>
      </c>
      <c r="L347" s="33">
        <v>1865872.2900000003</v>
      </c>
      <c r="M347" s="35">
        <f>K347/L347</f>
        <v>0.2948139714320962</v>
      </c>
    </row>
    <row r="348" spans="1:13" ht="15.6" customHeight="1">
      <c r="A348" s="16" t="s">
        <v>296</v>
      </c>
      <c r="B348" s="42" t="s">
        <v>30</v>
      </c>
      <c r="C348" s="33">
        <v>1446970.16</v>
      </c>
      <c r="D348" s="33">
        <v>32159.51</v>
      </c>
      <c r="E348" s="33">
        <v>608031.85</v>
      </c>
      <c r="F348" s="33">
        <f>SUM(C348:E348)</f>
        <v>2087161.52</v>
      </c>
      <c r="G348" s="34">
        <v>960</v>
      </c>
      <c r="H348" s="34">
        <v>0</v>
      </c>
      <c r="I348" s="34">
        <v>0</v>
      </c>
      <c r="J348" s="34">
        <v>38513.120000000003</v>
      </c>
      <c r="K348" s="34">
        <f>F348-G348-H348-I348-J348</f>
        <v>2047688.4</v>
      </c>
      <c r="L348" s="33">
        <v>5174574.9800000014</v>
      </c>
      <c r="M348" s="35">
        <f>K348/L348</f>
        <v>0.39572108007216455</v>
      </c>
    </row>
    <row r="349" spans="1:13" ht="15.6" customHeight="1">
      <c r="A349" s="16" t="s">
        <v>297</v>
      </c>
      <c r="B349" s="42" t="s">
        <v>30</v>
      </c>
      <c r="C349" s="33">
        <v>123523.2</v>
      </c>
      <c r="D349" s="33">
        <v>0</v>
      </c>
      <c r="E349" s="33">
        <v>80067.95</v>
      </c>
      <c r="F349" s="33">
        <f>SUM(C349:E349)</f>
        <v>203591.15</v>
      </c>
      <c r="G349" s="34">
        <v>11182.31</v>
      </c>
      <c r="H349" s="34">
        <v>0</v>
      </c>
      <c r="I349" s="34">
        <v>0</v>
      </c>
      <c r="J349" s="34">
        <v>4847.54</v>
      </c>
      <c r="K349" s="34">
        <f>F349-G349-H349-I349-J349</f>
        <v>187561.3</v>
      </c>
      <c r="L349" s="33">
        <v>857995.59000000008</v>
      </c>
      <c r="M349" s="35">
        <f>K349/L349</f>
        <v>0.21860403734709169</v>
      </c>
    </row>
    <row r="350" spans="1:13" ht="15.6" customHeight="1">
      <c r="A350" s="16" t="s">
        <v>545</v>
      </c>
      <c r="B350" s="42" t="s">
        <v>31</v>
      </c>
      <c r="C350" s="33">
        <v>802116.08</v>
      </c>
      <c r="D350" s="33">
        <v>5976.96</v>
      </c>
      <c r="E350" s="33">
        <v>215827.03</v>
      </c>
      <c r="F350" s="33">
        <f>SUM(C350:E350)</f>
        <v>1023920.07</v>
      </c>
      <c r="G350" s="34">
        <v>6060</v>
      </c>
      <c r="H350" s="34">
        <v>0</v>
      </c>
      <c r="I350" s="34">
        <v>1584.27</v>
      </c>
      <c r="J350" s="34">
        <v>23549.33</v>
      </c>
      <c r="K350" s="34">
        <f>F350-G350-H350-I350-J350</f>
        <v>992726.47</v>
      </c>
      <c r="L350" s="33">
        <v>4531284.25</v>
      </c>
      <c r="M350" s="35">
        <f>K350/L350</f>
        <v>0.21908280638099453</v>
      </c>
    </row>
    <row r="351" spans="1:13" ht="15.6" customHeight="1">
      <c r="A351" s="16" t="s">
        <v>298</v>
      </c>
      <c r="B351" s="42" t="s">
        <v>24</v>
      </c>
      <c r="C351" s="33">
        <v>35117.07</v>
      </c>
      <c r="D351" s="33">
        <v>736</v>
      </c>
      <c r="E351" s="33">
        <v>5379.55</v>
      </c>
      <c r="F351" s="33">
        <f>SUM(C351:E351)</f>
        <v>41232.620000000003</v>
      </c>
      <c r="G351" s="34">
        <v>0</v>
      </c>
      <c r="H351" s="34">
        <v>0</v>
      </c>
      <c r="I351" s="34">
        <v>0</v>
      </c>
      <c r="J351" s="34">
        <v>3709.78</v>
      </c>
      <c r="K351" s="34">
        <f>F351-G351-H351-I351-J351</f>
        <v>37522.840000000004</v>
      </c>
      <c r="L351" s="33">
        <v>488417.63</v>
      </c>
      <c r="M351" s="35">
        <f>K351/L351</f>
        <v>7.6825318529144829E-2</v>
      </c>
    </row>
    <row r="352" spans="1:13" ht="15.6" customHeight="1">
      <c r="A352" s="16" t="s">
        <v>299</v>
      </c>
      <c r="B352" s="42" t="s">
        <v>38</v>
      </c>
      <c r="C352" s="33">
        <v>100300.72</v>
      </c>
      <c r="D352" s="33">
        <v>1099.73</v>
      </c>
      <c r="E352" s="33">
        <v>50137.440000000002</v>
      </c>
      <c r="F352" s="33">
        <f>SUM(C352:E352)</f>
        <v>151537.89000000001</v>
      </c>
      <c r="G352" s="34">
        <v>6270.72</v>
      </c>
      <c r="H352" s="34">
        <v>0</v>
      </c>
      <c r="I352" s="34">
        <v>0</v>
      </c>
      <c r="J352" s="34">
        <v>3601.19</v>
      </c>
      <c r="K352" s="34">
        <f>F352-G352-H352-I352-J352</f>
        <v>141665.98000000001</v>
      </c>
      <c r="L352" s="33">
        <v>1015984.8600000001</v>
      </c>
      <c r="M352" s="35">
        <f>K352/L352</f>
        <v>0.13943709751737834</v>
      </c>
    </row>
    <row r="353" spans="1:13" ht="15.6" customHeight="1">
      <c r="A353" s="16" t="s">
        <v>300</v>
      </c>
      <c r="B353" s="42" t="s">
        <v>24</v>
      </c>
      <c r="C353" s="33">
        <v>734665.46</v>
      </c>
      <c r="D353" s="33">
        <v>130916.2</v>
      </c>
      <c r="E353" s="33">
        <v>322883.93</v>
      </c>
      <c r="F353" s="33">
        <f>SUM(C353:E353)</f>
        <v>1188465.5899999999</v>
      </c>
      <c r="G353" s="34">
        <v>0</v>
      </c>
      <c r="H353" s="34">
        <v>0</v>
      </c>
      <c r="I353" s="34">
        <v>0</v>
      </c>
      <c r="J353" s="34">
        <v>8421.8799999999992</v>
      </c>
      <c r="K353" s="34">
        <f>F353-G353-H353-I353-J353</f>
        <v>1180043.71</v>
      </c>
      <c r="L353" s="33">
        <v>2604240.61</v>
      </c>
      <c r="M353" s="35">
        <f>K353/L353</f>
        <v>0.45312391853070749</v>
      </c>
    </row>
    <row r="354" spans="1:13" ht="15.6" customHeight="1">
      <c r="A354" s="16" t="s">
        <v>301</v>
      </c>
      <c r="B354" s="42" t="s">
        <v>30</v>
      </c>
      <c r="C354" s="33">
        <v>91867.91</v>
      </c>
      <c r="D354" s="33">
        <v>1075.8800000000001</v>
      </c>
      <c r="E354" s="33">
        <v>21625.27</v>
      </c>
      <c r="F354" s="33">
        <f>SUM(C354:E354)</f>
        <v>114569.06000000001</v>
      </c>
      <c r="G354" s="34">
        <v>0</v>
      </c>
      <c r="H354" s="34">
        <v>0</v>
      </c>
      <c r="I354" s="34">
        <v>0</v>
      </c>
      <c r="J354" s="34">
        <v>3715.25</v>
      </c>
      <c r="K354" s="34">
        <f>F354-G354-H354-I354-J354</f>
        <v>110853.81000000001</v>
      </c>
      <c r="L354" s="33">
        <v>561372.61</v>
      </c>
      <c r="M354" s="35">
        <f>K354/L354</f>
        <v>0.19746921745968335</v>
      </c>
    </row>
    <row r="355" spans="1:13" ht="15.6" customHeight="1">
      <c r="A355" s="16" t="s">
        <v>546</v>
      </c>
      <c r="B355" s="42" t="s">
        <v>38</v>
      </c>
      <c r="C355" s="33">
        <v>18516523.870000001</v>
      </c>
      <c r="D355" s="33">
        <v>737124.39</v>
      </c>
      <c r="E355" s="33">
        <v>6839045.71</v>
      </c>
      <c r="F355" s="33">
        <f>SUM(C355:E355)</f>
        <v>26092693.970000003</v>
      </c>
      <c r="G355" s="34">
        <v>61777.07</v>
      </c>
      <c r="H355" s="34">
        <v>13617.18</v>
      </c>
      <c r="I355" s="34">
        <v>651163.73</v>
      </c>
      <c r="J355" s="34">
        <v>964444.46</v>
      </c>
      <c r="K355" s="34">
        <f>F355-G355-H355-I355-J355</f>
        <v>24401691.530000001</v>
      </c>
      <c r="L355" s="33">
        <v>59922467.229999997</v>
      </c>
      <c r="M355" s="35">
        <f>K355/L355</f>
        <v>0.40722107513262357</v>
      </c>
    </row>
    <row r="356" spans="1:13" ht="15.6" customHeight="1">
      <c r="A356" s="16" t="s">
        <v>613</v>
      </c>
      <c r="B356" s="42" t="s">
        <v>65</v>
      </c>
      <c r="C356" s="33">
        <v>68800.66</v>
      </c>
      <c r="D356" s="33">
        <v>7722.9</v>
      </c>
      <c r="E356" s="33">
        <v>15495.57</v>
      </c>
      <c r="F356" s="33">
        <f>SUM(C356:E356)</f>
        <v>92019.13</v>
      </c>
      <c r="G356" s="34">
        <v>0</v>
      </c>
      <c r="H356" s="34">
        <v>0</v>
      </c>
      <c r="I356" s="34">
        <v>0</v>
      </c>
      <c r="J356" s="34">
        <v>7549.69</v>
      </c>
      <c r="K356" s="34">
        <f>F356-G356-H356-I356-J356</f>
        <v>84469.440000000002</v>
      </c>
      <c r="L356" s="33">
        <v>598354.74</v>
      </c>
      <c r="M356" s="35">
        <f>K356/L356</f>
        <v>0.14116950088838606</v>
      </c>
    </row>
    <row r="357" spans="1:13" ht="15.6" customHeight="1">
      <c r="A357" s="16" t="s">
        <v>302</v>
      </c>
      <c r="B357" s="42" t="s">
        <v>44</v>
      </c>
      <c r="C357" s="33">
        <v>21478018.5</v>
      </c>
      <c r="D357" s="33">
        <v>1424929.89</v>
      </c>
      <c r="E357" s="33">
        <v>9594493.3499999996</v>
      </c>
      <c r="F357" s="33">
        <f>SUM(C357:E357)</f>
        <v>32497441.740000002</v>
      </c>
      <c r="G357" s="34">
        <v>186357.79</v>
      </c>
      <c r="H357" s="34">
        <v>0</v>
      </c>
      <c r="I357" s="34">
        <v>134865.29999999999</v>
      </c>
      <c r="J357" s="34">
        <v>6251472.5199999996</v>
      </c>
      <c r="K357" s="34">
        <f>F357-G357-H357-I357-J357</f>
        <v>25924746.130000003</v>
      </c>
      <c r="L357" s="33">
        <v>71051070.439999998</v>
      </c>
      <c r="M357" s="35">
        <f>K357/L357</f>
        <v>0.36487481426324875</v>
      </c>
    </row>
    <row r="358" spans="1:13" ht="15.6" customHeight="1">
      <c r="A358" s="16" t="s">
        <v>303</v>
      </c>
      <c r="B358" s="42" t="s">
        <v>30</v>
      </c>
      <c r="C358" s="33">
        <v>36453.14</v>
      </c>
      <c r="D358" s="33">
        <v>190</v>
      </c>
      <c r="E358" s="33">
        <v>24482.99</v>
      </c>
      <c r="F358" s="33">
        <f>SUM(C358:E358)</f>
        <v>61126.130000000005</v>
      </c>
      <c r="G358" s="34">
        <v>0</v>
      </c>
      <c r="H358" s="34">
        <v>0</v>
      </c>
      <c r="I358" s="34">
        <v>0</v>
      </c>
      <c r="J358" s="34">
        <v>3124.59</v>
      </c>
      <c r="K358" s="34">
        <f>F358-G358-H358-I358-J358</f>
        <v>58001.540000000008</v>
      </c>
      <c r="L358" s="33">
        <v>472882.51</v>
      </c>
      <c r="M358" s="35">
        <f>K358/L358</f>
        <v>0.1226552870394805</v>
      </c>
    </row>
    <row r="359" spans="1:13" ht="15.6" customHeight="1">
      <c r="A359" s="16" t="s">
        <v>304</v>
      </c>
      <c r="B359" s="42" t="s">
        <v>38</v>
      </c>
      <c r="C359" s="33">
        <v>1080042.42</v>
      </c>
      <c r="D359" s="33">
        <v>21022.94</v>
      </c>
      <c r="E359" s="33">
        <v>619337.24</v>
      </c>
      <c r="F359" s="33">
        <f>SUM(C359:E359)</f>
        <v>1720402.5999999999</v>
      </c>
      <c r="G359" s="34">
        <v>0</v>
      </c>
      <c r="H359" s="34">
        <v>0</v>
      </c>
      <c r="I359" s="34">
        <v>0</v>
      </c>
      <c r="J359" s="34">
        <v>35789.050000000003</v>
      </c>
      <c r="K359" s="34">
        <f>F359-G359-H359-I359-J359</f>
        <v>1684613.5499999998</v>
      </c>
      <c r="L359" s="33">
        <v>4799037.2</v>
      </c>
      <c r="M359" s="35">
        <f>K359/L359</f>
        <v>0.35103156733188062</v>
      </c>
    </row>
    <row r="360" spans="1:13" ht="15.6" customHeight="1">
      <c r="A360" s="16" t="s">
        <v>305</v>
      </c>
      <c r="B360" s="42" t="s">
        <v>31</v>
      </c>
      <c r="C360" s="33">
        <v>5280773.99</v>
      </c>
      <c r="D360" s="33">
        <v>143278.22</v>
      </c>
      <c r="E360" s="33">
        <v>1886955.04</v>
      </c>
      <c r="F360" s="33">
        <f>SUM(C360:E360)</f>
        <v>7311007.25</v>
      </c>
      <c r="G360" s="34">
        <v>0</v>
      </c>
      <c r="H360" s="34">
        <v>0</v>
      </c>
      <c r="I360" s="34">
        <v>0</v>
      </c>
      <c r="J360" s="34">
        <v>316233.82</v>
      </c>
      <c r="K360" s="34">
        <f>F360-G360-H360-I360-J360</f>
        <v>6994773.4299999997</v>
      </c>
      <c r="L360" s="33">
        <v>20283064.73</v>
      </c>
      <c r="M360" s="35">
        <f>K360/L360</f>
        <v>0.34485781725353687</v>
      </c>
    </row>
    <row r="361" spans="1:13" ht="15.6" customHeight="1">
      <c r="A361" s="16" t="s">
        <v>306</v>
      </c>
      <c r="B361" s="42" t="s">
        <v>24</v>
      </c>
      <c r="C361" s="33">
        <v>610935.57999999996</v>
      </c>
      <c r="D361" s="33">
        <v>18849.939999999999</v>
      </c>
      <c r="E361" s="33">
        <v>337609.63</v>
      </c>
      <c r="F361" s="33">
        <f>SUM(C361:E361)</f>
        <v>967395.14999999991</v>
      </c>
      <c r="G361" s="34">
        <v>0</v>
      </c>
      <c r="H361" s="34">
        <v>34613.019999999997</v>
      </c>
      <c r="I361" s="34">
        <v>3009.99</v>
      </c>
      <c r="J361" s="34">
        <v>33361.31</v>
      </c>
      <c r="K361" s="34">
        <f>F361-G361-H361-I361-J361</f>
        <v>896410.82999999984</v>
      </c>
      <c r="L361" s="33">
        <v>2404852.6399999997</v>
      </c>
      <c r="M361" s="35">
        <f>K361/L361</f>
        <v>0.37275083516135937</v>
      </c>
    </row>
    <row r="362" spans="1:13" ht="15.6" customHeight="1">
      <c r="A362" s="16" t="s">
        <v>307</v>
      </c>
      <c r="B362" s="42" t="s">
        <v>24</v>
      </c>
      <c r="C362" s="33">
        <v>399053.5</v>
      </c>
      <c r="D362" s="33">
        <v>6339.01</v>
      </c>
      <c r="E362" s="33">
        <v>23561.360000000001</v>
      </c>
      <c r="F362" s="33">
        <f>SUM(C362:E362)</f>
        <v>428953.87</v>
      </c>
      <c r="G362" s="34">
        <v>0</v>
      </c>
      <c r="H362" s="34">
        <v>0</v>
      </c>
      <c r="I362" s="34">
        <v>0</v>
      </c>
      <c r="J362" s="34">
        <v>15934.02</v>
      </c>
      <c r="K362" s="34">
        <f>F362-G362-H362-I362-J362</f>
        <v>413019.85</v>
      </c>
      <c r="L362" s="33">
        <v>1132569.18</v>
      </c>
      <c r="M362" s="35">
        <f>K362/L362</f>
        <v>0.36467516271279782</v>
      </c>
    </row>
    <row r="363" spans="1:13" ht="15.6" customHeight="1">
      <c r="A363" s="16" t="s">
        <v>308</v>
      </c>
      <c r="B363" s="42" t="s">
        <v>27</v>
      </c>
      <c r="C363" s="33">
        <v>17400143.120000001</v>
      </c>
      <c r="D363" s="33">
        <v>299229.18</v>
      </c>
      <c r="E363" s="33">
        <v>4313993.9800000004</v>
      </c>
      <c r="F363" s="33">
        <f>SUM(C363:E363)</f>
        <v>22013366.280000001</v>
      </c>
      <c r="G363" s="34">
        <v>1043651.32</v>
      </c>
      <c r="H363" s="34">
        <v>0</v>
      </c>
      <c r="I363" s="34">
        <v>4660.75</v>
      </c>
      <c r="J363" s="34">
        <v>748311.72</v>
      </c>
      <c r="K363" s="34">
        <f>F363-G363-H363-I363-J363</f>
        <v>20216742.490000002</v>
      </c>
      <c r="L363" s="33">
        <v>49787450.82</v>
      </c>
      <c r="M363" s="35">
        <f>K363/L363</f>
        <v>0.40606100848768062</v>
      </c>
    </row>
    <row r="364" spans="1:13" ht="15.6" customHeight="1">
      <c r="A364" s="16" t="s">
        <v>309</v>
      </c>
      <c r="B364" s="42" t="s">
        <v>30</v>
      </c>
      <c r="C364" s="33">
        <v>63458.23</v>
      </c>
      <c r="D364" s="33">
        <v>2202.0500000000002</v>
      </c>
      <c r="E364" s="33">
        <v>32596.21</v>
      </c>
      <c r="F364" s="33">
        <f>SUM(C364:E364)</f>
        <v>98256.489999999991</v>
      </c>
      <c r="G364" s="34">
        <v>3047</v>
      </c>
      <c r="H364" s="34">
        <v>0</v>
      </c>
      <c r="I364" s="34">
        <v>0</v>
      </c>
      <c r="J364" s="34">
        <v>1997.9</v>
      </c>
      <c r="K364" s="34">
        <f>F364-G364-H364-I364-J364</f>
        <v>93211.59</v>
      </c>
      <c r="L364" s="33">
        <v>563338.53</v>
      </c>
      <c r="M364" s="35">
        <f>K364/L364</f>
        <v>0.16546283457657332</v>
      </c>
    </row>
    <row r="365" spans="1:13" ht="15.6" customHeight="1">
      <c r="A365" s="16" t="s">
        <v>547</v>
      </c>
      <c r="B365" s="42" t="s">
        <v>31</v>
      </c>
      <c r="C365" s="33">
        <v>1406427.46</v>
      </c>
      <c r="D365" s="33">
        <v>53167.71</v>
      </c>
      <c r="E365" s="33">
        <v>526835.98</v>
      </c>
      <c r="F365" s="33">
        <f>SUM(C365:E365)</f>
        <v>1986431.15</v>
      </c>
      <c r="G365" s="34">
        <v>1463.24</v>
      </c>
      <c r="H365" s="34">
        <v>0</v>
      </c>
      <c r="I365" s="34">
        <v>0</v>
      </c>
      <c r="J365" s="34">
        <v>30796.3</v>
      </c>
      <c r="K365" s="34">
        <f>F365-G365-H365-I365-J365</f>
        <v>1954171.6099999999</v>
      </c>
      <c r="L365" s="33">
        <v>5063344.57</v>
      </c>
      <c r="M365" s="35">
        <f>K365/L365</f>
        <v>0.38594482026333826</v>
      </c>
    </row>
    <row r="366" spans="1:13" ht="15.6" customHeight="1">
      <c r="A366" s="16" t="s">
        <v>614</v>
      </c>
      <c r="B366" s="42" t="s">
        <v>30</v>
      </c>
      <c r="C366" s="33">
        <v>271993.28000000003</v>
      </c>
      <c r="D366" s="33">
        <v>3550.91</v>
      </c>
      <c r="E366" s="33">
        <v>454215.67999999999</v>
      </c>
      <c r="F366" s="33">
        <f>SUM(C366:E366)</f>
        <v>729759.87</v>
      </c>
      <c r="G366" s="34">
        <v>17851.37</v>
      </c>
      <c r="H366" s="34">
        <v>0</v>
      </c>
      <c r="I366" s="34">
        <v>556.1</v>
      </c>
      <c r="J366" s="34">
        <v>405416.76</v>
      </c>
      <c r="K366" s="34">
        <f>F366-G366-H366-I366-J366</f>
        <v>305935.64</v>
      </c>
      <c r="L366" s="33">
        <v>1103364.54</v>
      </c>
      <c r="M366" s="35">
        <f>K366/L366</f>
        <v>0.27727521495298374</v>
      </c>
    </row>
    <row r="367" spans="1:13" ht="15.6" customHeight="1">
      <c r="A367" s="16" t="s">
        <v>310</v>
      </c>
      <c r="B367" s="42" t="s">
        <v>38</v>
      </c>
      <c r="C367" s="33">
        <v>213636.9</v>
      </c>
      <c r="D367" s="33">
        <v>1571.9</v>
      </c>
      <c r="E367" s="33">
        <v>99120.56</v>
      </c>
      <c r="F367" s="33">
        <f>SUM(C367:E367)</f>
        <v>314329.36</v>
      </c>
      <c r="G367" s="34">
        <v>7241.7</v>
      </c>
      <c r="H367" s="34">
        <v>0</v>
      </c>
      <c r="I367" s="34">
        <v>0</v>
      </c>
      <c r="J367" s="34">
        <v>7253.58</v>
      </c>
      <c r="K367" s="34">
        <f>F367-G367-H367-I367-J367</f>
        <v>299834.07999999996</v>
      </c>
      <c r="L367" s="33">
        <v>1150616.47</v>
      </c>
      <c r="M367" s="35">
        <f>K367/L367</f>
        <v>0.26058559721468261</v>
      </c>
    </row>
    <row r="368" spans="1:13" ht="15.6" customHeight="1">
      <c r="A368" s="16" t="s">
        <v>311</v>
      </c>
      <c r="B368" s="42" t="s">
        <v>27</v>
      </c>
      <c r="C368" s="33">
        <v>897737.57</v>
      </c>
      <c r="D368" s="33">
        <v>33843.550000000003</v>
      </c>
      <c r="E368" s="33">
        <v>230693.09</v>
      </c>
      <c r="F368" s="33">
        <f>SUM(C368:E368)</f>
        <v>1162274.21</v>
      </c>
      <c r="G368" s="34">
        <v>0</v>
      </c>
      <c r="H368" s="34">
        <v>0</v>
      </c>
      <c r="I368" s="34">
        <v>0</v>
      </c>
      <c r="J368" s="34">
        <v>86897.99</v>
      </c>
      <c r="K368" s="34">
        <f>F368-G368-H368-I368-J368</f>
        <v>1075376.22</v>
      </c>
      <c r="L368" s="33">
        <v>4116572.0500000003</v>
      </c>
      <c r="M368" s="35">
        <f>K368/L368</f>
        <v>0.26123099679501538</v>
      </c>
    </row>
    <row r="369" spans="1:13" ht="15.6" customHeight="1">
      <c r="A369" s="16" t="s">
        <v>312</v>
      </c>
      <c r="B369" s="42" t="s">
        <v>24</v>
      </c>
      <c r="C369" s="33">
        <v>1251690.72</v>
      </c>
      <c r="D369" s="33">
        <v>41648.44</v>
      </c>
      <c r="E369" s="33">
        <v>357336.47</v>
      </c>
      <c r="F369" s="33">
        <f>SUM(C369:E369)</f>
        <v>1650675.63</v>
      </c>
      <c r="G369" s="34">
        <v>30321</v>
      </c>
      <c r="H369" s="34">
        <v>0</v>
      </c>
      <c r="I369" s="34">
        <v>0</v>
      </c>
      <c r="J369" s="34">
        <v>24113.3</v>
      </c>
      <c r="K369" s="34">
        <f>F369-G369-H369-I369-J369</f>
        <v>1596241.3299999998</v>
      </c>
      <c r="L369" s="33">
        <v>5034365.5199999996</v>
      </c>
      <c r="M369" s="35">
        <f>K369/L369</f>
        <v>0.317069017666401</v>
      </c>
    </row>
    <row r="370" spans="1:13" ht="15.6" customHeight="1">
      <c r="A370" s="16" t="s">
        <v>615</v>
      </c>
      <c r="B370" s="42" t="s">
        <v>31</v>
      </c>
      <c r="C370" s="33">
        <v>6479947.1100000003</v>
      </c>
      <c r="D370" s="33">
        <v>740904.15</v>
      </c>
      <c r="E370" s="33">
        <v>2803291.09</v>
      </c>
      <c r="F370" s="33">
        <f>SUM(C370:E370)</f>
        <v>10024142.350000001</v>
      </c>
      <c r="G370" s="34">
        <v>295629.96000000002</v>
      </c>
      <c r="H370" s="34">
        <v>0</v>
      </c>
      <c r="I370" s="34">
        <v>7682.08</v>
      </c>
      <c r="J370" s="34">
        <v>235256.97</v>
      </c>
      <c r="K370" s="34">
        <f>F370-G370-H370-I370-J370</f>
        <v>9485573.3399999999</v>
      </c>
      <c r="L370" s="33">
        <v>25054122.189999998</v>
      </c>
      <c r="M370" s="35">
        <f>K370/L370</f>
        <v>0.37860330001048825</v>
      </c>
    </row>
    <row r="371" spans="1:13" ht="15.6" customHeight="1">
      <c r="A371" s="16" t="s">
        <v>313</v>
      </c>
      <c r="B371" s="42" t="s">
        <v>31</v>
      </c>
      <c r="C371" s="33">
        <v>14350189.74</v>
      </c>
      <c r="D371" s="33">
        <v>752593.38</v>
      </c>
      <c r="E371" s="33">
        <v>7029373.1299999999</v>
      </c>
      <c r="F371" s="33">
        <f>SUM(C371:E371)</f>
        <v>22132156.25</v>
      </c>
      <c r="G371" s="34">
        <v>187222.53</v>
      </c>
      <c r="H371" s="34">
        <v>0</v>
      </c>
      <c r="I371" s="34">
        <v>52892.44</v>
      </c>
      <c r="J371" s="34">
        <v>429751.92</v>
      </c>
      <c r="K371" s="34">
        <f>F371-G371-H371-I371-J371</f>
        <v>21462289.359999996</v>
      </c>
      <c r="L371" s="33">
        <v>52233447.440000005</v>
      </c>
      <c r="M371" s="35">
        <f>K371/L371</f>
        <v>0.41089168745090959</v>
      </c>
    </row>
    <row r="372" spans="1:13" ht="15.6" customHeight="1">
      <c r="A372" s="16" t="s">
        <v>4</v>
      </c>
      <c r="B372" s="42" t="s">
        <v>34</v>
      </c>
      <c r="C372" s="33">
        <v>240625461.75</v>
      </c>
      <c r="D372" s="33">
        <v>26510413.649999999</v>
      </c>
      <c r="E372" s="33">
        <v>72988044.310000002</v>
      </c>
      <c r="F372" s="33">
        <f>SUM(C372:E372)</f>
        <v>340123919.71000004</v>
      </c>
      <c r="G372" s="34">
        <v>7091627.8700000001</v>
      </c>
      <c r="H372" s="34">
        <v>58526.23</v>
      </c>
      <c r="I372" s="34">
        <v>719793.47</v>
      </c>
      <c r="J372" s="34">
        <v>34151801.140000001</v>
      </c>
      <c r="K372" s="34">
        <f>F372-G372-H372-I372-J372</f>
        <v>298102171</v>
      </c>
      <c r="L372" s="33">
        <v>778546758.47000003</v>
      </c>
      <c r="M372" s="35">
        <f>K372/L372</f>
        <v>0.38289565495825884</v>
      </c>
    </row>
    <row r="373" spans="1:13" ht="15.6" customHeight="1">
      <c r="A373" s="16" t="s">
        <v>314</v>
      </c>
      <c r="B373" s="42" t="s">
        <v>30</v>
      </c>
      <c r="C373" s="33">
        <v>341852.43</v>
      </c>
      <c r="D373" s="33">
        <v>22110.27</v>
      </c>
      <c r="E373" s="33">
        <v>332776.8</v>
      </c>
      <c r="F373" s="33">
        <f>SUM(C373:E373)</f>
        <v>696739.5</v>
      </c>
      <c r="G373" s="34">
        <v>107749.54</v>
      </c>
      <c r="H373" s="34">
        <v>0</v>
      </c>
      <c r="I373" s="34">
        <v>0</v>
      </c>
      <c r="J373" s="34">
        <v>82149.100000000006</v>
      </c>
      <c r="K373" s="34">
        <f>F373-G373-H373-I373-J373</f>
        <v>506840.86</v>
      </c>
      <c r="L373" s="33">
        <v>2102102.94</v>
      </c>
      <c r="M373" s="35">
        <f>K373/L373</f>
        <v>0.24111134157873354</v>
      </c>
    </row>
    <row r="374" spans="1:13" ht="15.6" customHeight="1">
      <c r="A374" s="16" t="s">
        <v>315</v>
      </c>
      <c r="B374" s="42" t="s">
        <v>38</v>
      </c>
      <c r="C374" s="33">
        <v>3204656.2</v>
      </c>
      <c r="D374" s="33">
        <v>109393.49</v>
      </c>
      <c r="E374" s="33">
        <v>1621970.63</v>
      </c>
      <c r="F374" s="33">
        <f>SUM(C374:E374)</f>
        <v>4936020.32</v>
      </c>
      <c r="G374" s="34">
        <v>85490</v>
      </c>
      <c r="H374" s="34">
        <v>3914</v>
      </c>
      <c r="I374" s="34">
        <v>872.98</v>
      </c>
      <c r="J374" s="34">
        <v>156943.26999999999</v>
      </c>
      <c r="K374" s="34">
        <f>F374-G374-H374-I374-J374</f>
        <v>4688800.07</v>
      </c>
      <c r="L374" s="33">
        <v>9828878.4699999988</v>
      </c>
      <c r="M374" s="35">
        <f>K374/L374</f>
        <v>0.47704324397857784</v>
      </c>
    </row>
    <row r="375" spans="1:13" ht="15.6" customHeight="1">
      <c r="A375" s="16" t="s">
        <v>316</v>
      </c>
      <c r="B375" s="42" t="s">
        <v>34</v>
      </c>
      <c r="C375" s="33">
        <v>16132015.220000001</v>
      </c>
      <c r="D375" s="33">
        <v>710699.48</v>
      </c>
      <c r="E375" s="33">
        <v>2841293.96</v>
      </c>
      <c r="F375" s="33">
        <f>SUM(C375:E375)</f>
        <v>19684008.66</v>
      </c>
      <c r="G375" s="34">
        <v>301813.78000000003</v>
      </c>
      <c r="H375" s="34">
        <v>0</v>
      </c>
      <c r="I375" s="34">
        <v>84.99</v>
      </c>
      <c r="J375" s="34">
        <v>1801720.59</v>
      </c>
      <c r="K375" s="34">
        <f>F375-G375-H375-I375-J375</f>
        <v>17580389.300000001</v>
      </c>
      <c r="L375" s="33">
        <v>27747749.68</v>
      </c>
      <c r="M375" s="35">
        <f>K375/L375</f>
        <v>0.63357892091233547</v>
      </c>
    </row>
    <row r="376" spans="1:13" ht="15.6" customHeight="1">
      <c r="A376" s="16" t="s">
        <v>317</v>
      </c>
      <c r="B376" s="42" t="s">
        <v>34</v>
      </c>
      <c r="C376" s="33">
        <v>169249568.96000001</v>
      </c>
      <c r="D376" s="33">
        <v>20754189.289999999</v>
      </c>
      <c r="E376" s="33">
        <v>66267694.659999996</v>
      </c>
      <c r="F376" s="33">
        <f>SUM(C376:E376)</f>
        <v>256271452.91</v>
      </c>
      <c r="G376" s="34">
        <v>2155591.2400000002</v>
      </c>
      <c r="H376" s="34">
        <v>485.41</v>
      </c>
      <c r="I376" s="34">
        <v>1670824.28</v>
      </c>
      <c r="J376" s="34">
        <v>36186467.659999996</v>
      </c>
      <c r="K376" s="34">
        <f>F376-G376-H376-I376-J376</f>
        <v>216258084.31999999</v>
      </c>
      <c r="L376" s="33">
        <v>336205948.62999994</v>
      </c>
      <c r="M376" s="35">
        <f>K376/L376</f>
        <v>0.64323098743858187</v>
      </c>
    </row>
    <row r="377" spans="1:13" ht="15.6" customHeight="1">
      <c r="A377" s="16" t="s">
        <v>318</v>
      </c>
      <c r="B377" s="42" t="s">
        <v>30</v>
      </c>
      <c r="C377" s="33">
        <v>55558.04</v>
      </c>
      <c r="D377" s="33">
        <v>960.24</v>
      </c>
      <c r="E377" s="33">
        <v>32305.45</v>
      </c>
      <c r="F377" s="33">
        <f>SUM(C377:E377)</f>
        <v>88823.73</v>
      </c>
      <c r="G377" s="34">
        <v>6046.62</v>
      </c>
      <c r="H377" s="34">
        <v>0</v>
      </c>
      <c r="I377" s="34">
        <v>0</v>
      </c>
      <c r="J377" s="34">
        <v>14485.24</v>
      </c>
      <c r="K377" s="34">
        <f>F377-G377-H377-I377-J377</f>
        <v>68291.87</v>
      </c>
      <c r="L377" s="33">
        <v>803760.89999999991</v>
      </c>
      <c r="M377" s="35">
        <f>K377/L377</f>
        <v>8.4965404512710188E-2</v>
      </c>
    </row>
    <row r="378" spans="1:13" ht="15.6" customHeight="1">
      <c r="A378" s="16" t="s">
        <v>319</v>
      </c>
      <c r="B378" s="42" t="s">
        <v>31</v>
      </c>
      <c r="C378" s="33">
        <v>6838467.8099999996</v>
      </c>
      <c r="D378" s="33">
        <v>103729.66</v>
      </c>
      <c r="E378" s="33">
        <v>1076753.95</v>
      </c>
      <c r="F378" s="33">
        <f>SUM(C378:E378)</f>
        <v>8018951.4199999999</v>
      </c>
      <c r="G378" s="34">
        <v>31782.49</v>
      </c>
      <c r="H378" s="34">
        <v>0</v>
      </c>
      <c r="I378" s="34">
        <v>0</v>
      </c>
      <c r="J378" s="34">
        <v>270950.44</v>
      </c>
      <c r="K378" s="34">
        <f>F378-G378-H378-I378-J378</f>
        <v>7716218.4899999993</v>
      </c>
      <c r="L378" s="33">
        <v>22300177.150000002</v>
      </c>
      <c r="M378" s="35">
        <f>K378/L378</f>
        <v>0.34601601763508855</v>
      </c>
    </row>
    <row r="379" spans="1:13" ht="15.6" customHeight="1">
      <c r="A379" s="16" t="s">
        <v>320</v>
      </c>
      <c r="B379" s="42" t="s">
        <v>24</v>
      </c>
      <c r="C379" s="33">
        <v>328167.2</v>
      </c>
      <c r="D379" s="33">
        <v>18826.39</v>
      </c>
      <c r="E379" s="33">
        <v>101996.97</v>
      </c>
      <c r="F379" s="33">
        <f>SUM(C379:E379)</f>
        <v>448990.56000000006</v>
      </c>
      <c r="G379" s="34">
        <v>0</v>
      </c>
      <c r="H379" s="34">
        <v>0</v>
      </c>
      <c r="I379" s="34">
        <v>0</v>
      </c>
      <c r="J379" s="34">
        <v>12826.41</v>
      </c>
      <c r="K379" s="34">
        <f>F379-G379-H379-I379-J379</f>
        <v>436164.15000000008</v>
      </c>
      <c r="L379" s="33">
        <v>3403099.5</v>
      </c>
      <c r="M379" s="35">
        <f>K379/L379</f>
        <v>0.12816673447250077</v>
      </c>
    </row>
    <row r="380" spans="1:13" ht="15.6" customHeight="1">
      <c r="A380" s="16" t="s">
        <v>616</v>
      </c>
      <c r="B380" s="42" t="s">
        <v>31</v>
      </c>
      <c r="C380" s="33">
        <v>592566.06999999995</v>
      </c>
      <c r="D380" s="33">
        <v>6634.56</v>
      </c>
      <c r="E380" s="33">
        <v>106931.5</v>
      </c>
      <c r="F380" s="33">
        <f>SUM(C380:E380)</f>
        <v>706132.13</v>
      </c>
      <c r="G380" s="34">
        <v>0</v>
      </c>
      <c r="H380" s="34">
        <v>0</v>
      </c>
      <c r="I380" s="34">
        <v>1326.16</v>
      </c>
      <c r="J380" s="34">
        <v>10856.07</v>
      </c>
      <c r="K380" s="34">
        <f>F380-G380-H380-I380-J380</f>
        <v>693949.9</v>
      </c>
      <c r="L380" s="33">
        <v>6747350.4700000007</v>
      </c>
      <c r="M380" s="35">
        <f>K380/L380</f>
        <v>0.10284776270114215</v>
      </c>
    </row>
    <row r="381" spans="1:13" ht="15.6" customHeight="1">
      <c r="A381" s="16" t="s">
        <v>617</v>
      </c>
      <c r="B381" s="42" t="s">
        <v>65</v>
      </c>
      <c r="C381" s="33">
        <v>138565.44</v>
      </c>
      <c r="D381" s="33">
        <v>7501.49</v>
      </c>
      <c r="E381" s="33">
        <v>27450.28</v>
      </c>
      <c r="F381" s="33">
        <f>SUM(C381:E381)</f>
        <v>173517.21</v>
      </c>
      <c r="G381" s="34">
        <v>0</v>
      </c>
      <c r="H381" s="34">
        <v>0</v>
      </c>
      <c r="I381" s="34">
        <v>0</v>
      </c>
      <c r="J381" s="34">
        <v>10346.540000000001</v>
      </c>
      <c r="K381" s="34">
        <f>F381-G381-H381-I381-J381</f>
        <v>163170.66999999998</v>
      </c>
      <c r="L381" s="33">
        <v>667539.25999999989</v>
      </c>
      <c r="M381" s="35">
        <f>K381/L381</f>
        <v>0.24443606507877905</v>
      </c>
    </row>
    <row r="382" spans="1:13" ht="15.6" customHeight="1">
      <c r="A382" s="16" t="s">
        <v>321</v>
      </c>
      <c r="B382" s="42" t="s">
        <v>38</v>
      </c>
      <c r="C382" s="33">
        <v>6871998.6699999999</v>
      </c>
      <c r="D382" s="33">
        <v>348135.06</v>
      </c>
      <c r="E382" s="33">
        <v>5533658.9100000001</v>
      </c>
      <c r="F382" s="33">
        <f>SUM(C382:E382)</f>
        <v>12753792.640000001</v>
      </c>
      <c r="G382" s="34">
        <v>214248.14</v>
      </c>
      <c r="H382" s="34">
        <v>0</v>
      </c>
      <c r="I382" s="34">
        <v>29559.19</v>
      </c>
      <c r="J382" s="34">
        <v>354126.78</v>
      </c>
      <c r="K382" s="34">
        <f>F382-G382-H382-I382-J382</f>
        <v>12155858.530000001</v>
      </c>
      <c r="L382" s="33">
        <v>28718841.960000001</v>
      </c>
      <c r="M382" s="35">
        <f>K382/L382</f>
        <v>0.42327119411468084</v>
      </c>
    </row>
    <row r="383" spans="1:13" ht="15.6" customHeight="1">
      <c r="A383" s="16" t="s">
        <v>322</v>
      </c>
      <c r="B383" s="42" t="s">
        <v>38</v>
      </c>
      <c r="C383" s="33">
        <v>2752976.51</v>
      </c>
      <c r="D383" s="33">
        <v>299028.18</v>
      </c>
      <c r="E383" s="33">
        <v>3389198.19</v>
      </c>
      <c r="F383" s="33">
        <f>SUM(C383:E383)</f>
        <v>6441202.8799999999</v>
      </c>
      <c r="G383" s="34">
        <v>180593.65</v>
      </c>
      <c r="H383" s="34">
        <v>0</v>
      </c>
      <c r="I383" s="34">
        <v>0</v>
      </c>
      <c r="J383" s="34">
        <v>218404.16</v>
      </c>
      <c r="K383" s="34">
        <f>F383-G383-H383-I383-J383</f>
        <v>6042205.0699999994</v>
      </c>
      <c r="L383" s="33">
        <v>10475848.560000002</v>
      </c>
      <c r="M383" s="35">
        <f>K383/L383</f>
        <v>0.57677476296010888</v>
      </c>
    </row>
    <row r="384" spans="1:13" ht="15.6" customHeight="1">
      <c r="A384" s="16" t="s">
        <v>323</v>
      </c>
      <c r="B384" s="42" t="s">
        <v>34</v>
      </c>
      <c r="C384" s="33">
        <v>58879531.350000001</v>
      </c>
      <c r="D384" s="33">
        <v>7199954.0599999996</v>
      </c>
      <c r="E384" s="33">
        <v>19195932.620000001</v>
      </c>
      <c r="F384" s="33">
        <f>SUM(C384:E384)</f>
        <v>85275418.030000001</v>
      </c>
      <c r="G384" s="34">
        <v>1042235.55</v>
      </c>
      <c r="H384" s="34">
        <v>7760.14</v>
      </c>
      <c r="I384" s="34">
        <v>193697.6</v>
      </c>
      <c r="J384" s="34">
        <v>4602624.12</v>
      </c>
      <c r="K384" s="34">
        <f>F384-G384-H384-I384-J384</f>
        <v>79429100.620000005</v>
      </c>
      <c r="L384" s="33">
        <v>116073201.61</v>
      </c>
      <c r="M384" s="35">
        <f>K384/L384</f>
        <v>0.68430179850537509</v>
      </c>
    </row>
    <row r="385" spans="1:13" ht="15.6" customHeight="1">
      <c r="A385" s="16" t="s">
        <v>324</v>
      </c>
      <c r="B385" s="42" t="s">
        <v>30</v>
      </c>
      <c r="C385" s="33">
        <v>1019994.06</v>
      </c>
      <c r="D385" s="33">
        <v>23218.16</v>
      </c>
      <c r="E385" s="33">
        <v>632789.19999999995</v>
      </c>
      <c r="F385" s="33">
        <f>SUM(C385:E385)</f>
        <v>1676001.42</v>
      </c>
      <c r="G385" s="34">
        <v>0</v>
      </c>
      <c r="H385" s="34">
        <v>0</v>
      </c>
      <c r="I385" s="34">
        <v>0</v>
      </c>
      <c r="J385" s="34">
        <v>106182.3</v>
      </c>
      <c r="K385" s="34">
        <f>F385-G385-H385-I385-J385</f>
        <v>1569819.1199999999</v>
      </c>
      <c r="L385" s="33">
        <v>5777431.9100000001</v>
      </c>
      <c r="M385" s="35">
        <f>K385/L385</f>
        <v>0.27171572845070535</v>
      </c>
    </row>
    <row r="386" spans="1:13" ht="15.6" customHeight="1">
      <c r="A386" s="16" t="s">
        <v>325</v>
      </c>
      <c r="B386" s="42" t="s">
        <v>24</v>
      </c>
      <c r="C386" s="33">
        <v>7875502.4400000004</v>
      </c>
      <c r="D386" s="33">
        <v>253533.63</v>
      </c>
      <c r="E386" s="33">
        <v>1205153.55</v>
      </c>
      <c r="F386" s="33">
        <f>SUM(C386:E386)</f>
        <v>9334189.620000001</v>
      </c>
      <c r="G386" s="34">
        <v>9855.7999999999993</v>
      </c>
      <c r="H386" s="34">
        <v>0</v>
      </c>
      <c r="I386" s="34">
        <v>0</v>
      </c>
      <c r="J386" s="34">
        <v>222548.93</v>
      </c>
      <c r="K386" s="34">
        <f>F386-G386-H386-I386-J386</f>
        <v>9101784.8900000006</v>
      </c>
      <c r="L386" s="33">
        <v>16544176.610000001</v>
      </c>
      <c r="M386" s="35">
        <f>K386/L386</f>
        <v>0.55015037040274917</v>
      </c>
    </row>
    <row r="387" spans="1:13" ht="15.6" customHeight="1">
      <c r="A387" s="16" t="s">
        <v>618</v>
      </c>
      <c r="B387" s="42" t="s">
        <v>31</v>
      </c>
      <c r="C387" s="33">
        <v>854062.39</v>
      </c>
      <c r="D387" s="33">
        <v>633391.86</v>
      </c>
      <c r="E387" s="33">
        <v>309367.42</v>
      </c>
      <c r="F387" s="33">
        <f>SUM(C387:E387)</f>
        <v>1796821.67</v>
      </c>
      <c r="G387" s="34">
        <v>8189</v>
      </c>
      <c r="H387" s="34">
        <v>0</v>
      </c>
      <c r="I387" s="34">
        <v>3240.43</v>
      </c>
      <c r="J387" s="34">
        <v>42070.61</v>
      </c>
      <c r="K387" s="34">
        <f>F387-G387-H387-I387-J387</f>
        <v>1743321.63</v>
      </c>
      <c r="L387" s="33">
        <v>4711276.08</v>
      </c>
      <c r="M387" s="35">
        <f>K387/L387</f>
        <v>0.37003172821916219</v>
      </c>
    </row>
    <row r="388" spans="1:13" ht="15.6" customHeight="1">
      <c r="A388" s="16" t="s">
        <v>619</v>
      </c>
      <c r="B388" s="42" t="s">
        <v>34</v>
      </c>
      <c r="C388" s="33">
        <v>1509697.38</v>
      </c>
      <c r="D388" s="33">
        <v>262607.32</v>
      </c>
      <c r="E388" s="33">
        <v>1289240.8799999999</v>
      </c>
      <c r="F388" s="33">
        <f>SUM(C388:E388)</f>
        <v>3061545.58</v>
      </c>
      <c r="G388" s="34">
        <v>0</v>
      </c>
      <c r="H388" s="34">
        <v>0</v>
      </c>
      <c r="I388" s="34">
        <v>-6449.22</v>
      </c>
      <c r="J388" s="34">
        <v>542734.21</v>
      </c>
      <c r="K388" s="34">
        <f>F388-G388-H388-I388-J388</f>
        <v>2525260.5900000003</v>
      </c>
      <c r="L388" s="33">
        <v>5944410.9200000009</v>
      </c>
      <c r="M388" s="35">
        <f>K388/L388</f>
        <v>0.42481258849447101</v>
      </c>
    </row>
    <row r="389" spans="1:13" ht="15.6" customHeight="1">
      <c r="A389" s="16" t="s">
        <v>326</v>
      </c>
      <c r="B389" s="42" t="s">
        <v>30</v>
      </c>
      <c r="C389" s="33">
        <v>548154.57999999996</v>
      </c>
      <c r="D389" s="33">
        <v>4801.7</v>
      </c>
      <c r="E389" s="33">
        <v>185256.26</v>
      </c>
      <c r="F389" s="33">
        <f>SUM(C389:E389)</f>
        <v>738212.53999999992</v>
      </c>
      <c r="G389" s="34">
        <v>80</v>
      </c>
      <c r="H389" s="34">
        <v>0</v>
      </c>
      <c r="I389" s="34">
        <v>392.55</v>
      </c>
      <c r="J389" s="34">
        <v>19515.240000000002</v>
      </c>
      <c r="K389" s="34">
        <f>F389-G389-H389-I389-J389</f>
        <v>718224.74999999988</v>
      </c>
      <c r="L389" s="33">
        <v>2246145.4499999997</v>
      </c>
      <c r="M389" s="35">
        <f>K389/L389</f>
        <v>0.31975878944081737</v>
      </c>
    </row>
    <row r="390" spans="1:13" ht="15.6" customHeight="1">
      <c r="A390" s="16" t="s">
        <v>327</v>
      </c>
      <c r="B390" s="42" t="s">
        <v>30</v>
      </c>
      <c r="C390" s="33">
        <v>6579211.8399999999</v>
      </c>
      <c r="D390" s="33">
        <v>521691.2</v>
      </c>
      <c r="E390" s="33">
        <v>3999523.51</v>
      </c>
      <c r="F390" s="33">
        <f>SUM(C390:E390)</f>
        <v>11100426.550000001</v>
      </c>
      <c r="G390" s="34">
        <v>43720.19</v>
      </c>
      <c r="H390" s="34">
        <v>0</v>
      </c>
      <c r="I390" s="34">
        <v>-74786.42</v>
      </c>
      <c r="J390" s="34">
        <v>768843.01</v>
      </c>
      <c r="K390" s="34">
        <f>F390-G390-H390-I390-J390</f>
        <v>10362649.770000001</v>
      </c>
      <c r="L390" s="33">
        <v>16017235.800000001</v>
      </c>
      <c r="M390" s="35">
        <f>K390/L390</f>
        <v>0.64696867171050831</v>
      </c>
    </row>
    <row r="391" spans="1:13" ht="15.6" customHeight="1">
      <c r="A391" s="16" t="s">
        <v>328</v>
      </c>
      <c r="B391" s="42" t="s">
        <v>34</v>
      </c>
      <c r="C391" s="33">
        <v>844135.49</v>
      </c>
      <c r="D391" s="33">
        <v>38613.879999999997</v>
      </c>
      <c r="E391" s="33">
        <v>409450.51</v>
      </c>
      <c r="F391" s="33">
        <f>SUM(C391:E391)</f>
        <v>1292199.8799999999</v>
      </c>
      <c r="G391" s="34">
        <v>0</v>
      </c>
      <c r="H391" s="34">
        <v>0</v>
      </c>
      <c r="I391" s="34">
        <v>0</v>
      </c>
      <c r="J391" s="34">
        <v>54266.9</v>
      </c>
      <c r="K391" s="34">
        <f>F391-G391-H391-I391-J391</f>
        <v>1237932.98</v>
      </c>
      <c r="L391" s="33">
        <v>3436856.59</v>
      </c>
      <c r="M391" s="35">
        <f>K391/L391</f>
        <v>0.36019337658776157</v>
      </c>
    </row>
    <row r="392" spans="1:13" ht="15.6" customHeight="1">
      <c r="A392" s="16" t="s">
        <v>329</v>
      </c>
      <c r="B392" s="42" t="s">
        <v>27</v>
      </c>
      <c r="C392" s="33">
        <v>1039184.45</v>
      </c>
      <c r="D392" s="33">
        <v>34279.699999999997</v>
      </c>
      <c r="E392" s="33">
        <v>613899.24</v>
      </c>
      <c r="F392" s="33">
        <f>SUM(C392:E392)</f>
        <v>1687363.39</v>
      </c>
      <c r="G392" s="34">
        <v>1143.3699999999999</v>
      </c>
      <c r="H392" s="34">
        <v>0</v>
      </c>
      <c r="I392" s="34">
        <v>0</v>
      </c>
      <c r="J392" s="34">
        <v>67949.81</v>
      </c>
      <c r="K392" s="34">
        <f>F392-G392-H392-I392-J392</f>
        <v>1618270.2099999997</v>
      </c>
      <c r="L392" s="33">
        <v>5306169.4099999992</v>
      </c>
      <c r="M392" s="35">
        <f>K392/L392</f>
        <v>0.30497899425340813</v>
      </c>
    </row>
    <row r="393" spans="1:13" ht="15.6" customHeight="1">
      <c r="A393" s="16" t="s">
        <v>330</v>
      </c>
      <c r="B393" s="42" t="s">
        <v>34</v>
      </c>
      <c r="C393" s="33">
        <v>185066.69</v>
      </c>
      <c r="D393" s="33">
        <v>20902.8</v>
      </c>
      <c r="E393" s="33">
        <v>82583.92</v>
      </c>
      <c r="F393" s="33">
        <f>SUM(C393:E393)</f>
        <v>288553.40999999997</v>
      </c>
      <c r="G393" s="34">
        <v>0</v>
      </c>
      <c r="H393" s="34">
        <v>4198.67</v>
      </c>
      <c r="I393" s="34">
        <v>1081.6199999999999</v>
      </c>
      <c r="J393" s="34">
        <v>6723.84</v>
      </c>
      <c r="K393" s="34">
        <f>F393-G393-H393-I393-J393</f>
        <v>276549.27999999997</v>
      </c>
      <c r="L393" s="33">
        <v>1414204.77</v>
      </c>
      <c r="M393" s="35">
        <f>K393/L393</f>
        <v>0.19555108699004031</v>
      </c>
    </row>
    <row r="394" spans="1:13" ht="15.6" customHeight="1">
      <c r="A394" s="16" t="s">
        <v>331</v>
      </c>
      <c r="B394" s="42" t="s">
        <v>30</v>
      </c>
      <c r="C394" s="33">
        <v>1347110.14</v>
      </c>
      <c r="D394" s="33">
        <v>32510.53</v>
      </c>
      <c r="E394" s="33">
        <v>399795.35</v>
      </c>
      <c r="F394" s="33">
        <f>SUM(C394:E394)</f>
        <v>1779416.02</v>
      </c>
      <c r="G394" s="34">
        <v>25651.7</v>
      </c>
      <c r="H394" s="34">
        <v>0</v>
      </c>
      <c r="I394" s="34">
        <v>0</v>
      </c>
      <c r="J394" s="34">
        <v>47608.81</v>
      </c>
      <c r="K394" s="34">
        <f>F394-G394-H394-I394-J394</f>
        <v>1706155.51</v>
      </c>
      <c r="L394" s="33">
        <v>7111736.1900000004</v>
      </c>
      <c r="M394" s="35">
        <f>K394/L394</f>
        <v>0.23990703035344171</v>
      </c>
    </row>
    <row r="395" spans="1:13" ht="15.6" customHeight="1">
      <c r="A395" s="16" t="s">
        <v>332</v>
      </c>
      <c r="B395" s="42" t="s">
        <v>30</v>
      </c>
      <c r="C395" s="33">
        <v>447778.21</v>
      </c>
      <c r="D395" s="33">
        <v>3383.45</v>
      </c>
      <c r="E395" s="33">
        <v>309033.71999999997</v>
      </c>
      <c r="F395" s="33">
        <f>SUM(C395:E395)</f>
        <v>760195.38</v>
      </c>
      <c r="G395" s="34">
        <v>1620</v>
      </c>
      <c r="H395" s="34">
        <v>0</v>
      </c>
      <c r="I395" s="34">
        <v>0</v>
      </c>
      <c r="J395" s="34">
        <v>27327</v>
      </c>
      <c r="K395" s="34">
        <f>F395-G395-H395-I395-J395</f>
        <v>731248.38</v>
      </c>
      <c r="L395" s="33">
        <v>2852103.31</v>
      </c>
      <c r="M395" s="35">
        <f>K395/L395</f>
        <v>0.25638916284557728</v>
      </c>
    </row>
    <row r="396" spans="1:13" ht="15.6" customHeight="1">
      <c r="A396" s="16" t="s">
        <v>333</v>
      </c>
      <c r="B396" s="42" t="s">
        <v>31</v>
      </c>
      <c r="C396" s="33">
        <v>2168515.9</v>
      </c>
      <c r="D396" s="33">
        <v>90000.06</v>
      </c>
      <c r="E396" s="33">
        <v>976104.69</v>
      </c>
      <c r="F396" s="33">
        <f>SUM(C396:E396)</f>
        <v>3234620.65</v>
      </c>
      <c r="G396" s="34">
        <v>6103.35</v>
      </c>
      <c r="H396" s="34">
        <v>0</v>
      </c>
      <c r="I396" s="34">
        <v>8287.57</v>
      </c>
      <c r="J396" s="34">
        <v>107318.34</v>
      </c>
      <c r="K396" s="34">
        <f>F396-G396-H396-I396-J396</f>
        <v>3112911.39</v>
      </c>
      <c r="L396" s="33">
        <v>12548347.050000001</v>
      </c>
      <c r="M396" s="35">
        <f>K396/L396</f>
        <v>0.24807342174999852</v>
      </c>
    </row>
    <row r="397" spans="1:13" ht="15.6" customHeight="1">
      <c r="A397" s="16" t="s">
        <v>334</v>
      </c>
      <c r="B397" s="42" t="s">
        <v>27</v>
      </c>
      <c r="C397" s="33">
        <v>982053.96</v>
      </c>
      <c r="D397" s="33">
        <v>8394.1200000000008</v>
      </c>
      <c r="E397" s="33">
        <v>165168.31</v>
      </c>
      <c r="F397" s="33">
        <f>SUM(C397:E397)</f>
        <v>1155616.3899999999</v>
      </c>
      <c r="G397" s="34">
        <v>18335.900000000001</v>
      </c>
      <c r="H397" s="34">
        <v>182</v>
      </c>
      <c r="I397" s="34">
        <v>500</v>
      </c>
      <c r="J397" s="34">
        <v>24219.02</v>
      </c>
      <c r="K397" s="34">
        <f>F397-G397-H397-I397-J397</f>
        <v>1112379.47</v>
      </c>
      <c r="L397" s="33">
        <v>5338365.71</v>
      </c>
      <c r="M397" s="35">
        <f>K397/L397</f>
        <v>0.20837453453521451</v>
      </c>
    </row>
    <row r="398" spans="1:13" ht="15.6" customHeight="1">
      <c r="A398" s="16" t="s">
        <v>335</v>
      </c>
      <c r="B398" s="42" t="s">
        <v>27</v>
      </c>
      <c r="C398" s="33">
        <v>7698066.96</v>
      </c>
      <c r="D398" s="33">
        <v>225110.01</v>
      </c>
      <c r="E398" s="33">
        <v>3320413.96</v>
      </c>
      <c r="F398" s="33">
        <f>SUM(C398:E398)</f>
        <v>11243590.93</v>
      </c>
      <c r="G398" s="34">
        <v>658542.76</v>
      </c>
      <c r="H398" s="34">
        <v>0</v>
      </c>
      <c r="I398" s="34">
        <v>9311.7099999999991</v>
      </c>
      <c r="J398" s="34">
        <v>630412.76</v>
      </c>
      <c r="K398" s="34">
        <f>F398-G398-H398-I398-J398</f>
        <v>9945323.6999999993</v>
      </c>
      <c r="L398" s="33">
        <v>30691651.660000004</v>
      </c>
      <c r="M398" s="35">
        <f>K398/L398</f>
        <v>0.32404002919665609</v>
      </c>
    </row>
    <row r="399" spans="1:13" ht="15.6" customHeight="1">
      <c r="A399" s="16" t="s">
        <v>336</v>
      </c>
      <c r="B399" s="42" t="s">
        <v>30</v>
      </c>
      <c r="C399" s="33">
        <v>292284.88</v>
      </c>
      <c r="D399" s="33">
        <v>18158.990000000002</v>
      </c>
      <c r="E399" s="33">
        <v>204622.98</v>
      </c>
      <c r="F399" s="33">
        <f>SUM(C399:E399)</f>
        <v>515066.85</v>
      </c>
      <c r="G399" s="34">
        <v>0</v>
      </c>
      <c r="H399" s="34">
        <v>0</v>
      </c>
      <c r="I399" s="34">
        <v>0</v>
      </c>
      <c r="J399" s="34">
        <v>17684.62</v>
      </c>
      <c r="K399" s="34">
        <f>F399-G399-H399-I399-J399</f>
        <v>497382.23</v>
      </c>
      <c r="L399" s="33">
        <v>2262455.54</v>
      </c>
      <c r="M399" s="35">
        <f>K399/L399</f>
        <v>0.21984176979672271</v>
      </c>
    </row>
    <row r="400" spans="1:13" ht="15.6" customHeight="1">
      <c r="A400" s="16" t="s">
        <v>337</v>
      </c>
      <c r="B400" s="42" t="s">
        <v>27</v>
      </c>
      <c r="C400" s="33">
        <v>3813427.44</v>
      </c>
      <c r="D400" s="33">
        <v>119974.27</v>
      </c>
      <c r="E400" s="33">
        <v>388497.18</v>
      </c>
      <c r="F400" s="33">
        <f>SUM(C400:E400)</f>
        <v>4321898.8899999997</v>
      </c>
      <c r="G400" s="34">
        <v>8480.9</v>
      </c>
      <c r="H400" s="34">
        <v>3624.2</v>
      </c>
      <c r="I400" s="34">
        <v>947.21</v>
      </c>
      <c r="J400" s="34">
        <v>94221.31</v>
      </c>
      <c r="K400" s="34">
        <f>F400-G400-H400-I400-J400</f>
        <v>4214625.2699999996</v>
      </c>
      <c r="L400" s="33">
        <v>12824224.159999998</v>
      </c>
      <c r="M400" s="35">
        <f>K400/L400</f>
        <v>0.32864563324975443</v>
      </c>
    </row>
    <row r="401" spans="1:13" s="46" customFormat="1" ht="15.6" customHeight="1">
      <c r="A401" s="16" t="s">
        <v>338</v>
      </c>
      <c r="B401" s="42" t="s">
        <v>27</v>
      </c>
      <c r="C401" s="33">
        <v>464734.48</v>
      </c>
      <c r="D401" s="33">
        <v>7926.74</v>
      </c>
      <c r="E401" s="33">
        <v>148781.60999999999</v>
      </c>
      <c r="F401" s="33">
        <f>SUM(C401:E401)</f>
        <v>621442.82999999996</v>
      </c>
      <c r="G401" s="34">
        <v>21434.67</v>
      </c>
      <c r="H401" s="34">
        <v>17</v>
      </c>
      <c r="I401" s="34">
        <v>0</v>
      </c>
      <c r="J401" s="34">
        <v>19793.28</v>
      </c>
      <c r="K401" s="34">
        <f>F401-G401-H401-I401-J401</f>
        <v>580197.87999999989</v>
      </c>
      <c r="L401" s="33">
        <v>2121794.52</v>
      </c>
      <c r="M401" s="35">
        <f>K401/L401</f>
        <v>0.27344678032253561</v>
      </c>
    </row>
    <row r="402" spans="1:13" ht="15.6" customHeight="1">
      <c r="A402" s="16" t="s">
        <v>548</v>
      </c>
      <c r="B402" s="42" t="s">
        <v>30</v>
      </c>
      <c r="C402" s="33">
        <v>715407.7</v>
      </c>
      <c r="D402" s="33">
        <v>16572.259999999998</v>
      </c>
      <c r="E402" s="33">
        <v>443685.63</v>
      </c>
      <c r="F402" s="33">
        <f>SUM(C402:E402)</f>
        <v>1175665.5899999999</v>
      </c>
      <c r="G402" s="34">
        <v>22585.27</v>
      </c>
      <c r="H402" s="34">
        <v>0</v>
      </c>
      <c r="I402" s="34">
        <v>0</v>
      </c>
      <c r="J402" s="34">
        <v>65878.63</v>
      </c>
      <c r="K402" s="34">
        <f>F402-G402-H402-I402-J402</f>
        <v>1087201.69</v>
      </c>
      <c r="L402" s="33">
        <v>3345704.27</v>
      </c>
      <c r="M402" s="35">
        <f>K402/L402</f>
        <v>0.32495450950301713</v>
      </c>
    </row>
    <row r="403" spans="1:13" ht="15.6" customHeight="1">
      <c r="A403" s="16" t="s">
        <v>549</v>
      </c>
      <c r="B403" s="42" t="s">
        <v>30</v>
      </c>
      <c r="C403" s="33">
        <v>111629.02</v>
      </c>
      <c r="D403" s="33">
        <v>2556.1799999999998</v>
      </c>
      <c r="E403" s="33">
        <v>90601.16</v>
      </c>
      <c r="F403" s="33">
        <f>SUM(C403:E403)</f>
        <v>204786.36</v>
      </c>
      <c r="G403" s="34">
        <v>792.52</v>
      </c>
      <c r="H403" s="34">
        <v>0</v>
      </c>
      <c r="I403" s="34">
        <v>0</v>
      </c>
      <c r="J403" s="34">
        <v>10074.65</v>
      </c>
      <c r="K403" s="34">
        <f>F403-G403-H403-I403-J403</f>
        <v>193919.19</v>
      </c>
      <c r="L403" s="33">
        <v>891345.12</v>
      </c>
      <c r="M403" s="35">
        <f>K403/L403</f>
        <v>0.21755791965293983</v>
      </c>
    </row>
    <row r="404" spans="1:13" ht="15.6" customHeight="1">
      <c r="A404" s="16" t="s">
        <v>339</v>
      </c>
      <c r="B404" s="42" t="s">
        <v>27</v>
      </c>
      <c r="C404" s="33">
        <v>806213.31</v>
      </c>
      <c r="D404" s="33">
        <v>9271.81</v>
      </c>
      <c r="E404" s="33">
        <v>153145.54999999999</v>
      </c>
      <c r="F404" s="33">
        <f>SUM(C404:E404)</f>
        <v>968630.67000000016</v>
      </c>
      <c r="G404" s="34">
        <v>14098</v>
      </c>
      <c r="H404" s="34">
        <v>0</v>
      </c>
      <c r="I404" s="34">
        <v>0</v>
      </c>
      <c r="J404" s="34">
        <v>21647.99</v>
      </c>
      <c r="K404" s="34">
        <f>F404-G404-H404-I404-J404</f>
        <v>932884.68000000017</v>
      </c>
      <c r="L404" s="33">
        <v>4174442.17</v>
      </c>
      <c r="M404" s="35">
        <f>K404/L404</f>
        <v>0.22347529131059929</v>
      </c>
    </row>
    <row r="405" spans="1:13" ht="15.6" customHeight="1">
      <c r="A405" s="16" t="s">
        <v>340</v>
      </c>
      <c r="B405" s="42" t="s">
        <v>31</v>
      </c>
      <c r="C405" s="33">
        <v>8698746.8200000003</v>
      </c>
      <c r="D405" s="33">
        <v>142540.89000000001</v>
      </c>
      <c r="E405" s="33">
        <v>3364211.76</v>
      </c>
      <c r="F405" s="33">
        <f>SUM(C405:E405)</f>
        <v>12205499.470000001</v>
      </c>
      <c r="G405" s="34">
        <v>362501.38</v>
      </c>
      <c r="H405" s="34">
        <v>1395.6</v>
      </c>
      <c r="I405" s="34">
        <v>58117.32</v>
      </c>
      <c r="J405" s="34">
        <v>470610.53</v>
      </c>
      <c r="K405" s="34">
        <f>F405-G405-H405-I405-J405</f>
        <v>11312874.640000001</v>
      </c>
      <c r="L405" s="33">
        <v>34120597.460000008</v>
      </c>
      <c r="M405" s="35">
        <f>K405/L405</f>
        <v>0.33155558466589635</v>
      </c>
    </row>
    <row r="406" spans="1:13" ht="15.6" customHeight="1">
      <c r="A406" s="16" t="s">
        <v>341</v>
      </c>
      <c r="B406" s="42" t="s">
        <v>30</v>
      </c>
      <c r="C406" s="33">
        <v>21490047.57</v>
      </c>
      <c r="D406" s="33">
        <v>717051.16</v>
      </c>
      <c r="E406" s="33">
        <v>9885478.3900000006</v>
      </c>
      <c r="F406" s="33">
        <f>SUM(C406:E406)</f>
        <v>32092577.120000001</v>
      </c>
      <c r="G406" s="34">
        <v>110600.9</v>
      </c>
      <c r="H406" s="34">
        <v>201374</v>
      </c>
      <c r="I406" s="34">
        <v>34499.18</v>
      </c>
      <c r="J406" s="34">
        <v>2365553.14</v>
      </c>
      <c r="K406" s="34">
        <f>F406-G406-H406-I406-J406</f>
        <v>29380549.900000002</v>
      </c>
      <c r="L406" s="33">
        <v>61625141.940000005</v>
      </c>
      <c r="M406" s="35">
        <f>K406/L406</f>
        <v>0.47676238910095725</v>
      </c>
    </row>
    <row r="407" spans="1:13" ht="15.6" customHeight="1">
      <c r="A407" s="16" t="s">
        <v>342</v>
      </c>
      <c r="B407" s="42" t="s">
        <v>30</v>
      </c>
      <c r="C407" s="33">
        <v>111914.44</v>
      </c>
      <c r="D407" s="33">
        <v>975.96</v>
      </c>
      <c r="E407" s="33">
        <v>81493.440000000002</v>
      </c>
      <c r="F407" s="33">
        <f>SUM(C407:E407)</f>
        <v>194383.84000000003</v>
      </c>
      <c r="G407" s="34">
        <v>4800</v>
      </c>
      <c r="H407" s="34">
        <v>0</v>
      </c>
      <c r="I407" s="34">
        <v>0</v>
      </c>
      <c r="J407" s="34">
        <v>5610.04</v>
      </c>
      <c r="K407" s="34">
        <f>F407-G407-H407-I407-J407</f>
        <v>183973.80000000002</v>
      </c>
      <c r="L407" s="33">
        <v>1048595.1500000001</v>
      </c>
      <c r="M407" s="35">
        <f>K407/L407</f>
        <v>0.17544788377096726</v>
      </c>
    </row>
    <row r="408" spans="1:13" ht="15.6" customHeight="1">
      <c r="A408" s="16" t="s">
        <v>343</v>
      </c>
      <c r="B408" s="42" t="s">
        <v>24</v>
      </c>
      <c r="C408" s="33">
        <v>209732.93</v>
      </c>
      <c r="D408" s="33">
        <v>1803.62</v>
      </c>
      <c r="E408" s="33">
        <v>53259.88</v>
      </c>
      <c r="F408" s="33">
        <f>SUM(C408:E408)</f>
        <v>264796.43</v>
      </c>
      <c r="G408" s="34">
        <v>2366</v>
      </c>
      <c r="H408" s="34">
        <v>25104.19</v>
      </c>
      <c r="I408" s="34">
        <v>0</v>
      </c>
      <c r="J408" s="34">
        <v>3685.26</v>
      </c>
      <c r="K408" s="34">
        <f>F408-G408-H408-I408-J408</f>
        <v>233640.97999999998</v>
      </c>
      <c r="L408" s="33">
        <v>604388.11</v>
      </c>
      <c r="M408" s="35">
        <f>K408/L408</f>
        <v>0.386574414907004</v>
      </c>
    </row>
    <row r="409" spans="1:13" ht="15.6" customHeight="1">
      <c r="A409" s="16" t="s">
        <v>344</v>
      </c>
      <c r="B409" s="42" t="s">
        <v>65</v>
      </c>
      <c r="C409" s="33">
        <v>75331.7</v>
      </c>
      <c r="D409" s="33">
        <v>3823.75</v>
      </c>
      <c r="E409" s="33">
        <v>11884.76</v>
      </c>
      <c r="F409" s="33">
        <f>SUM(C409:E409)</f>
        <v>91040.209999999992</v>
      </c>
      <c r="G409" s="34">
        <v>110</v>
      </c>
      <c r="H409" s="34">
        <v>0</v>
      </c>
      <c r="I409" s="34">
        <v>0</v>
      </c>
      <c r="J409" s="34">
        <v>3781.8</v>
      </c>
      <c r="K409" s="34">
        <f>F409-G409-H409-I409-J409</f>
        <v>87148.409999999989</v>
      </c>
      <c r="L409" s="33">
        <v>445251.41999999993</v>
      </c>
      <c r="M409" s="35">
        <f>K409/L409</f>
        <v>0.1957285391700716</v>
      </c>
    </row>
    <row r="410" spans="1:13" ht="15.6" customHeight="1">
      <c r="A410" s="16" t="s">
        <v>345</v>
      </c>
      <c r="B410" s="42" t="s">
        <v>31</v>
      </c>
      <c r="C410" s="33">
        <v>352625.89</v>
      </c>
      <c r="D410" s="33">
        <v>9571.7900000000009</v>
      </c>
      <c r="E410" s="33">
        <v>476879.21</v>
      </c>
      <c r="F410" s="33">
        <f>SUM(C410:E410)</f>
        <v>839076.89</v>
      </c>
      <c r="G410" s="34">
        <v>4656.03</v>
      </c>
      <c r="H410" s="34">
        <v>0</v>
      </c>
      <c r="I410" s="34">
        <v>0</v>
      </c>
      <c r="J410" s="34">
        <v>59895.14</v>
      </c>
      <c r="K410" s="34">
        <f>F410-G410-H410-I410-J410</f>
        <v>774525.72</v>
      </c>
      <c r="L410" s="33">
        <v>4540644.83</v>
      </c>
      <c r="M410" s="35">
        <f>K410/L410</f>
        <v>0.17057615140535007</v>
      </c>
    </row>
    <row r="411" spans="1:13" ht="15.6" customHeight="1">
      <c r="A411" s="16" t="s">
        <v>620</v>
      </c>
      <c r="B411" s="42" t="s">
        <v>38</v>
      </c>
      <c r="C411" s="33">
        <v>1694788.95</v>
      </c>
      <c r="D411" s="33">
        <v>61929.74</v>
      </c>
      <c r="E411" s="33">
        <v>677399.85</v>
      </c>
      <c r="F411" s="33">
        <f>SUM(C411:E411)</f>
        <v>2434118.54</v>
      </c>
      <c r="G411" s="34">
        <v>52696.44</v>
      </c>
      <c r="H411" s="34">
        <v>0</v>
      </c>
      <c r="I411" s="34">
        <v>0</v>
      </c>
      <c r="J411" s="34">
        <v>40740.51</v>
      </c>
      <c r="K411" s="34">
        <f>F411-G411-H411-I411-J411</f>
        <v>2340681.5900000003</v>
      </c>
      <c r="L411" s="33">
        <v>5910411.3399999999</v>
      </c>
      <c r="M411" s="35">
        <f>K411/L411</f>
        <v>0.39602685081475231</v>
      </c>
    </row>
    <row r="412" spans="1:13" ht="15.6" customHeight="1">
      <c r="A412" s="16" t="s">
        <v>346</v>
      </c>
      <c r="B412" s="42" t="s">
        <v>34</v>
      </c>
      <c r="C412" s="33">
        <v>10726756.51</v>
      </c>
      <c r="D412" s="33">
        <v>1159049.44</v>
      </c>
      <c r="E412" s="33">
        <v>10245304.01</v>
      </c>
      <c r="F412" s="33">
        <f>SUM(C412:E412)</f>
        <v>22131109.960000001</v>
      </c>
      <c r="G412" s="34">
        <v>1964402.2</v>
      </c>
      <c r="H412" s="34">
        <v>0</v>
      </c>
      <c r="I412" s="34">
        <v>157252.07999999999</v>
      </c>
      <c r="J412" s="34">
        <v>1830140.4</v>
      </c>
      <c r="K412" s="34">
        <f>F412-G412-H412-I412-J412</f>
        <v>18179315.280000005</v>
      </c>
      <c r="L412" s="33">
        <v>42073717.230000004</v>
      </c>
      <c r="M412" s="35">
        <f>K412/L412</f>
        <v>0.43208246090120911</v>
      </c>
    </row>
    <row r="413" spans="1:13" ht="15.6" customHeight="1">
      <c r="A413" s="16" t="s">
        <v>621</v>
      </c>
      <c r="B413" s="42" t="s">
        <v>65</v>
      </c>
      <c r="C413" s="33">
        <v>1466454.98</v>
      </c>
      <c r="D413" s="33">
        <v>33252.57</v>
      </c>
      <c r="E413" s="33">
        <v>495978.51</v>
      </c>
      <c r="F413" s="33">
        <f>SUM(C413:E413)</f>
        <v>1995686.06</v>
      </c>
      <c r="G413" s="34">
        <v>62065.96</v>
      </c>
      <c r="H413" s="34">
        <v>0</v>
      </c>
      <c r="I413" s="34">
        <v>0</v>
      </c>
      <c r="J413" s="34">
        <v>27857.200000000001</v>
      </c>
      <c r="K413" s="34">
        <f>F413-G413-H413-I413-J413</f>
        <v>1905762.9000000001</v>
      </c>
      <c r="L413" s="33">
        <v>4321326.6099999994</v>
      </c>
      <c r="M413" s="35">
        <f>K413/L413</f>
        <v>0.44101339056156191</v>
      </c>
    </row>
    <row r="414" spans="1:13" ht="15.6" customHeight="1">
      <c r="A414" s="16" t="s">
        <v>622</v>
      </c>
      <c r="B414" s="42" t="s">
        <v>30</v>
      </c>
      <c r="C414" s="33">
        <v>293067.71999999997</v>
      </c>
      <c r="D414" s="33">
        <v>36666.6</v>
      </c>
      <c r="E414" s="33">
        <v>123900.19</v>
      </c>
      <c r="F414" s="33">
        <f>SUM(C414:E414)</f>
        <v>453634.50999999995</v>
      </c>
      <c r="G414" s="34">
        <v>720</v>
      </c>
      <c r="H414" s="34">
        <v>0</v>
      </c>
      <c r="I414" s="34">
        <v>0</v>
      </c>
      <c r="J414" s="34">
        <v>6320.12</v>
      </c>
      <c r="K414" s="34">
        <f>F414-G414-H414-I414-J414</f>
        <v>446594.38999999996</v>
      </c>
      <c r="L414" s="33">
        <v>1653937.76</v>
      </c>
      <c r="M414" s="35">
        <f>K414/L414</f>
        <v>0.27001886092739064</v>
      </c>
    </row>
    <row r="415" spans="1:13" ht="15.6" customHeight="1">
      <c r="A415" s="16" t="s">
        <v>347</v>
      </c>
      <c r="B415" s="42" t="s">
        <v>24</v>
      </c>
      <c r="C415" s="33">
        <v>11647068.140000001</v>
      </c>
      <c r="D415" s="33">
        <v>693665.02</v>
      </c>
      <c r="E415" s="33">
        <v>4341154.12</v>
      </c>
      <c r="F415" s="33">
        <f>SUM(C415:E415)</f>
        <v>16681887.280000001</v>
      </c>
      <c r="G415" s="34">
        <v>0</v>
      </c>
      <c r="H415" s="34">
        <v>0</v>
      </c>
      <c r="I415" s="34">
        <v>0</v>
      </c>
      <c r="J415" s="34">
        <v>973719.29</v>
      </c>
      <c r="K415" s="34">
        <f>F415-G415-H415-I415-J415</f>
        <v>15708167.990000002</v>
      </c>
      <c r="L415" s="33">
        <v>44226318.009999998</v>
      </c>
      <c r="M415" s="35">
        <f>K415/L415</f>
        <v>0.35517693302997172</v>
      </c>
    </row>
    <row r="416" spans="1:13" ht="15.6" customHeight="1">
      <c r="A416" s="16" t="s">
        <v>348</v>
      </c>
      <c r="B416" s="42" t="s">
        <v>30</v>
      </c>
      <c r="C416" s="33">
        <v>345582.22</v>
      </c>
      <c r="D416" s="33">
        <v>14293.28</v>
      </c>
      <c r="E416" s="33">
        <v>53087.39</v>
      </c>
      <c r="F416" s="33">
        <f>SUM(C416:E416)</f>
        <v>412962.89</v>
      </c>
      <c r="G416" s="34">
        <v>3071.4</v>
      </c>
      <c r="H416" s="34">
        <v>0</v>
      </c>
      <c r="I416" s="34">
        <v>0</v>
      </c>
      <c r="J416" s="34">
        <v>38095.629999999997</v>
      </c>
      <c r="K416" s="34">
        <f>F416-G416-H416-I416-J416</f>
        <v>371795.86</v>
      </c>
      <c r="L416" s="33">
        <v>1228442.4400000002</v>
      </c>
      <c r="M416" s="35">
        <f>K416/L416</f>
        <v>0.30265631330679194</v>
      </c>
    </row>
    <row r="417" spans="1:13" ht="15.6" customHeight="1">
      <c r="A417" s="16" t="s">
        <v>550</v>
      </c>
      <c r="B417" s="42" t="s">
        <v>27</v>
      </c>
      <c r="C417" s="33">
        <v>1245847.33</v>
      </c>
      <c r="D417" s="33">
        <v>51287.199999999997</v>
      </c>
      <c r="E417" s="33">
        <v>227229.07</v>
      </c>
      <c r="F417" s="33">
        <f>SUM(C417:E417)</f>
        <v>1524363.6</v>
      </c>
      <c r="G417" s="34">
        <v>0</v>
      </c>
      <c r="H417" s="34">
        <v>0</v>
      </c>
      <c r="I417" s="34">
        <v>0</v>
      </c>
      <c r="J417" s="34">
        <v>43616.41</v>
      </c>
      <c r="K417" s="34">
        <f>F417-G417-H417-I417-J417</f>
        <v>1480747.1900000002</v>
      </c>
      <c r="L417" s="33">
        <v>8244261.9000000004</v>
      </c>
      <c r="M417" s="35">
        <f>K417/L417</f>
        <v>0.17960943113658243</v>
      </c>
    </row>
    <row r="418" spans="1:13" ht="15.6" customHeight="1">
      <c r="A418" s="16" t="s">
        <v>623</v>
      </c>
      <c r="B418" s="42" t="s">
        <v>27</v>
      </c>
      <c r="C418" s="33">
        <v>742557.07</v>
      </c>
      <c r="D418" s="33">
        <v>14438.26</v>
      </c>
      <c r="E418" s="33">
        <v>87719.48</v>
      </c>
      <c r="F418" s="33">
        <f>SUM(C418:E418)</f>
        <v>844714.80999999994</v>
      </c>
      <c r="G418" s="34">
        <v>2143.5</v>
      </c>
      <c r="H418" s="34">
        <v>0</v>
      </c>
      <c r="I418" s="34">
        <v>0</v>
      </c>
      <c r="J418" s="34">
        <v>9334.85</v>
      </c>
      <c r="K418" s="34">
        <f>F418-G418-H418-I418-J418</f>
        <v>833236.46</v>
      </c>
      <c r="L418" s="33">
        <v>2624680.2399999998</v>
      </c>
      <c r="M418" s="35">
        <f>K418/L418</f>
        <v>0.31746208444804691</v>
      </c>
    </row>
    <row r="419" spans="1:13" ht="15.6" customHeight="1">
      <c r="A419" s="16" t="s">
        <v>349</v>
      </c>
      <c r="B419" s="42" t="s">
        <v>30</v>
      </c>
      <c r="C419" s="33">
        <v>3860216.43</v>
      </c>
      <c r="D419" s="33">
        <v>197709.64</v>
      </c>
      <c r="E419" s="33">
        <v>2249126.21</v>
      </c>
      <c r="F419" s="33">
        <f>SUM(C419:E419)</f>
        <v>6307052.2800000003</v>
      </c>
      <c r="G419" s="34">
        <v>10340.370000000001</v>
      </c>
      <c r="H419" s="34">
        <v>14592.4</v>
      </c>
      <c r="I419" s="34">
        <v>418.71</v>
      </c>
      <c r="J419" s="34">
        <v>283661.65000000002</v>
      </c>
      <c r="K419" s="34">
        <f>F419-G419-H419-I419-J419</f>
        <v>5998039.1499999994</v>
      </c>
      <c r="L419" s="33">
        <v>11556324.73</v>
      </c>
      <c r="M419" s="35">
        <f>K419/L419</f>
        <v>0.51902653223556472</v>
      </c>
    </row>
    <row r="420" spans="1:13" ht="15.6" customHeight="1">
      <c r="A420" s="16" t="s">
        <v>350</v>
      </c>
      <c r="B420" s="42" t="s">
        <v>24</v>
      </c>
      <c r="C420" s="33">
        <v>158577.92000000001</v>
      </c>
      <c r="D420" s="33">
        <v>3381.89</v>
      </c>
      <c r="E420" s="33">
        <v>73990.710000000006</v>
      </c>
      <c r="F420" s="33">
        <f>SUM(C420:E420)</f>
        <v>235950.52000000002</v>
      </c>
      <c r="G420" s="34">
        <v>0</v>
      </c>
      <c r="H420" s="34">
        <v>0</v>
      </c>
      <c r="I420" s="34">
        <v>0</v>
      </c>
      <c r="J420" s="34">
        <v>1061.97</v>
      </c>
      <c r="K420" s="34">
        <f>F420-G420-H420-I420-J420</f>
        <v>234888.55000000002</v>
      </c>
      <c r="L420" s="33">
        <v>902890.71</v>
      </c>
      <c r="M420" s="35">
        <f>K420/L420</f>
        <v>0.26015169654364928</v>
      </c>
    </row>
    <row r="421" spans="1:13" ht="15.6" customHeight="1">
      <c r="A421" s="16" t="s">
        <v>351</v>
      </c>
      <c r="B421" s="42" t="s">
        <v>34</v>
      </c>
      <c r="C421" s="33">
        <v>2169250.98</v>
      </c>
      <c r="D421" s="33">
        <v>132217.12</v>
      </c>
      <c r="E421" s="33">
        <v>1711010.34</v>
      </c>
      <c r="F421" s="33">
        <f>SUM(C421:E421)</f>
        <v>4012478.4400000004</v>
      </c>
      <c r="G421" s="34">
        <v>17566.560000000001</v>
      </c>
      <c r="H421" s="34">
        <v>0</v>
      </c>
      <c r="I421" s="34">
        <v>0</v>
      </c>
      <c r="J421" s="34">
        <v>523144.94</v>
      </c>
      <c r="K421" s="34">
        <f>F421-G421-H421-I421-J421</f>
        <v>3471766.9400000004</v>
      </c>
      <c r="L421" s="33">
        <v>7209418.2300000004</v>
      </c>
      <c r="M421" s="35">
        <f>K421/L421</f>
        <v>0.48155993025251365</v>
      </c>
    </row>
    <row r="422" spans="1:13" ht="15.6" customHeight="1">
      <c r="A422" s="16" t="s">
        <v>352</v>
      </c>
      <c r="B422" s="42" t="s">
        <v>31</v>
      </c>
      <c r="C422" s="33">
        <v>2375925.41</v>
      </c>
      <c r="D422" s="33">
        <v>87586.25</v>
      </c>
      <c r="E422" s="33">
        <v>476466.92</v>
      </c>
      <c r="F422" s="33">
        <f>SUM(C422:E422)</f>
        <v>2939978.58</v>
      </c>
      <c r="G422" s="34">
        <v>21074.94</v>
      </c>
      <c r="H422" s="34">
        <v>0</v>
      </c>
      <c r="I422" s="34">
        <v>654.5</v>
      </c>
      <c r="J422" s="34">
        <v>174442.32</v>
      </c>
      <c r="K422" s="34">
        <f>F422-G422-H422-I422-J422</f>
        <v>2743806.8200000003</v>
      </c>
      <c r="L422" s="33">
        <v>8386383.96</v>
      </c>
      <c r="M422" s="35">
        <f>K422/L422</f>
        <v>0.32717400408650027</v>
      </c>
    </row>
    <row r="423" spans="1:13" ht="15.6" customHeight="1">
      <c r="A423" s="16" t="s">
        <v>353</v>
      </c>
      <c r="B423" s="42" t="s">
        <v>24</v>
      </c>
      <c r="C423" s="33">
        <v>39039.06</v>
      </c>
      <c r="D423" s="33">
        <v>5434.09</v>
      </c>
      <c r="E423" s="33">
        <v>24571.78</v>
      </c>
      <c r="F423" s="33">
        <f>SUM(C423:E423)</f>
        <v>69044.929999999993</v>
      </c>
      <c r="G423" s="34">
        <v>335</v>
      </c>
      <c r="H423" s="34">
        <v>0</v>
      </c>
      <c r="I423" s="34">
        <v>0</v>
      </c>
      <c r="J423" s="34">
        <v>22164.47</v>
      </c>
      <c r="K423" s="34">
        <f>F423-G423-H423-I423-J423</f>
        <v>46545.459999999992</v>
      </c>
      <c r="L423" s="33">
        <v>471509.31</v>
      </c>
      <c r="M423" s="35">
        <f>K423/L423</f>
        <v>9.8715887497534238E-2</v>
      </c>
    </row>
    <row r="424" spans="1:13" ht="15.6" customHeight="1">
      <c r="A424" s="16" t="s">
        <v>354</v>
      </c>
      <c r="B424" s="42" t="s">
        <v>24</v>
      </c>
      <c r="C424" s="33">
        <v>1756919.98</v>
      </c>
      <c r="D424" s="33">
        <v>80947</v>
      </c>
      <c r="E424" s="33">
        <v>448196.85</v>
      </c>
      <c r="F424" s="33">
        <f>SUM(C424:E424)</f>
        <v>2286063.83</v>
      </c>
      <c r="G424" s="34">
        <v>92740.6</v>
      </c>
      <c r="H424" s="34">
        <v>0</v>
      </c>
      <c r="I424" s="34">
        <v>22152.98</v>
      </c>
      <c r="J424" s="34">
        <v>67107.25</v>
      </c>
      <c r="K424" s="34">
        <f>F424-G424-H424-I424-J424</f>
        <v>2104063</v>
      </c>
      <c r="L424" s="33">
        <v>6086169.2699999996</v>
      </c>
      <c r="M424" s="35">
        <f>K424/L424</f>
        <v>0.34571220527358093</v>
      </c>
    </row>
    <row r="425" spans="1:13" ht="15.6" customHeight="1">
      <c r="A425" s="16" t="s">
        <v>551</v>
      </c>
      <c r="B425" s="42" t="s">
        <v>44</v>
      </c>
      <c r="C425" s="33">
        <v>2538903.09</v>
      </c>
      <c r="D425" s="33">
        <v>46799.3</v>
      </c>
      <c r="E425" s="33">
        <v>1227266.74</v>
      </c>
      <c r="F425" s="33">
        <f>SUM(C425:E425)</f>
        <v>3812969.13</v>
      </c>
      <c r="G425" s="34">
        <v>13782.4</v>
      </c>
      <c r="H425" s="34">
        <v>0</v>
      </c>
      <c r="I425" s="34">
        <v>1626.9</v>
      </c>
      <c r="J425" s="34">
        <v>137238.72</v>
      </c>
      <c r="K425" s="34">
        <f>F425-G425-H425-I425-J425</f>
        <v>3660321.11</v>
      </c>
      <c r="L425" s="33">
        <v>8978592.1100000013</v>
      </c>
      <c r="M425" s="35">
        <f>K425/L425</f>
        <v>0.40767205650463606</v>
      </c>
    </row>
    <row r="426" spans="1:13" ht="15.6" customHeight="1">
      <c r="A426" s="16" t="s">
        <v>355</v>
      </c>
      <c r="B426" s="42" t="s">
        <v>30</v>
      </c>
      <c r="C426" s="33">
        <v>377359.25</v>
      </c>
      <c r="D426" s="33">
        <v>5670.2</v>
      </c>
      <c r="E426" s="33">
        <v>232228.29</v>
      </c>
      <c r="F426" s="33">
        <f>SUM(C426:E426)</f>
        <v>615257.74</v>
      </c>
      <c r="G426" s="34">
        <v>12102.7</v>
      </c>
      <c r="H426" s="34">
        <v>0</v>
      </c>
      <c r="I426" s="34">
        <v>0</v>
      </c>
      <c r="J426" s="34">
        <v>26780.51</v>
      </c>
      <c r="K426" s="34">
        <f>F426-G426-H426-I426-J426</f>
        <v>576374.53</v>
      </c>
      <c r="L426" s="33">
        <v>2579031.94</v>
      </c>
      <c r="M426" s="35">
        <f>K426/L426</f>
        <v>0.22348483594196977</v>
      </c>
    </row>
    <row r="427" spans="1:13" ht="15.6" customHeight="1">
      <c r="A427" s="16" t="s">
        <v>552</v>
      </c>
      <c r="B427" s="42" t="s">
        <v>30</v>
      </c>
      <c r="C427" s="33">
        <v>1677603.01</v>
      </c>
      <c r="D427" s="33">
        <v>44697.04</v>
      </c>
      <c r="E427" s="33">
        <v>1071368.8400000001</v>
      </c>
      <c r="F427" s="33">
        <f>SUM(C427:E427)</f>
        <v>2793668.89</v>
      </c>
      <c r="G427" s="34">
        <v>42042.5</v>
      </c>
      <c r="H427" s="34">
        <v>0</v>
      </c>
      <c r="I427" s="34">
        <v>0</v>
      </c>
      <c r="J427" s="34">
        <v>95392.35</v>
      </c>
      <c r="K427" s="34">
        <f>F427-G427-H427-I427-J427</f>
        <v>2656234.04</v>
      </c>
      <c r="L427" s="33">
        <v>6927882.8100000015</v>
      </c>
      <c r="M427" s="35">
        <f>K427/L427</f>
        <v>0.3834120918104848</v>
      </c>
    </row>
    <row r="428" spans="1:13" ht="15.6" customHeight="1">
      <c r="A428" s="16" t="s">
        <v>356</v>
      </c>
      <c r="B428" s="42" t="s">
        <v>24</v>
      </c>
      <c r="C428" s="33">
        <v>754291.87</v>
      </c>
      <c r="D428" s="33">
        <v>7491.37</v>
      </c>
      <c r="E428" s="33">
        <v>255160.11</v>
      </c>
      <c r="F428" s="33">
        <f>SUM(C428:E428)</f>
        <v>1016943.35</v>
      </c>
      <c r="G428" s="34">
        <v>0</v>
      </c>
      <c r="H428" s="34">
        <v>0</v>
      </c>
      <c r="I428" s="34">
        <v>0</v>
      </c>
      <c r="J428" s="34">
        <v>12307.68</v>
      </c>
      <c r="K428" s="34">
        <f>F428-G428-H428-I428-J428</f>
        <v>1004635.6699999999</v>
      </c>
      <c r="L428" s="33">
        <v>2025245.48</v>
      </c>
      <c r="M428" s="35">
        <f>K428/L428</f>
        <v>0.4960562459815982</v>
      </c>
    </row>
    <row r="429" spans="1:13" ht="15.6" customHeight="1">
      <c r="A429" s="16" t="s">
        <v>357</v>
      </c>
      <c r="B429" s="42" t="s">
        <v>31</v>
      </c>
      <c r="C429" s="33">
        <v>6987147.5199999996</v>
      </c>
      <c r="D429" s="33">
        <v>165842.54</v>
      </c>
      <c r="E429" s="33">
        <v>8456843.6699999999</v>
      </c>
      <c r="F429" s="33">
        <f>SUM(C429:E429)</f>
        <v>15609833.73</v>
      </c>
      <c r="G429" s="34">
        <v>459683.21</v>
      </c>
      <c r="H429" s="34">
        <v>0</v>
      </c>
      <c r="I429" s="34">
        <v>51590.11</v>
      </c>
      <c r="J429" s="34">
        <v>312776.55</v>
      </c>
      <c r="K429" s="34">
        <f>F429-G429-H429-I429-J429</f>
        <v>14785783.859999999</v>
      </c>
      <c r="L429" s="33">
        <v>41001448.680000007</v>
      </c>
      <c r="M429" s="35">
        <f>K429/L429</f>
        <v>0.36061613274684901</v>
      </c>
    </row>
    <row r="430" spans="1:13" ht="15.6" customHeight="1">
      <c r="A430" s="16" t="s">
        <v>358</v>
      </c>
      <c r="B430" s="42" t="s">
        <v>30</v>
      </c>
      <c r="C430" s="33">
        <v>213494</v>
      </c>
      <c r="D430" s="33">
        <v>210</v>
      </c>
      <c r="E430" s="33">
        <v>75307.25</v>
      </c>
      <c r="F430" s="33">
        <f>SUM(C430:E430)</f>
        <v>289011.25</v>
      </c>
      <c r="G430" s="34">
        <v>37401.620000000003</v>
      </c>
      <c r="H430" s="34">
        <v>0</v>
      </c>
      <c r="I430" s="34">
        <v>0</v>
      </c>
      <c r="J430" s="34">
        <v>14524.28</v>
      </c>
      <c r="K430" s="34">
        <f>F430-G430-H430-I430-J430</f>
        <v>237085.35</v>
      </c>
      <c r="L430" s="33">
        <v>1271821.9300000002</v>
      </c>
      <c r="M430" s="35">
        <f>K430/L430</f>
        <v>0.18641395026110297</v>
      </c>
    </row>
    <row r="431" spans="1:13" ht="15.6" customHeight="1">
      <c r="A431" s="16" t="s">
        <v>359</v>
      </c>
      <c r="B431" s="42" t="s">
        <v>30</v>
      </c>
      <c r="C431" s="33">
        <v>2685528.71</v>
      </c>
      <c r="D431" s="33">
        <v>84132.34</v>
      </c>
      <c r="E431" s="33">
        <v>1304137.08</v>
      </c>
      <c r="F431" s="33">
        <f>SUM(C431:E431)</f>
        <v>4073798.13</v>
      </c>
      <c r="G431" s="34">
        <v>109567.03</v>
      </c>
      <c r="H431" s="34">
        <v>0</v>
      </c>
      <c r="I431" s="34">
        <v>36023.64</v>
      </c>
      <c r="J431" s="34">
        <v>84781.81</v>
      </c>
      <c r="K431" s="34">
        <f>F431-G431-H431-I431-J431</f>
        <v>3843425.65</v>
      </c>
      <c r="L431" s="33">
        <v>10064704.85</v>
      </c>
      <c r="M431" s="35">
        <f>K431/L431</f>
        <v>0.38187167008677858</v>
      </c>
    </row>
    <row r="432" spans="1:13" ht="15.6" customHeight="1">
      <c r="A432" s="16" t="s">
        <v>360</v>
      </c>
      <c r="B432" s="42" t="s">
        <v>24</v>
      </c>
      <c r="C432" s="33">
        <v>122748.38</v>
      </c>
      <c r="D432" s="33">
        <v>928.26</v>
      </c>
      <c r="E432" s="33">
        <v>117016.99</v>
      </c>
      <c r="F432" s="33">
        <f>SUM(C432:E432)</f>
        <v>240693.63</v>
      </c>
      <c r="G432" s="34">
        <v>7026</v>
      </c>
      <c r="H432" s="34">
        <v>0</v>
      </c>
      <c r="I432" s="34">
        <v>0</v>
      </c>
      <c r="J432" s="34">
        <v>64155.17</v>
      </c>
      <c r="K432" s="34">
        <f>F432-G432-H432-I432-J432</f>
        <v>169512.46000000002</v>
      </c>
      <c r="L432" s="33">
        <v>921059.54</v>
      </c>
      <c r="M432" s="35">
        <f>K432/L432</f>
        <v>0.18404071901801269</v>
      </c>
    </row>
    <row r="433" spans="1:13" ht="15.6" customHeight="1">
      <c r="A433" s="16" t="s">
        <v>361</v>
      </c>
      <c r="B433" s="42" t="s">
        <v>27</v>
      </c>
      <c r="C433" s="33">
        <v>493785.34</v>
      </c>
      <c r="D433" s="33">
        <v>7194.68</v>
      </c>
      <c r="E433" s="33">
        <v>185155.46</v>
      </c>
      <c r="F433" s="33">
        <f>SUM(C433:E433)</f>
        <v>686135.48</v>
      </c>
      <c r="G433" s="34">
        <v>8000</v>
      </c>
      <c r="H433" s="34">
        <v>0</v>
      </c>
      <c r="I433" s="34">
        <v>733.62</v>
      </c>
      <c r="J433" s="34">
        <v>15587.61</v>
      </c>
      <c r="K433" s="34">
        <f>F433-G433-H433-I433-J433</f>
        <v>661814.25</v>
      </c>
      <c r="L433" s="33">
        <v>2275389.98</v>
      </c>
      <c r="M433" s="35">
        <f>K433/L433</f>
        <v>0.29085750390796744</v>
      </c>
    </row>
    <row r="434" spans="1:13" ht="15.6" customHeight="1">
      <c r="A434" s="16" t="s">
        <v>362</v>
      </c>
      <c r="B434" s="42" t="s">
        <v>65</v>
      </c>
      <c r="C434" s="33">
        <v>3474635.64</v>
      </c>
      <c r="D434" s="33">
        <v>703547.47</v>
      </c>
      <c r="E434" s="33">
        <v>2922431.62</v>
      </c>
      <c r="F434" s="33">
        <f>SUM(C434:E434)</f>
        <v>7100614.7300000004</v>
      </c>
      <c r="G434" s="34">
        <v>266948.06</v>
      </c>
      <c r="H434" s="34">
        <v>53290.47</v>
      </c>
      <c r="I434" s="34">
        <v>1319.83</v>
      </c>
      <c r="J434" s="34">
        <v>832022.9</v>
      </c>
      <c r="K434" s="34">
        <f>F434-G434-H434-I434-J434</f>
        <v>5947033.4700000007</v>
      </c>
      <c r="L434" s="33">
        <v>12129814.780000001</v>
      </c>
      <c r="M434" s="35">
        <f>K434/L434</f>
        <v>0.4902822984408341</v>
      </c>
    </row>
    <row r="435" spans="1:13" ht="15.6" customHeight="1">
      <c r="A435" s="16" t="s">
        <v>363</v>
      </c>
      <c r="B435" s="42" t="s">
        <v>27</v>
      </c>
      <c r="C435" s="33">
        <v>7232962.0199999996</v>
      </c>
      <c r="D435" s="33">
        <v>101727.98</v>
      </c>
      <c r="E435" s="33">
        <v>4164451.48</v>
      </c>
      <c r="F435" s="33">
        <f>SUM(C435:E435)</f>
        <v>11499141.48</v>
      </c>
      <c r="G435" s="34">
        <v>56309.34</v>
      </c>
      <c r="H435" s="34">
        <v>154342.13</v>
      </c>
      <c r="I435" s="34">
        <v>40.950000000000003</v>
      </c>
      <c r="J435" s="34">
        <v>493290.47</v>
      </c>
      <c r="K435" s="34">
        <f>F435-G435-H435-I435-J435</f>
        <v>10795158.59</v>
      </c>
      <c r="L435" s="33">
        <v>27833698.370000001</v>
      </c>
      <c r="M435" s="35">
        <f>K435/L435</f>
        <v>0.38784492260056058</v>
      </c>
    </row>
    <row r="436" spans="1:13" ht="15.6" customHeight="1">
      <c r="A436" s="16" t="s">
        <v>624</v>
      </c>
      <c r="B436" s="42" t="s">
        <v>31</v>
      </c>
      <c r="C436" s="33">
        <v>632952.02</v>
      </c>
      <c r="D436" s="33">
        <v>22568.17</v>
      </c>
      <c r="E436" s="33">
        <v>210761.67</v>
      </c>
      <c r="F436" s="33">
        <f>SUM(C436:E436)</f>
        <v>866281.8600000001</v>
      </c>
      <c r="G436" s="34">
        <v>224.64</v>
      </c>
      <c r="H436" s="34">
        <v>0</v>
      </c>
      <c r="I436" s="34">
        <v>3586.14</v>
      </c>
      <c r="J436" s="34">
        <v>19382.04</v>
      </c>
      <c r="K436" s="34">
        <f>F436-G436-H436-I436-J436</f>
        <v>843089.04</v>
      </c>
      <c r="L436" s="33">
        <v>3748278.8800000004</v>
      </c>
      <c r="M436" s="35">
        <f>K436/L436</f>
        <v>0.22492697768528896</v>
      </c>
    </row>
    <row r="437" spans="1:13" ht="15.6" customHeight="1">
      <c r="A437" s="16" t="s">
        <v>364</v>
      </c>
      <c r="B437" s="42" t="s">
        <v>31</v>
      </c>
      <c r="C437" s="33">
        <v>3277122.89</v>
      </c>
      <c r="D437" s="33">
        <v>330158.68</v>
      </c>
      <c r="E437" s="33">
        <v>501574.91</v>
      </c>
      <c r="F437" s="33">
        <f>SUM(C437:E437)</f>
        <v>4108856.4800000004</v>
      </c>
      <c r="G437" s="34">
        <v>15518.05</v>
      </c>
      <c r="H437" s="34">
        <v>0</v>
      </c>
      <c r="I437" s="34">
        <v>13919.92</v>
      </c>
      <c r="J437" s="34">
        <v>127365.06</v>
      </c>
      <c r="K437" s="34">
        <f>F437-G437-H437-I437-J437</f>
        <v>3952053.4500000007</v>
      </c>
      <c r="L437" s="33">
        <v>8362090.5700000012</v>
      </c>
      <c r="M437" s="35">
        <f>K437/L437</f>
        <v>0.47261548017411631</v>
      </c>
    </row>
    <row r="438" spans="1:13" ht="15.6" customHeight="1">
      <c r="A438" s="16" t="s">
        <v>365</v>
      </c>
      <c r="B438" s="42" t="s">
        <v>65</v>
      </c>
      <c r="C438" s="33">
        <v>20527080.32</v>
      </c>
      <c r="D438" s="33">
        <v>4240557.18</v>
      </c>
      <c r="E438" s="33">
        <v>8531523.8200000003</v>
      </c>
      <c r="F438" s="33">
        <f>SUM(C438:E438)</f>
        <v>33299161.32</v>
      </c>
      <c r="G438" s="34">
        <v>24662</v>
      </c>
      <c r="H438" s="34">
        <v>0</v>
      </c>
      <c r="I438" s="34">
        <v>28239.85</v>
      </c>
      <c r="J438" s="34">
        <v>296133.36</v>
      </c>
      <c r="K438" s="34">
        <f>F438-G438-H438-I438-J438</f>
        <v>32950126.109999999</v>
      </c>
      <c r="L438" s="33">
        <v>40292682.770000003</v>
      </c>
      <c r="M438" s="35">
        <f>K438/L438</f>
        <v>0.81776947685729884</v>
      </c>
    </row>
    <row r="439" spans="1:13" ht="15.6" customHeight="1">
      <c r="A439" s="16" t="s">
        <v>366</v>
      </c>
      <c r="B439" s="42" t="s">
        <v>31</v>
      </c>
      <c r="C439" s="33">
        <v>2188252.0099999998</v>
      </c>
      <c r="D439" s="33">
        <v>74627.61</v>
      </c>
      <c r="E439" s="33">
        <v>1223682.76</v>
      </c>
      <c r="F439" s="33">
        <f>SUM(C439:E439)</f>
        <v>3486562.38</v>
      </c>
      <c r="G439" s="34">
        <v>3118.79</v>
      </c>
      <c r="H439" s="34">
        <v>0</v>
      </c>
      <c r="I439" s="34">
        <v>0</v>
      </c>
      <c r="J439" s="34">
        <v>132684.94</v>
      </c>
      <c r="K439" s="34">
        <f>F439-G439-H439-I439-J439</f>
        <v>3350758.65</v>
      </c>
      <c r="L439" s="33">
        <v>8628592.4699999988</v>
      </c>
      <c r="M439" s="35">
        <f>K439/L439</f>
        <v>0.38833200914864857</v>
      </c>
    </row>
    <row r="440" spans="1:13" ht="15.6" customHeight="1">
      <c r="A440" s="16" t="s">
        <v>367</v>
      </c>
      <c r="B440" s="42" t="s">
        <v>34</v>
      </c>
      <c r="C440" s="33">
        <v>81354.78</v>
      </c>
      <c r="D440" s="33">
        <v>0</v>
      </c>
      <c r="E440" s="33">
        <v>26777.65</v>
      </c>
      <c r="F440" s="33">
        <f>SUM(C440:E440)</f>
        <v>108132.43</v>
      </c>
      <c r="G440" s="34">
        <v>0</v>
      </c>
      <c r="H440" s="34">
        <v>0</v>
      </c>
      <c r="I440" s="34">
        <v>0</v>
      </c>
      <c r="J440" s="34">
        <v>2137.86</v>
      </c>
      <c r="K440" s="34">
        <f>F440-G440-H440-I440-J440</f>
        <v>105994.56999999999</v>
      </c>
      <c r="L440" s="33">
        <v>1083215.2799999998</v>
      </c>
      <c r="M440" s="35">
        <f>K440/L440</f>
        <v>9.7851804675428894E-2</v>
      </c>
    </row>
    <row r="441" spans="1:13" ht="15.6" customHeight="1">
      <c r="A441" s="16" t="s">
        <v>368</v>
      </c>
      <c r="B441" s="42" t="s">
        <v>24</v>
      </c>
      <c r="C441" s="33">
        <v>298340.56</v>
      </c>
      <c r="D441" s="33">
        <v>6034.51</v>
      </c>
      <c r="E441" s="33">
        <v>47650.54</v>
      </c>
      <c r="F441" s="33">
        <f>SUM(C441:E441)</f>
        <v>352025.61</v>
      </c>
      <c r="G441" s="34">
        <v>850</v>
      </c>
      <c r="H441" s="34">
        <v>0</v>
      </c>
      <c r="I441" s="34">
        <v>660</v>
      </c>
      <c r="J441" s="34">
        <v>5</v>
      </c>
      <c r="K441" s="34">
        <f>F441-G441-H441-I441-J441</f>
        <v>350510.61</v>
      </c>
      <c r="L441" s="33">
        <v>1147025.8199999998</v>
      </c>
      <c r="M441" s="35">
        <f>K441/L441</f>
        <v>0.30558214461118238</v>
      </c>
    </row>
    <row r="442" spans="1:13" ht="15.6" customHeight="1">
      <c r="A442" s="16" t="s">
        <v>369</v>
      </c>
      <c r="B442" s="42" t="s">
        <v>44</v>
      </c>
      <c r="C442" s="33">
        <v>1244786.99</v>
      </c>
      <c r="D442" s="33">
        <v>40363.83</v>
      </c>
      <c r="E442" s="33">
        <v>501659.75</v>
      </c>
      <c r="F442" s="33">
        <f>SUM(C442:E442)</f>
        <v>1786810.57</v>
      </c>
      <c r="G442" s="34">
        <v>4686</v>
      </c>
      <c r="H442" s="34">
        <v>0</v>
      </c>
      <c r="I442" s="34">
        <v>4699.03</v>
      </c>
      <c r="J442" s="34">
        <v>59728.47</v>
      </c>
      <c r="K442" s="34">
        <f>F442-G442-H442-I442-J442</f>
        <v>1717697.07</v>
      </c>
      <c r="L442" s="33">
        <v>4825492.96</v>
      </c>
      <c r="M442" s="35">
        <f>K442/L442</f>
        <v>0.35596302476006514</v>
      </c>
    </row>
    <row r="443" spans="1:13" ht="15.6" customHeight="1">
      <c r="A443" s="16" t="s">
        <v>370</v>
      </c>
      <c r="B443" s="42" t="s">
        <v>65</v>
      </c>
      <c r="C443" s="33">
        <v>964145.42</v>
      </c>
      <c r="D443" s="33">
        <v>20818.82</v>
      </c>
      <c r="E443" s="33">
        <v>171234.45</v>
      </c>
      <c r="F443" s="33">
        <f>SUM(C443:E443)</f>
        <v>1156198.69</v>
      </c>
      <c r="G443" s="34">
        <v>0</v>
      </c>
      <c r="H443" s="34">
        <v>0</v>
      </c>
      <c r="I443" s="34">
        <v>0</v>
      </c>
      <c r="J443" s="34">
        <v>30606.45</v>
      </c>
      <c r="K443" s="34">
        <f>F443-G443-H443-I443-J443</f>
        <v>1125592.24</v>
      </c>
      <c r="L443" s="33">
        <v>3248762.23</v>
      </c>
      <c r="M443" s="35">
        <f>K443/L443</f>
        <v>0.34646802699377605</v>
      </c>
    </row>
    <row r="444" spans="1:13" ht="15.6" customHeight="1">
      <c r="A444" s="16" t="s">
        <v>371</v>
      </c>
      <c r="B444" s="42" t="s">
        <v>24</v>
      </c>
      <c r="C444" s="33">
        <v>254001.7</v>
      </c>
      <c r="D444" s="33">
        <v>4098.2</v>
      </c>
      <c r="E444" s="33">
        <v>56377.79</v>
      </c>
      <c r="F444" s="33">
        <f>SUM(C444:E444)</f>
        <v>314477.69</v>
      </c>
      <c r="G444" s="34">
        <v>160</v>
      </c>
      <c r="H444" s="34">
        <v>0</v>
      </c>
      <c r="I444" s="34">
        <v>0</v>
      </c>
      <c r="J444" s="34">
        <v>2142.36</v>
      </c>
      <c r="K444" s="34">
        <f>F444-G444-H444-I444-J444</f>
        <v>312175.33</v>
      </c>
      <c r="L444" s="33">
        <v>1069907.8599999999</v>
      </c>
      <c r="M444" s="35">
        <f>K444/L444</f>
        <v>0.29177777047081421</v>
      </c>
    </row>
    <row r="445" spans="1:13" ht="15.6" customHeight="1">
      <c r="A445" s="16" t="s">
        <v>553</v>
      </c>
      <c r="B445" s="42" t="s">
        <v>65</v>
      </c>
      <c r="C445" s="33">
        <v>306895.96000000002</v>
      </c>
      <c r="D445" s="33">
        <v>4174.2700000000004</v>
      </c>
      <c r="E445" s="33">
        <v>47810.82</v>
      </c>
      <c r="F445" s="33">
        <f>SUM(C445:E445)</f>
        <v>358881.05000000005</v>
      </c>
      <c r="G445" s="34">
        <v>0</v>
      </c>
      <c r="H445" s="34">
        <v>0</v>
      </c>
      <c r="I445" s="34">
        <v>0</v>
      </c>
      <c r="J445" s="34">
        <v>4524.08</v>
      </c>
      <c r="K445" s="34">
        <f>F445-G445-H445-I445-J445</f>
        <v>354356.97000000003</v>
      </c>
      <c r="L445" s="33">
        <v>1996205.83</v>
      </c>
      <c r="M445" s="35">
        <f>K445/L445</f>
        <v>0.17751524651142814</v>
      </c>
    </row>
    <row r="446" spans="1:13" ht="15.6" customHeight="1">
      <c r="A446" s="16" t="s">
        <v>372</v>
      </c>
      <c r="B446" s="42" t="s">
        <v>38</v>
      </c>
      <c r="C446" s="33">
        <v>1680019.32</v>
      </c>
      <c r="D446" s="33">
        <v>67285.929999999993</v>
      </c>
      <c r="E446" s="33">
        <v>1379856.57</v>
      </c>
      <c r="F446" s="33">
        <f>SUM(C446:E446)</f>
        <v>3127161.8200000003</v>
      </c>
      <c r="G446" s="34">
        <v>44098.78</v>
      </c>
      <c r="H446" s="34">
        <v>39374.449999999997</v>
      </c>
      <c r="I446" s="34">
        <v>0</v>
      </c>
      <c r="J446" s="34">
        <v>130977.06</v>
      </c>
      <c r="K446" s="34">
        <f>F446-G446-H446-I446-J446</f>
        <v>2912711.5300000003</v>
      </c>
      <c r="L446" s="33">
        <v>7118647.9400000004</v>
      </c>
      <c r="M446" s="35">
        <f>K446/L446</f>
        <v>0.40916639712344027</v>
      </c>
    </row>
    <row r="447" spans="1:13" ht="15.6" customHeight="1">
      <c r="A447" s="16" t="s">
        <v>373</v>
      </c>
      <c r="B447" s="42" t="s">
        <v>24</v>
      </c>
      <c r="C447" s="33">
        <v>1517507.68</v>
      </c>
      <c r="D447" s="33">
        <v>19480.759999999998</v>
      </c>
      <c r="E447" s="33">
        <v>157317.18</v>
      </c>
      <c r="F447" s="33">
        <f>SUM(C447:E447)</f>
        <v>1694305.6199999999</v>
      </c>
      <c r="G447" s="34">
        <v>0</v>
      </c>
      <c r="H447" s="34">
        <v>0</v>
      </c>
      <c r="I447" s="34">
        <v>0</v>
      </c>
      <c r="J447" s="34">
        <v>69684.490000000005</v>
      </c>
      <c r="K447" s="34">
        <f>F447-G447-H447-I447-J447</f>
        <v>1624621.13</v>
      </c>
      <c r="L447" s="33">
        <v>3411095.71</v>
      </c>
      <c r="M447" s="35">
        <f>K447/L447</f>
        <v>0.47627544581562031</v>
      </c>
    </row>
    <row r="448" spans="1:13" ht="15.6" customHeight="1">
      <c r="A448" s="16" t="s">
        <v>625</v>
      </c>
      <c r="B448" s="42" t="s">
        <v>31</v>
      </c>
      <c r="C448" s="33">
        <v>1650404.26</v>
      </c>
      <c r="D448" s="33">
        <v>71080.22</v>
      </c>
      <c r="E448" s="33">
        <v>1194903.07</v>
      </c>
      <c r="F448" s="33">
        <f>SUM(C448:E448)</f>
        <v>2916387.55</v>
      </c>
      <c r="G448" s="34">
        <v>60132.82</v>
      </c>
      <c r="H448" s="34">
        <v>122.4</v>
      </c>
      <c r="I448" s="34">
        <v>6565.3</v>
      </c>
      <c r="J448" s="34">
        <v>120037.55</v>
      </c>
      <c r="K448" s="34">
        <f>F448-G448-H448-I448-J448</f>
        <v>2729529.4800000004</v>
      </c>
      <c r="L448" s="33">
        <v>10121250.559999999</v>
      </c>
      <c r="M448" s="35">
        <f>K448/L448</f>
        <v>0.26968302620501483</v>
      </c>
    </row>
    <row r="449" spans="1:13" ht="15.6" customHeight="1">
      <c r="A449" s="16" t="s">
        <v>374</v>
      </c>
      <c r="B449" s="42" t="s">
        <v>27</v>
      </c>
      <c r="C449" s="33">
        <v>791270.74</v>
      </c>
      <c r="D449" s="33">
        <v>15002.41</v>
      </c>
      <c r="E449" s="33">
        <v>221050.52</v>
      </c>
      <c r="F449" s="33">
        <f>SUM(C449:E449)</f>
        <v>1027323.67</v>
      </c>
      <c r="G449" s="34">
        <v>41253.300000000003</v>
      </c>
      <c r="H449" s="34">
        <v>0</v>
      </c>
      <c r="I449" s="34">
        <v>4363.33</v>
      </c>
      <c r="J449" s="34">
        <v>40253.58</v>
      </c>
      <c r="K449" s="34">
        <f>F449-G449-H449-I449-J449</f>
        <v>941453.46000000008</v>
      </c>
      <c r="L449" s="33">
        <v>3526842.7399999998</v>
      </c>
      <c r="M449" s="35">
        <f>K449/L449</f>
        <v>0.26693944964498195</v>
      </c>
    </row>
    <row r="450" spans="1:13" ht="15.6" customHeight="1">
      <c r="A450" s="16" t="s">
        <v>375</v>
      </c>
      <c r="B450" s="42" t="s">
        <v>27</v>
      </c>
      <c r="C450" s="33">
        <v>326126.03000000003</v>
      </c>
      <c r="D450" s="33">
        <v>385.41</v>
      </c>
      <c r="E450" s="33">
        <v>66357.320000000007</v>
      </c>
      <c r="F450" s="33">
        <f>SUM(C450:E450)</f>
        <v>392868.76</v>
      </c>
      <c r="G450" s="34">
        <v>871.3</v>
      </c>
      <c r="H450" s="34">
        <v>0</v>
      </c>
      <c r="I450" s="34">
        <v>0</v>
      </c>
      <c r="J450" s="34">
        <v>27225.81</v>
      </c>
      <c r="K450" s="34">
        <f>F450-G450-H450-I450-J450</f>
        <v>364771.65</v>
      </c>
      <c r="L450" s="33">
        <v>2358302.8200000003</v>
      </c>
      <c r="M450" s="35">
        <f>K450/L450</f>
        <v>0.15467549243739614</v>
      </c>
    </row>
    <row r="451" spans="1:13" ht="15.6" customHeight="1">
      <c r="A451" s="16" t="s">
        <v>376</v>
      </c>
      <c r="B451" s="42" t="s">
        <v>38</v>
      </c>
      <c r="C451" s="33">
        <v>766517.89</v>
      </c>
      <c r="D451" s="33">
        <v>19223.12</v>
      </c>
      <c r="E451" s="33">
        <v>418358.98</v>
      </c>
      <c r="F451" s="33">
        <f>SUM(C451:E451)</f>
        <v>1204099.99</v>
      </c>
      <c r="G451" s="34">
        <v>0</v>
      </c>
      <c r="H451" s="34">
        <v>0</v>
      </c>
      <c r="I451" s="34">
        <v>1533.09</v>
      </c>
      <c r="J451" s="34">
        <v>31305.37</v>
      </c>
      <c r="K451" s="34">
        <f>F451-G451-H451-I451-J451</f>
        <v>1171261.5299999998</v>
      </c>
      <c r="L451" s="33">
        <v>2823455.1300000004</v>
      </c>
      <c r="M451" s="35">
        <f>K451/L451</f>
        <v>0.41483270534566619</v>
      </c>
    </row>
    <row r="452" spans="1:13" ht="15.6" customHeight="1">
      <c r="A452" s="16" t="s">
        <v>377</v>
      </c>
      <c r="B452" s="42" t="s">
        <v>30</v>
      </c>
      <c r="C452" s="33">
        <v>4752061.1399999997</v>
      </c>
      <c r="D452" s="33">
        <v>150709.76000000001</v>
      </c>
      <c r="E452" s="33">
        <v>1364838.52</v>
      </c>
      <c r="F452" s="33">
        <f>SUM(C452:E452)</f>
        <v>6267609.4199999999</v>
      </c>
      <c r="G452" s="34">
        <v>46190.69</v>
      </c>
      <c r="H452" s="34">
        <v>0</v>
      </c>
      <c r="I452" s="34">
        <v>2734.92</v>
      </c>
      <c r="J452" s="34">
        <v>390236.4</v>
      </c>
      <c r="K452" s="34">
        <f>F452-G452-H452-I452-J452</f>
        <v>5828447.4099999992</v>
      </c>
      <c r="L452" s="33">
        <v>12524096.800000001</v>
      </c>
      <c r="M452" s="35">
        <f>K452/L452</f>
        <v>0.4653786618768388</v>
      </c>
    </row>
    <row r="453" spans="1:13" ht="15.6" customHeight="1">
      <c r="A453" s="16" t="s">
        <v>378</v>
      </c>
      <c r="B453" s="42" t="s">
        <v>27</v>
      </c>
      <c r="C453" s="33">
        <v>3108299.25</v>
      </c>
      <c r="D453" s="33">
        <v>51284.61</v>
      </c>
      <c r="E453" s="33">
        <v>753670.47</v>
      </c>
      <c r="F453" s="33">
        <f>SUM(C453:E453)</f>
        <v>3913254.33</v>
      </c>
      <c r="G453" s="34">
        <v>18654.38</v>
      </c>
      <c r="H453" s="34">
        <v>0</v>
      </c>
      <c r="I453" s="34">
        <v>15104.01</v>
      </c>
      <c r="J453" s="34">
        <v>160675.98000000001</v>
      </c>
      <c r="K453" s="34">
        <f>F453-G453-H453-I453-J453</f>
        <v>3718819.9600000004</v>
      </c>
      <c r="L453" s="33">
        <v>11496806.24</v>
      </c>
      <c r="M453" s="35">
        <f>K453/L453</f>
        <v>0.32346548096647754</v>
      </c>
    </row>
    <row r="454" spans="1:13" ht="15.6" customHeight="1">
      <c r="A454" s="16" t="s">
        <v>379</v>
      </c>
      <c r="B454" s="42" t="s">
        <v>34</v>
      </c>
      <c r="C454" s="33">
        <v>1577341.02</v>
      </c>
      <c r="D454" s="33">
        <v>20325.099999999999</v>
      </c>
      <c r="E454" s="33">
        <v>527017.25</v>
      </c>
      <c r="F454" s="33">
        <f>SUM(C454:E454)</f>
        <v>2124683.37</v>
      </c>
      <c r="G454" s="34">
        <v>3159</v>
      </c>
      <c r="H454" s="34">
        <v>0</v>
      </c>
      <c r="I454" s="34">
        <v>0</v>
      </c>
      <c r="J454" s="34">
        <v>34001.300000000003</v>
      </c>
      <c r="K454" s="34">
        <f>F454-G454-H454-I454-J454</f>
        <v>2087523.07</v>
      </c>
      <c r="L454" s="33">
        <v>4592459.2300000004</v>
      </c>
      <c r="M454" s="35">
        <f>K454/L454</f>
        <v>0.45455451326891799</v>
      </c>
    </row>
    <row r="455" spans="1:13" ht="15.6" customHeight="1">
      <c r="A455" s="16" t="s">
        <v>380</v>
      </c>
      <c r="B455" s="42" t="s">
        <v>31</v>
      </c>
      <c r="C455" s="33">
        <v>4256156.4000000004</v>
      </c>
      <c r="D455" s="33">
        <v>427425.76</v>
      </c>
      <c r="E455" s="33">
        <v>920503.84</v>
      </c>
      <c r="F455" s="33">
        <f>SUM(C455:E455)</f>
        <v>5604086</v>
      </c>
      <c r="G455" s="34">
        <v>81279.490000000005</v>
      </c>
      <c r="H455" s="34">
        <v>0</v>
      </c>
      <c r="I455" s="34">
        <v>19867.560000000001</v>
      </c>
      <c r="J455" s="34">
        <v>228761.55</v>
      </c>
      <c r="K455" s="34">
        <f>F455-G455-H455-I455-J455</f>
        <v>5274177.4000000004</v>
      </c>
      <c r="L455" s="33">
        <v>15663293.170000002</v>
      </c>
      <c r="M455" s="35">
        <f>K455/L455</f>
        <v>0.33672212750902625</v>
      </c>
    </row>
    <row r="456" spans="1:13" ht="15.6" customHeight="1">
      <c r="A456" s="16" t="s">
        <v>381</v>
      </c>
      <c r="B456" s="42" t="s">
        <v>30</v>
      </c>
      <c r="C456" s="33">
        <v>441380.84</v>
      </c>
      <c r="D456" s="33">
        <v>6305.53</v>
      </c>
      <c r="E456" s="33">
        <v>102602.29</v>
      </c>
      <c r="F456" s="33">
        <f>SUM(C456:E456)</f>
        <v>550288.66</v>
      </c>
      <c r="G456" s="34">
        <v>0</v>
      </c>
      <c r="H456" s="34">
        <v>0</v>
      </c>
      <c r="I456" s="34">
        <v>0</v>
      </c>
      <c r="J456" s="34">
        <v>25734.71</v>
      </c>
      <c r="K456" s="34">
        <f>F456-G456-H456-I456-J456</f>
        <v>524553.95000000007</v>
      </c>
      <c r="L456" s="33">
        <v>1652351</v>
      </c>
      <c r="M456" s="35">
        <f>K456/L456</f>
        <v>0.31745915365439914</v>
      </c>
    </row>
    <row r="457" spans="1:13" ht="15.6" customHeight="1">
      <c r="A457" s="16" t="s">
        <v>382</v>
      </c>
      <c r="B457" s="42" t="s">
        <v>30</v>
      </c>
      <c r="C457" s="33">
        <v>539145.93000000005</v>
      </c>
      <c r="D457" s="33">
        <v>30684.799999999999</v>
      </c>
      <c r="E457" s="33">
        <v>252415.83</v>
      </c>
      <c r="F457" s="33">
        <f>SUM(C457:E457)</f>
        <v>822246.56</v>
      </c>
      <c r="G457" s="34">
        <v>2447.1999999999998</v>
      </c>
      <c r="H457" s="34">
        <v>600</v>
      </c>
      <c r="I457" s="34">
        <v>32.5</v>
      </c>
      <c r="J457" s="34">
        <v>54169.599999999999</v>
      </c>
      <c r="K457" s="34">
        <f>F457-G457-H457-I457-J457</f>
        <v>764997.26000000013</v>
      </c>
      <c r="L457" s="33">
        <v>1930797.65</v>
      </c>
      <c r="M457" s="35">
        <f>K457/L457</f>
        <v>0.39620788848588051</v>
      </c>
    </row>
    <row r="458" spans="1:13" ht="15.6" customHeight="1">
      <c r="A458" s="16" t="s">
        <v>383</v>
      </c>
      <c r="B458" s="42" t="s">
        <v>30</v>
      </c>
      <c r="C458" s="33">
        <v>277996.53000000003</v>
      </c>
      <c r="D458" s="33">
        <v>14548.08</v>
      </c>
      <c r="E458" s="33">
        <v>209938.73</v>
      </c>
      <c r="F458" s="33">
        <f>SUM(C458:E458)</f>
        <v>502483.34000000008</v>
      </c>
      <c r="G458" s="34">
        <v>93699.6</v>
      </c>
      <c r="H458" s="34">
        <v>17343.55</v>
      </c>
      <c r="I458" s="34">
        <v>3945.19</v>
      </c>
      <c r="J458" s="34">
        <v>5327</v>
      </c>
      <c r="K458" s="34">
        <f>F458-G458-H458-I458-J458</f>
        <v>382168.00000000012</v>
      </c>
      <c r="L458" s="33">
        <v>1879468.5200000003</v>
      </c>
      <c r="M458" s="35">
        <f>K458/L458</f>
        <v>0.20333833524383801</v>
      </c>
    </row>
    <row r="459" spans="1:13" ht="15.6" customHeight="1">
      <c r="A459" s="16" t="s">
        <v>384</v>
      </c>
      <c r="B459" s="42" t="s">
        <v>30</v>
      </c>
      <c r="C459" s="33">
        <v>48153.16</v>
      </c>
      <c r="D459" s="33">
        <v>2295.8000000000002</v>
      </c>
      <c r="E459" s="33">
        <v>26444.959999999999</v>
      </c>
      <c r="F459" s="33">
        <f>SUM(C459:E459)</f>
        <v>76893.920000000013</v>
      </c>
      <c r="G459" s="34">
        <v>0</v>
      </c>
      <c r="H459" s="34">
        <v>0</v>
      </c>
      <c r="I459" s="34">
        <v>0</v>
      </c>
      <c r="J459" s="34">
        <v>7069.83</v>
      </c>
      <c r="K459" s="34">
        <f>F459-G459-H459-I459-J459</f>
        <v>69824.090000000011</v>
      </c>
      <c r="L459" s="33">
        <v>587219.12</v>
      </c>
      <c r="M459" s="35">
        <f>K459/L459</f>
        <v>0.11890636326691817</v>
      </c>
    </row>
    <row r="460" spans="1:13" ht="15.6" customHeight="1">
      <c r="A460" s="16" t="s">
        <v>554</v>
      </c>
      <c r="B460" s="42" t="s">
        <v>30</v>
      </c>
      <c r="C460" s="33">
        <v>655836.99</v>
      </c>
      <c r="D460" s="33">
        <v>7174.05</v>
      </c>
      <c r="E460" s="33">
        <v>322280.15999999997</v>
      </c>
      <c r="F460" s="33">
        <f>SUM(C460:E460)</f>
        <v>985291.2</v>
      </c>
      <c r="G460" s="34">
        <v>2250</v>
      </c>
      <c r="H460" s="34">
        <v>0</v>
      </c>
      <c r="I460" s="34">
        <v>0</v>
      </c>
      <c r="J460" s="34">
        <v>43328.31</v>
      </c>
      <c r="K460" s="34">
        <f>F460-G460-H460-I460-J460</f>
        <v>939712.8899999999</v>
      </c>
      <c r="L460" s="33">
        <v>2081381.17</v>
      </c>
      <c r="M460" s="35">
        <f>K460/L460</f>
        <v>0.45148524621273478</v>
      </c>
    </row>
    <row r="461" spans="1:13" ht="15.6" customHeight="1">
      <c r="A461" s="16" t="s">
        <v>626</v>
      </c>
      <c r="B461" s="42" t="s">
        <v>38</v>
      </c>
      <c r="C461" s="33">
        <v>2302010.35</v>
      </c>
      <c r="D461" s="33">
        <v>72285.350000000006</v>
      </c>
      <c r="E461" s="33">
        <v>1317576.97</v>
      </c>
      <c r="F461" s="33">
        <f>SUM(C461:E461)</f>
        <v>3691872.67</v>
      </c>
      <c r="G461" s="34">
        <v>60409.120000000003</v>
      </c>
      <c r="H461" s="34">
        <v>231.2</v>
      </c>
      <c r="I461" s="34">
        <v>93811.39</v>
      </c>
      <c r="J461" s="34">
        <v>23211.32</v>
      </c>
      <c r="K461" s="34">
        <f>F461-G461-H461-I461-J461</f>
        <v>3514209.6399999997</v>
      </c>
      <c r="L461" s="33">
        <v>7268596</v>
      </c>
      <c r="M461" s="35">
        <f>K461/L461</f>
        <v>0.48347846544229445</v>
      </c>
    </row>
    <row r="462" spans="1:13" ht="15.6" customHeight="1">
      <c r="A462" s="16" t="s">
        <v>385</v>
      </c>
      <c r="B462" s="42" t="s">
        <v>30</v>
      </c>
      <c r="C462" s="33">
        <v>85584.67</v>
      </c>
      <c r="D462" s="33">
        <v>2180.7600000000002</v>
      </c>
      <c r="E462" s="33">
        <v>94764.22</v>
      </c>
      <c r="F462" s="33">
        <f>SUM(C462:E462)</f>
        <v>182529.65</v>
      </c>
      <c r="G462" s="34">
        <v>0</v>
      </c>
      <c r="H462" s="34">
        <v>0</v>
      </c>
      <c r="I462" s="34">
        <v>0</v>
      </c>
      <c r="J462" s="34">
        <v>49915.14</v>
      </c>
      <c r="K462" s="34">
        <f>F462-G462-H462-I462-J462</f>
        <v>132614.51</v>
      </c>
      <c r="L462" s="33">
        <v>778107.91</v>
      </c>
      <c r="M462" s="35">
        <f>K462/L462</f>
        <v>0.17043202915132941</v>
      </c>
    </row>
    <row r="463" spans="1:13" ht="15.6" customHeight="1">
      <c r="A463" s="16" t="s">
        <v>555</v>
      </c>
      <c r="B463" s="42" t="s">
        <v>27</v>
      </c>
      <c r="C463" s="33">
        <v>2253097.4300000002</v>
      </c>
      <c r="D463" s="33">
        <v>132911.04000000001</v>
      </c>
      <c r="E463" s="33">
        <v>964663.06</v>
      </c>
      <c r="F463" s="33">
        <f>SUM(C463:E463)</f>
        <v>3350671.5300000003</v>
      </c>
      <c r="G463" s="34">
        <v>25732.58</v>
      </c>
      <c r="H463" s="34">
        <v>0</v>
      </c>
      <c r="I463" s="34">
        <v>15010.89</v>
      </c>
      <c r="J463" s="34">
        <v>186809.88</v>
      </c>
      <c r="K463" s="34">
        <f>F463-G463-H463-I463-J463</f>
        <v>3123118.18</v>
      </c>
      <c r="L463" s="33">
        <v>9212030.9199999999</v>
      </c>
      <c r="M463" s="35">
        <f>K463/L463</f>
        <v>0.33902602011674537</v>
      </c>
    </row>
    <row r="464" spans="1:13" ht="15.6" customHeight="1">
      <c r="A464" s="16" t="s">
        <v>386</v>
      </c>
      <c r="B464" s="42" t="s">
        <v>38</v>
      </c>
      <c r="C464" s="33">
        <v>1239503.6200000001</v>
      </c>
      <c r="D464" s="33">
        <v>52791.18</v>
      </c>
      <c r="E464" s="33">
        <v>708303.62</v>
      </c>
      <c r="F464" s="33">
        <f>SUM(C464:E464)</f>
        <v>2000598.42</v>
      </c>
      <c r="G464" s="34">
        <v>6742.9</v>
      </c>
      <c r="H464" s="34">
        <v>0</v>
      </c>
      <c r="I464" s="34">
        <v>0</v>
      </c>
      <c r="J464" s="34">
        <v>86173.07</v>
      </c>
      <c r="K464" s="34">
        <f>F464-G464-H464-I464-J464</f>
        <v>1907682.45</v>
      </c>
      <c r="L464" s="33">
        <v>4378163</v>
      </c>
      <c r="M464" s="35">
        <f>K464/L464</f>
        <v>0.43572668491328442</v>
      </c>
    </row>
    <row r="465" spans="1:13" ht="15.6" customHeight="1">
      <c r="A465" s="16" t="s">
        <v>387</v>
      </c>
      <c r="B465" s="42" t="s">
        <v>27</v>
      </c>
      <c r="C465" s="33">
        <v>5906008.3099999996</v>
      </c>
      <c r="D465" s="33">
        <v>395046.52</v>
      </c>
      <c r="E465" s="33">
        <v>2099165.36</v>
      </c>
      <c r="F465" s="33">
        <f>SUM(C465:E465)</f>
        <v>8400220.1899999995</v>
      </c>
      <c r="G465" s="34">
        <v>21081</v>
      </c>
      <c r="H465" s="34">
        <v>69714.929999999993</v>
      </c>
      <c r="I465" s="34">
        <v>3937.46</v>
      </c>
      <c r="J465" s="34">
        <v>200865.17</v>
      </c>
      <c r="K465" s="34">
        <f>F465-G465-H465-I465-J465</f>
        <v>8104621.6299999999</v>
      </c>
      <c r="L465" s="33">
        <v>18080038.469999999</v>
      </c>
      <c r="M465" s="35">
        <f>K465/L465</f>
        <v>0.44826351688620053</v>
      </c>
    </row>
    <row r="466" spans="1:13" ht="15.6" customHeight="1">
      <c r="A466" s="16" t="s">
        <v>388</v>
      </c>
      <c r="B466" s="42" t="s">
        <v>44</v>
      </c>
      <c r="C466" s="33">
        <v>1542410.77</v>
      </c>
      <c r="D466" s="33">
        <v>54547.39</v>
      </c>
      <c r="E466" s="33">
        <v>586637.62</v>
      </c>
      <c r="F466" s="33">
        <f>SUM(C466:E466)</f>
        <v>2183595.7799999998</v>
      </c>
      <c r="G466" s="34">
        <v>9962.41</v>
      </c>
      <c r="H466" s="34">
        <v>0</v>
      </c>
      <c r="I466" s="34">
        <v>0</v>
      </c>
      <c r="J466" s="34">
        <v>25965.759999999998</v>
      </c>
      <c r="K466" s="34">
        <f>F466-G466-H466-I466-J466</f>
        <v>2147667.61</v>
      </c>
      <c r="L466" s="33">
        <v>6005780.0399999991</v>
      </c>
      <c r="M466" s="35">
        <f>K466/L466</f>
        <v>0.35760011117556684</v>
      </c>
    </row>
    <row r="467" spans="1:13" ht="15.6" customHeight="1">
      <c r="A467" s="16" t="s">
        <v>389</v>
      </c>
      <c r="B467" s="42" t="s">
        <v>27</v>
      </c>
      <c r="C467" s="33">
        <v>7049778.4000000004</v>
      </c>
      <c r="D467" s="33">
        <v>457449.98</v>
      </c>
      <c r="E467" s="33">
        <v>1399222.64</v>
      </c>
      <c r="F467" s="33">
        <f>SUM(C467:E467)</f>
        <v>8906451.0200000014</v>
      </c>
      <c r="G467" s="34">
        <v>149552.32000000001</v>
      </c>
      <c r="H467" s="34">
        <v>1296.45</v>
      </c>
      <c r="I467" s="34">
        <v>5561.09</v>
      </c>
      <c r="J467" s="34">
        <v>349653.18</v>
      </c>
      <c r="K467" s="34">
        <f>F467-G467-H467-I467-J467</f>
        <v>8400387.9800000023</v>
      </c>
      <c r="L467" s="33">
        <v>24115459.159999996</v>
      </c>
      <c r="M467" s="35">
        <f>K467/L467</f>
        <v>0.34834037055921452</v>
      </c>
    </row>
    <row r="468" spans="1:13" ht="15.6" customHeight="1">
      <c r="A468" s="16" t="s">
        <v>390</v>
      </c>
      <c r="B468" s="42" t="s">
        <v>31</v>
      </c>
      <c r="C468" s="33">
        <v>3168897.47</v>
      </c>
      <c r="D468" s="33">
        <v>1326511.3999999999</v>
      </c>
      <c r="E468" s="33">
        <v>2003787.58</v>
      </c>
      <c r="F468" s="33">
        <f>SUM(C468:E468)</f>
        <v>6499196.4500000002</v>
      </c>
      <c r="G468" s="34">
        <v>233658.58</v>
      </c>
      <c r="H468" s="34">
        <v>0</v>
      </c>
      <c r="I468" s="34">
        <v>6326.57</v>
      </c>
      <c r="J468" s="34">
        <v>837512.33</v>
      </c>
      <c r="K468" s="34">
        <f>F468-G468-H468-I468-J468</f>
        <v>5421698.9699999997</v>
      </c>
      <c r="L468" s="33">
        <v>16253222.439999998</v>
      </c>
      <c r="M468" s="35">
        <f>K468/L468</f>
        <v>0.33357686391204033</v>
      </c>
    </row>
    <row r="469" spans="1:13" ht="15.6" customHeight="1">
      <c r="A469" s="16" t="s">
        <v>391</v>
      </c>
      <c r="B469" s="42" t="s">
        <v>30</v>
      </c>
      <c r="C469" s="33">
        <v>933382.34</v>
      </c>
      <c r="D469" s="33">
        <v>23283.81</v>
      </c>
      <c r="E469" s="33">
        <v>260044.05</v>
      </c>
      <c r="F469" s="33">
        <f>SUM(C469:E469)</f>
        <v>1216710.2</v>
      </c>
      <c r="G469" s="34">
        <v>0</v>
      </c>
      <c r="H469" s="34">
        <v>0</v>
      </c>
      <c r="I469" s="34">
        <v>0</v>
      </c>
      <c r="J469" s="34">
        <v>34379.46</v>
      </c>
      <c r="K469" s="34">
        <f>F469-G469-H469-I469-J469</f>
        <v>1182330.74</v>
      </c>
      <c r="L469" s="33">
        <v>4113939.34</v>
      </c>
      <c r="M469" s="35">
        <f>K469/L469</f>
        <v>0.28739625023250831</v>
      </c>
    </row>
    <row r="470" spans="1:13" ht="15.6" customHeight="1">
      <c r="A470" s="16" t="s">
        <v>392</v>
      </c>
      <c r="B470" s="42" t="s">
        <v>65</v>
      </c>
      <c r="C470" s="33">
        <v>3044079.5</v>
      </c>
      <c r="D470" s="33">
        <v>57420.85</v>
      </c>
      <c r="E470" s="33">
        <v>430807.09</v>
      </c>
      <c r="F470" s="33">
        <f>SUM(C470:E470)</f>
        <v>3532307.44</v>
      </c>
      <c r="G470" s="34">
        <v>0</v>
      </c>
      <c r="H470" s="34">
        <v>0</v>
      </c>
      <c r="I470" s="34">
        <v>0</v>
      </c>
      <c r="J470" s="34">
        <v>216746.08</v>
      </c>
      <c r="K470" s="34">
        <f>F470-G470-H470-I470-J470</f>
        <v>3315561.36</v>
      </c>
      <c r="L470" s="33">
        <v>6482004.1100000003</v>
      </c>
      <c r="M470" s="35">
        <f>K470/L470</f>
        <v>0.51150250813401588</v>
      </c>
    </row>
    <row r="471" spans="1:13" ht="15.6" customHeight="1">
      <c r="A471" s="16" t="s">
        <v>393</v>
      </c>
      <c r="B471" s="42" t="s">
        <v>31</v>
      </c>
      <c r="C471" s="33">
        <v>968693.61</v>
      </c>
      <c r="D471" s="33">
        <v>40407.47</v>
      </c>
      <c r="E471" s="33">
        <v>547264.63</v>
      </c>
      <c r="F471" s="33">
        <f>SUM(C471:E471)</f>
        <v>1556365.71</v>
      </c>
      <c r="G471" s="34">
        <v>3114.48</v>
      </c>
      <c r="H471" s="34">
        <v>0</v>
      </c>
      <c r="I471" s="34">
        <v>0</v>
      </c>
      <c r="J471" s="34">
        <v>151620.71</v>
      </c>
      <c r="K471" s="34">
        <f>F471-G471-H471-I471-J471</f>
        <v>1401630.52</v>
      </c>
      <c r="L471" s="33">
        <v>5154875.2200000007</v>
      </c>
      <c r="M471" s="35">
        <f>K471/L471</f>
        <v>0.27190386967310526</v>
      </c>
    </row>
    <row r="472" spans="1:13" ht="15.6" customHeight="1">
      <c r="A472" s="16" t="s">
        <v>394</v>
      </c>
      <c r="B472" s="42" t="s">
        <v>31</v>
      </c>
      <c r="C472" s="33">
        <v>3416133.95</v>
      </c>
      <c r="D472" s="33">
        <v>80767.66</v>
      </c>
      <c r="E472" s="33">
        <v>567624.57999999996</v>
      </c>
      <c r="F472" s="33">
        <f>SUM(C472:E472)</f>
        <v>4064526.1900000004</v>
      </c>
      <c r="G472" s="34">
        <v>5263</v>
      </c>
      <c r="H472" s="34">
        <v>0</v>
      </c>
      <c r="I472" s="34">
        <v>6</v>
      </c>
      <c r="J472" s="34">
        <v>210752.15</v>
      </c>
      <c r="K472" s="34">
        <f>F472-G472-H472-I472-J472</f>
        <v>3848505.0400000005</v>
      </c>
      <c r="L472" s="33">
        <v>10537166.989999998</v>
      </c>
      <c r="M472" s="35">
        <f>K472/L472</f>
        <v>0.36523147480269752</v>
      </c>
    </row>
    <row r="473" spans="1:13" ht="15.6" customHeight="1">
      <c r="A473" s="16" t="s">
        <v>627</v>
      </c>
      <c r="B473" s="42" t="s">
        <v>38</v>
      </c>
      <c r="C473" s="33">
        <v>720007.34</v>
      </c>
      <c r="D473" s="33">
        <v>10665.1</v>
      </c>
      <c r="E473" s="33">
        <v>454739.85</v>
      </c>
      <c r="F473" s="33">
        <f>SUM(C473:E473)</f>
        <v>1185412.29</v>
      </c>
      <c r="G473" s="34">
        <v>50026.14</v>
      </c>
      <c r="H473" s="34">
        <v>0</v>
      </c>
      <c r="I473" s="34">
        <v>0</v>
      </c>
      <c r="J473" s="34">
        <v>31258.73</v>
      </c>
      <c r="K473" s="34">
        <f>F473-G473-H473-I473-J473</f>
        <v>1104127.4200000002</v>
      </c>
      <c r="L473" s="33">
        <v>3136600.02</v>
      </c>
      <c r="M473" s="35">
        <f>K473/L473</f>
        <v>0.35201409582341331</v>
      </c>
    </row>
    <row r="474" spans="1:13" ht="15.6" customHeight="1">
      <c r="A474" s="16" t="s">
        <v>395</v>
      </c>
      <c r="B474" s="42" t="s">
        <v>27</v>
      </c>
      <c r="C474" s="33">
        <v>9400843.6899999995</v>
      </c>
      <c r="D474" s="33">
        <v>217595.31</v>
      </c>
      <c r="E474" s="33">
        <v>3293849.1</v>
      </c>
      <c r="F474" s="33">
        <f>SUM(C474:E474)</f>
        <v>12912288.1</v>
      </c>
      <c r="G474" s="34">
        <v>80259.63</v>
      </c>
      <c r="H474" s="34">
        <v>39484.49</v>
      </c>
      <c r="I474" s="34">
        <v>1956.17</v>
      </c>
      <c r="J474" s="34">
        <v>129316.5</v>
      </c>
      <c r="K474" s="34">
        <f>F474-G474-H474-I474-J474</f>
        <v>12661271.309999999</v>
      </c>
      <c r="L474" s="33">
        <v>35829792.400000006</v>
      </c>
      <c r="M474" s="35">
        <f>K474/L474</f>
        <v>0.35337272314198498</v>
      </c>
    </row>
    <row r="475" spans="1:13" ht="15.6" customHeight="1">
      <c r="A475" s="16" t="s">
        <v>396</v>
      </c>
      <c r="B475" s="42" t="s">
        <v>38</v>
      </c>
      <c r="C475" s="33">
        <v>847961.91</v>
      </c>
      <c r="D475" s="33">
        <v>11512.04</v>
      </c>
      <c r="E475" s="33">
        <v>710171.15</v>
      </c>
      <c r="F475" s="33">
        <f>SUM(C475:E475)</f>
        <v>1569645.1</v>
      </c>
      <c r="G475" s="34">
        <v>0</v>
      </c>
      <c r="H475" s="34">
        <v>0</v>
      </c>
      <c r="I475" s="34">
        <v>0</v>
      </c>
      <c r="J475" s="34">
        <v>9554.7999999999993</v>
      </c>
      <c r="K475" s="34">
        <f>F475-G475-H475-I475-J475</f>
        <v>1560090.3</v>
      </c>
      <c r="L475" s="33">
        <v>4330972.830000001</v>
      </c>
      <c r="M475" s="35">
        <f>K475/L475</f>
        <v>0.36021706005484216</v>
      </c>
    </row>
    <row r="476" spans="1:13" ht="15.6" customHeight="1">
      <c r="A476" s="16" t="s">
        <v>397</v>
      </c>
      <c r="B476" s="42" t="s">
        <v>65</v>
      </c>
      <c r="C476" s="33">
        <v>96702.34</v>
      </c>
      <c r="D476" s="33">
        <v>2202.84</v>
      </c>
      <c r="E476" s="33">
        <v>7634.54</v>
      </c>
      <c r="F476" s="33">
        <f>SUM(C476:E476)</f>
        <v>106539.71999999999</v>
      </c>
      <c r="G476" s="34">
        <v>0</v>
      </c>
      <c r="H476" s="34">
        <v>0</v>
      </c>
      <c r="I476" s="34">
        <v>0</v>
      </c>
      <c r="J476" s="34">
        <v>1601.67</v>
      </c>
      <c r="K476" s="34">
        <f>F476-G476-H476-I476-J476</f>
        <v>104938.04999999999</v>
      </c>
      <c r="L476" s="33">
        <v>667949.61</v>
      </c>
      <c r="M476" s="35">
        <f>K476/L476</f>
        <v>0.15710474028123167</v>
      </c>
    </row>
    <row r="477" spans="1:13" ht="15.6" customHeight="1">
      <c r="A477" s="16" t="s">
        <v>556</v>
      </c>
      <c r="B477" s="42" t="s">
        <v>44</v>
      </c>
      <c r="C477" s="33">
        <v>19335248.780000001</v>
      </c>
      <c r="D477" s="33">
        <v>1598073.29</v>
      </c>
      <c r="E477" s="33">
        <v>3728885.52</v>
      </c>
      <c r="F477" s="33">
        <f>SUM(C477:E477)</f>
        <v>24662207.59</v>
      </c>
      <c r="G477" s="34">
        <v>111051.17</v>
      </c>
      <c r="H477" s="34">
        <v>0</v>
      </c>
      <c r="I477" s="34">
        <v>85.86</v>
      </c>
      <c r="J477" s="34">
        <v>1352609.71</v>
      </c>
      <c r="K477" s="34">
        <f>F477-G477-H477-I477-J477</f>
        <v>23198460.849999998</v>
      </c>
      <c r="L477" s="33">
        <v>44360470.289999999</v>
      </c>
      <c r="M477" s="35">
        <f>K477/L477</f>
        <v>0.52295344702938218</v>
      </c>
    </row>
    <row r="478" spans="1:13" ht="15.6" customHeight="1">
      <c r="A478" s="16" t="s">
        <v>398</v>
      </c>
      <c r="B478" s="42" t="s">
        <v>44</v>
      </c>
      <c r="C478" s="33">
        <v>1449654.43</v>
      </c>
      <c r="D478" s="33">
        <v>16793.52</v>
      </c>
      <c r="E478" s="33">
        <v>592685.79</v>
      </c>
      <c r="F478" s="33">
        <f>SUM(C478:E478)</f>
        <v>2059133.74</v>
      </c>
      <c r="G478" s="34">
        <v>3715.2</v>
      </c>
      <c r="H478" s="34">
        <v>0</v>
      </c>
      <c r="I478" s="34">
        <v>6450</v>
      </c>
      <c r="J478" s="34">
        <v>97472.37</v>
      </c>
      <c r="K478" s="34">
        <f>F478-G478-H478-I478-J478</f>
        <v>1951496.17</v>
      </c>
      <c r="L478" s="33">
        <v>7990533.5</v>
      </c>
      <c r="M478" s="35">
        <f>K478/L478</f>
        <v>0.24422601694868057</v>
      </c>
    </row>
    <row r="479" spans="1:13" ht="15.6" customHeight="1">
      <c r="A479" s="16" t="s">
        <v>399</v>
      </c>
      <c r="B479" s="42" t="s">
        <v>30</v>
      </c>
      <c r="C479" s="33">
        <v>1955790.49</v>
      </c>
      <c r="D479" s="33">
        <v>114681.02</v>
      </c>
      <c r="E479" s="33">
        <v>846796.03</v>
      </c>
      <c r="F479" s="33">
        <f>SUM(C479:E479)</f>
        <v>2917267.54</v>
      </c>
      <c r="G479" s="34">
        <v>0</v>
      </c>
      <c r="H479" s="34">
        <v>0</v>
      </c>
      <c r="I479" s="34">
        <v>-4787.3500000000004</v>
      </c>
      <c r="J479" s="34">
        <v>357569.4</v>
      </c>
      <c r="K479" s="34">
        <f>F479-G479-H479-I479-J479</f>
        <v>2564485.4900000002</v>
      </c>
      <c r="L479" s="33">
        <v>5619275.0800000001</v>
      </c>
      <c r="M479" s="35">
        <f>K479/L479</f>
        <v>0.45637301137427144</v>
      </c>
    </row>
    <row r="480" spans="1:13" ht="15.6" customHeight="1">
      <c r="A480" s="16" t="s">
        <v>400</v>
      </c>
      <c r="B480" s="42" t="s">
        <v>24</v>
      </c>
      <c r="C480" s="33">
        <v>6207305.2000000002</v>
      </c>
      <c r="D480" s="33">
        <v>406663.11</v>
      </c>
      <c r="E480" s="33">
        <v>2039223.31</v>
      </c>
      <c r="F480" s="33">
        <f>SUM(C480:E480)</f>
        <v>8653191.620000001</v>
      </c>
      <c r="G480" s="34">
        <v>0</v>
      </c>
      <c r="H480" s="34">
        <v>0</v>
      </c>
      <c r="I480" s="34">
        <v>15632.48</v>
      </c>
      <c r="J480" s="34">
        <v>349745.19</v>
      </c>
      <c r="K480" s="34">
        <f>F480-G480-H480-I480-J480</f>
        <v>8287813.9500000002</v>
      </c>
      <c r="L480" s="33">
        <v>17346786.23</v>
      </c>
      <c r="M480" s="35">
        <f>K480/L480</f>
        <v>0.47777229972816698</v>
      </c>
    </row>
    <row r="481" spans="1:13" ht="15.6" customHeight="1">
      <c r="A481" s="16" t="s">
        <v>401</v>
      </c>
      <c r="B481" s="42" t="s">
        <v>65</v>
      </c>
      <c r="C481" s="33">
        <v>13228053.439999999</v>
      </c>
      <c r="D481" s="33">
        <v>205705.86</v>
      </c>
      <c r="E481" s="33">
        <v>2428665.52</v>
      </c>
      <c r="F481" s="33">
        <f>SUM(C481:E481)</f>
        <v>15862424.819999998</v>
      </c>
      <c r="G481" s="34">
        <v>141115.87</v>
      </c>
      <c r="H481" s="34">
        <v>2461</v>
      </c>
      <c r="I481" s="34">
        <v>10045.870000000001</v>
      </c>
      <c r="J481" s="34">
        <v>1142062.57</v>
      </c>
      <c r="K481" s="34">
        <f>F481-G481-H481-I481-J481</f>
        <v>14566739.51</v>
      </c>
      <c r="L481" s="33">
        <v>27209953.779999997</v>
      </c>
      <c r="M481" s="35">
        <f>K481/L481</f>
        <v>0.53534598506767483</v>
      </c>
    </row>
    <row r="482" spans="1:13" ht="15.6" customHeight="1">
      <c r="A482" s="16" t="s">
        <v>402</v>
      </c>
      <c r="B482" s="42" t="s">
        <v>24</v>
      </c>
      <c r="C482" s="33">
        <v>655501.54</v>
      </c>
      <c r="D482" s="33">
        <v>12715.7</v>
      </c>
      <c r="E482" s="33">
        <v>122650.95</v>
      </c>
      <c r="F482" s="33">
        <f>SUM(C482:E482)</f>
        <v>790868.19</v>
      </c>
      <c r="G482" s="34">
        <v>0</v>
      </c>
      <c r="H482" s="34">
        <v>0</v>
      </c>
      <c r="I482" s="34">
        <v>0</v>
      </c>
      <c r="J482" s="34">
        <v>7272.61</v>
      </c>
      <c r="K482" s="34">
        <f>F482-G482-H482-I482-J482</f>
        <v>783595.58</v>
      </c>
      <c r="L482" s="33">
        <v>1637416.3800000001</v>
      </c>
      <c r="M482" s="35">
        <f>K482/L482</f>
        <v>0.47855608968563018</v>
      </c>
    </row>
    <row r="483" spans="1:13" ht="15.6" customHeight="1">
      <c r="A483" s="16" t="s">
        <v>628</v>
      </c>
      <c r="B483" s="42" t="s">
        <v>30</v>
      </c>
      <c r="C483" s="33">
        <v>598523.74</v>
      </c>
      <c r="D483" s="33">
        <v>37091.51</v>
      </c>
      <c r="E483" s="33">
        <v>673194.56</v>
      </c>
      <c r="F483" s="33">
        <f>SUM(C483:E483)</f>
        <v>1308809.81</v>
      </c>
      <c r="G483" s="34">
        <v>61534.58</v>
      </c>
      <c r="H483" s="34">
        <v>0</v>
      </c>
      <c r="I483" s="34">
        <v>0</v>
      </c>
      <c r="J483" s="34">
        <v>58591.89</v>
      </c>
      <c r="K483" s="34">
        <f>F483-G483-H483-I483-J483</f>
        <v>1188683.3400000001</v>
      </c>
      <c r="L483" s="33">
        <v>3306531.05</v>
      </c>
      <c r="M483" s="35">
        <f>K483/L483</f>
        <v>0.35949559282076005</v>
      </c>
    </row>
    <row r="484" spans="1:13" ht="15.6" customHeight="1">
      <c r="A484" s="16" t="s">
        <v>403</v>
      </c>
      <c r="B484" s="42" t="s">
        <v>30</v>
      </c>
      <c r="C484" s="33">
        <v>369187.52</v>
      </c>
      <c r="D484" s="33">
        <v>4198.24</v>
      </c>
      <c r="E484" s="33">
        <v>135552.9</v>
      </c>
      <c r="F484" s="33">
        <f>SUM(C484:E484)</f>
        <v>508938.66000000003</v>
      </c>
      <c r="G484" s="34">
        <v>0</v>
      </c>
      <c r="H484" s="34">
        <v>0</v>
      </c>
      <c r="I484" s="34">
        <v>4597.7299999999996</v>
      </c>
      <c r="J484" s="34">
        <v>8503.76</v>
      </c>
      <c r="K484" s="34">
        <f>F484-G484-H484-I484-J484</f>
        <v>495837.17000000004</v>
      </c>
      <c r="L484" s="33">
        <v>1356977.6</v>
      </c>
      <c r="M484" s="35">
        <f>K484/L484</f>
        <v>0.36539819817217323</v>
      </c>
    </row>
    <row r="485" spans="1:13" ht="15.6" customHeight="1">
      <c r="A485" s="16" t="s">
        <v>404</v>
      </c>
      <c r="B485" s="42" t="s">
        <v>27</v>
      </c>
      <c r="C485" s="33">
        <v>2280446.2000000002</v>
      </c>
      <c r="D485" s="33">
        <v>40076.199999999997</v>
      </c>
      <c r="E485" s="33">
        <v>823155.92</v>
      </c>
      <c r="F485" s="33">
        <f>SUM(C485:E485)</f>
        <v>3143678.3200000003</v>
      </c>
      <c r="G485" s="34">
        <v>37969.74</v>
      </c>
      <c r="H485" s="34">
        <v>0</v>
      </c>
      <c r="I485" s="34">
        <v>1880</v>
      </c>
      <c r="J485" s="34">
        <v>106976.63</v>
      </c>
      <c r="K485" s="34">
        <f>F485-G485-H485-I485-J485</f>
        <v>2996851.95</v>
      </c>
      <c r="L485" s="33">
        <v>8549926.4000000004</v>
      </c>
      <c r="M485" s="35">
        <f>K485/L485</f>
        <v>0.3505120172730376</v>
      </c>
    </row>
    <row r="486" spans="1:13" ht="15.6" customHeight="1">
      <c r="A486" s="16" t="s">
        <v>405</v>
      </c>
      <c r="B486" s="42" t="s">
        <v>31</v>
      </c>
      <c r="C486" s="33">
        <v>541616.6</v>
      </c>
      <c r="D486" s="33">
        <v>26934.68</v>
      </c>
      <c r="E486" s="33">
        <v>153695.39000000001</v>
      </c>
      <c r="F486" s="33">
        <f>SUM(C486:E486)</f>
        <v>722246.67</v>
      </c>
      <c r="G486" s="34">
        <v>32920.46</v>
      </c>
      <c r="H486" s="34">
        <v>0</v>
      </c>
      <c r="I486" s="34">
        <v>-794.76</v>
      </c>
      <c r="J486" s="34">
        <v>17048.169999999998</v>
      </c>
      <c r="K486" s="34">
        <f>F486-G486-H486-I486-J486</f>
        <v>673072.8</v>
      </c>
      <c r="L486" s="33">
        <v>2670234.87</v>
      </c>
      <c r="M486" s="35">
        <f>K486/L486</f>
        <v>0.25206501778624441</v>
      </c>
    </row>
    <row r="487" spans="1:13" ht="15.6" customHeight="1">
      <c r="A487" s="16" t="s">
        <v>406</v>
      </c>
      <c r="B487" s="42" t="s">
        <v>31</v>
      </c>
      <c r="C487" s="33">
        <v>13091193.26</v>
      </c>
      <c r="D487" s="33">
        <v>2677171.8199999998</v>
      </c>
      <c r="E487" s="33">
        <v>5738521.0899999999</v>
      </c>
      <c r="F487" s="33">
        <f>SUM(C487:E487)</f>
        <v>21506886.170000002</v>
      </c>
      <c r="G487" s="34">
        <v>701816.26</v>
      </c>
      <c r="H487" s="34">
        <v>0</v>
      </c>
      <c r="I487" s="34">
        <v>32103.8</v>
      </c>
      <c r="J487" s="34">
        <v>679871.29</v>
      </c>
      <c r="K487" s="34">
        <f>F487-G487-H487-I487-J487</f>
        <v>20093094.82</v>
      </c>
      <c r="L487" s="33">
        <v>45891204.310000002</v>
      </c>
      <c r="M487" s="35">
        <f>K487/L487</f>
        <v>0.43784195952385541</v>
      </c>
    </row>
    <row r="488" spans="1:13" ht="15.6" customHeight="1">
      <c r="A488" s="16" t="s">
        <v>407</v>
      </c>
      <c r="B488" s="42" t="s">
        <v>24</v>
      </c>
      <c r="C488" s="33">
        <v>439158.61</v>
      </c>
      <c r="D488" s="33">
        <v>25008.240000000002</v>
      </c>
      <c r="E488" s="33">
        <v>63376.49</v>
      </c>
      <c r="F488" s="33">
        <f>SUM(C488:E488)</f>
        <v>527543.34</v>
      </c>
      <c r="G488" s="34">
        <v>0</v>
      </c>
      <c r="H488" s="34">
        <v>0</v>
      </c>
      <c r="I488" s="34">
        <v>0</v>
      </c>
      <c r="J488" s="34">
        <v>4980</v>
      </c>
      <c r="K488" s="34">
        <f>F488-G488-H488-I488-J488</f>
        <v>522563.33999999997</v>
      </c>
      <c r="L488" s="33">
        <v>1217512.72</v>
      </c>
      <c r="M488" s="35">
        <f>K488/L488</f>
        <v>0.42920565133808208</v>
      </c>
    </row>
    <row r="489" spans="1:13" ht="15.6" customHeight="1">
      <c r="A489" s="16" t="s">
        <v>629</v>
      </c>
      <c r="B489" s="42" t="s">
        <v>65</v>
      </c>
      <c r="C489" s="33">
        <v>1644576.86</v>
      </c>
      <c r="D489" s="33">
        <v>48860.28</v>
      </c>
      <c r="E489" s="33">
        <v>440959.92</v>
      </c>
      <c r="F489" s="33">
        <f>SUM(C489:E489)</f>
        <v>2134397.06</v>
      </c>
      <c r="G489" s="34">
        <v>6</v>
      </c>
      <c r="H489" s="34">
        <v>0</v>
      </c>
      <c r="I489" s="34">
        <v>1444.8</v>
      </c>
      <c r="J489" s="34">
        <v>162524.49</v>
      </c>
      <c r="K489" s="34">
        <f>F489-G489-H489-I489-J489</f>
        <v>1970421.7700000003</v>
      </c>
      <c r="L489" s="33">
        <v>6422998.1100000003</v>
      </c>
      <c r="M489" s="35">
        <f>K489/L489</f>
        <v>0.3067760158503301</v>
      </c>
    </row>
    <row r="490" spans="1:13" ht="15.6" customHeight="1">
      <c r="A490" s="16" t="s">
        <v>408</v>
      </c>
      <c r="B490" s="42" t="s">
        <v>34</v>
      </c>
      <c r="C490" s="33">
        <v>13327875.42</v>
      </c>
      <c r="D490" s="33">
        <v>1234318.2</v>
      </c>
      <c r="E490" s="33">
        <v>6937287.5499999998</v>
      </c>
      <c r="F490" s="33">
        <f>SUM(C490:E490)</f>
        <v>21499481.169999998</v>
      </c>
      <c r="G490" s="34">
        <v>1263045.06</v>
      </c>
      <c r="H490" s="34">
        <v>0</v>
      </c>
      <c r="I490" s="34">
        <v>22694.77</v>
      </c>
      <c r="J490" s="34">
        <v>1020149.71</v>
      </c>
      <c r="K490" s="34">
        <f>F490-G490-H490-I490-J490</f>
        <v>19193591.629999999</v>
      </c>
      <c r="L490" s="33">
        <v>38636025.219999999</v>
      </c>
      <c r="M490" s="35">
        <f>K490/L490</f>
        <v>0.4967796640753927</v>
      </c>
    </row>
    <row r="491" spans="1:13" ht="15.6" customHeight="1">
      <c r="A491" s="16" t="s">
        <v>557</v>
      </c>
      <c r="B491" s="42" t="s">
        <v>31</v>
      </c>
      <c r="C491" s="33">
        <v>596776.86</v>
      </c>
      <c r="D491" s="33">
        <v>24198.27</v>
      </c>
      <c r="E491" s="33">
        <v>298036.78000000003</v>
      </c>
      <c r="F491" s="33">
        <f>SUM(C491:E491)</f>
        <v>919011.91</v>
      </c>
      <c r="G491" s="34">
        <v>31213.24</v>
      </c>
      <c r="H491" s="34">
        <v>0</v>
      </c>
      <c r="I491" s="34">
        <v>0</v>
      </c>
      <c r="J491" s="34">
        <v>53469.760000000002</v>
      </c>
      <c r="K491" s="34">
        <f>F491-G491-H491-I491-J491</f>
        <v>834328.91</v>
      </c>
      <c r="L491" s="33">
        <v>3206553.26</v>
      </c>
      <c r="M491" s="35">
        <f>K491/L491</f>
        <v>0.26019493279834066</v>
      </c>
    </row>
    <row r="492" spans="1:13" ht="15.6" customHeight="1">
      <c r="A492" s="16" t="s">
        <v>409</v>
      </c>
      <c r="B492" s="42" t="s">
        <v>24</v>
      </c>
      <c r="C492" s="33">
        <v>43540913.090000004</v>
      </c>
      <c r="D492" s="33">
        <v>3727377.19</v>
      </c>
      <c r="E492" s="33">
        <v>17651644.469999999</v>
      </c>
      <c r="F492" s="33">
        <f>SUM(C492:E492)</f>
        <v>64919934.75</v>
      </c>
      <c r="G492" s="34">
        <v>2102924.3199999998</v>
      </c>
      <c r="H492" s="34">
        <v>0</v>
      </c>
      <c r="I492" s="34">
        <v>46342.18</v>
      </c>
      <c r="J492" s="34">
        <v>3841185.54</v>
      </c>
      <c r="K492" s="34">
        <f>F492-G492-H492-I492-J492</f>
        <v>58929482.710000001</v>
      </c>
      <c r="L492" s="33">
        <v>103524223.51000001</v>
      </c>
      <c r="M492" s="35">
        <f>K492/L492</f>
        <v>0.56923375720183655</v>
      </c>
    </row>
    <row r="493" spans="1:13" ht="15.6" customHeight="1">
      <c r="A493" s="16" t="s">
        <v>630</v>
      </c>
      <c r="B493" s="42" t="s">
        <v>44</v>
      </c>
      <c r="C493" s="33">
        <v>15794484.75</v>
      </c>
      <c r="D493" s="33">
        <v>595218.39</v>
      </c>
      <c r="E493" s="33">
        <v>8241313.3700000001</v>
      </c>
      <c r="F493" s="33">
        <f>SUM(C493:E493)</f>
        <v>24631016.510000002</v>
      </c>
      <c r="G493" s="34">
        <v>72549.06</v>
      </c>
      <c r="H493" s="34">
        <v>0</v>
      </c>
      <c r="I493" s="34">
        <v>67687.39</v>
      </c>
      <c r="J493" s="34">
        <v>2274842.88</v>
      </c>
      <c r="K493" s="34">
        <f>F493-G493-H493-I493-J493</f>
        <v>22215937.180000003</v>
      </c>
      <c r="L493" s="33">
        <v>57395701.489999995</v>
      </c>
      <c r="M493" s="35">
        <f>K493/L493</f>
        <v>0.38706621930338575</v>
      </c>
    </row>
    <row r="494" spans="1:13" ht="15.6" customHeight="1">
      <c r="A494" s="16" t="s">
        <v>410</v>
      </c>
      <c r="B494" s="42" t="s">
        <v>31</v>
      </c>
      <c r="C494" s="33">
        <v>840429.69</v>
      </c>
      <c r="D494" s="33">
        <v>45869.37</v>
      </c>
      <c r="E494" s="33">
        <v>289064.12</v>
      </c>
      <c r="F494" s="33">
        <f>SUM(C494:E494)</f>
        <v>1175363.18</v>
      </c>
      <c r="G494" s="34">
        <v>11804</v>
      </c>
      <c r="H494" s="34">
        <v>252</v>
      </c>
      <c r="I494" s="34">
        <v>9744.75</v>
      </c>
      <c r="J494" s="34">
        <v>23226.31</v>
      </c>
      <c r="K494" s="34">
        <f>F494-G494-H494-I494-J494</f>
        <v>1130336.1199999999</v>
      </c>
      <c r="L494" s="33">
        <v>4330773.7300000004</v>
      </c>
      <c r="M494" s="35">
        <f>K494/L494</f>
        <v>0.26100096437040127</v>
      </c>
    </row>
    <row r="495" spans="1:13" ht="15.6" customHeight="1">
      <c r="A495" s="16" t="s">
        <v>558</v>
      </c>
      <c r="B495" s="42" t="s">
        <v>30</v>
      </c>
      <c r="C495" s="33">
        <v>180112.34</v>
      </c>
      <c r="D495" s="33">
        <v>7962.75</v>
      </c>
      <c r="E495" s="33">
        <v>71840.820000000007</v>
      </c>
      <c r="F495" s="33">
        <f>SUM(C495:E495)</f>
        <v>259915.91</v>
      </c>
      <c r="G495" s="34">
        <v>0</v>
      </c>
      <c r="H495" s="34">
        <v>0</v>
      </c>
      <c r="I495" s="34">
        <v>0</v>
      </c>
      <c r="J495" s="34">
        <v>6533.63</v>
      </c>
      <c r="K495" s="34">
        <f>F495-G495-H495-I495-J495</f>
        <v>253382.28</v>
      </c>
      <c r="L495" s="33">
        <v>612791.6</v>
      </c>
      <c r="M495" s="35">
        <f>K495/L495</f>
        <v>0.41348850082148647</v>
      </c>
    </row>
    <row r="496" spans="1:13" ht="15.6" customHeight="1">
      <c r="A496" s="16" t="s">
        <v>411</v>
      </c>
      <c r="B496" s="42" t="s">
        <v>38</v>
      </c>
      <c r="C496" s="33">
        <v>1137439.05</v>
      </c>
      <c r="D496" s="33">
        <v>32867.07</v>
      </c>
      <c r="E496" s="33">
        <v>577922.53</v>
      </c>
      <c r="F496" s="33">
        <f>SUM(C496:E496)</f>
        <v>1748228.6500000001</v>
      </c>
      <c r="G496" s="34">
        <v>16080.64</v>
      </c>
      <c r="H496" s="34">
        <v>0</v>
      </c>
      <c r="I496" s="34">
        <v>20982.16</v>
      </c>
      <c r="J496" s="34">
        <v>17351.57</v>
      </c>
      <c r="K496" s="34">
        <f>F496-G496-H496-I496-J496</f>
        <v>1693814.2800000003</v>
      </c>
      <c r="L496" s="33">
        <v>4671827.6500000004</v>
      </c>
      <c r="M496" s="35">
        <f>K496/L496</f>
        <v>0.3625592395301655</v>
      </c>
    </row>
    <row r="497" spans="1:13" ht="15.6" customHeight="1">
      <c r="A497" s="16" t="s">
        <v>412</v>
      </c>
      <c r="B497" s="42" t="s">
        <v>27</v>
      </c>
      <c r="C497" s="33">
        <v>3482773.16</v>
      </c>
      <c r="D497" s="33">
        <v>74985.399999999994</v>
      </c>
      <c r="E497" s="33">
        <v>1242747.3999999999</v>
      </c>
      <c r="F497" s="33">
        <f>SUM(C497:E497)</f>
        <v>4800505.96</v>
      </c>
      <c r="G497" s="34">
        <v>12814.07</v>
      </c>
      <c r="H497" s="34">
        <v>0</v>
      </c>
      <c r="I497" s="34">
        <v>500</v>
      </c>
      <c r="J497" s="34">
        <v>150001.26</v>
      </c>
      <c r="K497" s="34">
        <f>F497-G497-H497-I497-J497</f>
        <v>4637190.63</v>
      </c>
      <c r="L497" s="33">
        <v>12261377.43</v>
      </c>
      <c r="M497" s="35">
        <f>K497/L497</f>
        <v>0.378194917860872</v>
      </c>
    </row>
    <row r="498" spans="1:13" ht="15.6" customHeight="1">
      <c r="A498" s="16" t="s">
        <v>413</v>
      </c>
      <c r="B498" s="42" t="s">
        <v>30</v>
      </c>
      <c r="C498" s="33">
        <v>8384668.5300000003</v>
      </c>
      <c r="D498" s="33">
        <v>359251.24</v>
      </c>
      <c r="E498" s="33">
        <v>2531301.48</v>
      </c>
      <c r="F498" s="33">
        <f>SUM(C498:E498)</f>
        <v>11275221.25</v>
      </c>
      <c r="G498" s="34">
        <v>151183.60999999999</v>
      </c>
      <c r="H498" s="34">
        <v>0</v>
      </c>
      <c r="I498" s="34">
        <v>1352.34</v>
      </c>
      <c r="J498" s="34">
        <v>380671.26</v>
      </c>
      <c r="K498" s="34">
        <f>F498-G498-H498-I498-J498</f>
        <v>10742014.040000001</v>
      </c>
      <c r="L498" s="33">
        <v>20907140.330000002</v>
      </c>
      <c r="M498" s="35">
        <f>K498/L498</f>
        <v>0.51379642889688304</v>
      </c>
    </row>
    <row r="499" spans="1:13" ht="15.6" customHeight="1">
      <c r="A499" s="16" t="s">
        <v>631</v>
      </c>
      <c r="B499" s="42" t="s">
        <v>31</v>
      </c>
      <c r="C499" s="33">
        <v>2744918.41</v>
      </c>
      <c r="D499" s="33">
        <v>748918.33</v>
      </c>
      <c r="E499" s="33">
        <v>3301212.97</v>
      </c>
      <c r="F499" s="33">
        <f>SUM(C499:E499)</f>
        <v>6795049.7100000009</v>
      </c>
      <c r="G499" s="34">
        <v>275152.03999999998</v>
      </c>
      <c r="H499" s="34">
        <v>0</v>
      </c>
      <c r="I499" s="34">
        <v>0</v>
      </c>
      <c r="J499" s="34">
        <v>1261987.6499999999</v>
      </c>
      <c r="K499" s="34">
        <f>F499-G499-H499-I499-J499</f>
        <v>5257910.0200000014</v>
      </c>
      <c r="L499" s="33">
        <v>10042722.510000002</v>
      </c>
      <c r="M499" s="35">
        <f>K499/L499</f>
        <v>0.52355424684536067</v>
      </c>
    </row>
    <row r="500" spans="1:13" ht="15.6" customHeight="1">
      <c r="A500" s="16" t="s">
        <v>414</v>
      </c>
      <c r="B500" s="42" t="s">
        <v>65</v>
      </c>
      <c r="C500" s="33">
        <v>1034322.03</v>
      </c>
      <c r="D500" s="33">
        <v>35961.43</v>
      </c>
      <c r="E500" s="33">
        <v>223502.58</v>
      </c>
      <c r="F500" s="33">
        <f>SUM(C500:E500)</f>
        <v>1293786.04</v>
      </c>
      <c r="G500" s="34">
        <v>0</v>
      </c>
      <c r="H500" s="34">
        <v>0</v>
      </c>
      <c r="I500" s="34">
        <v>1134.1199999999999</v>
      </c>
      <c r="J500" s="34">
        <v>104574.36</v>
      </c>
      <c r="K500" s="34">
        <f>F500-G500-H500-I500-J500</f>
        <v>1188077.5599999998</v>
      </c>
      <c r="L500" s="33">
        <v>3726402.69</v>
      </c>
      <c r="M500" s="35">
        <f>K500/L500</f>
        <v>0.31882693815895669</v>
      </c>
    </row>
    <row r="501" spans="1:13" ht="15.6" customHeight="1">
      <c r="A501" s="16" t="s">
        <v>415</v>
      </c>
      <c r="B501" s="42" t="s">
        <v>44</v>
      </c>
      <c r="C501" s="33">
        <v>26821865.329999998</v>
      </c>
      <c r="D501" s="33">
        <v>3908123.85</v>
      </c>
      <c r="E501" s="33">
        <v>13034920.050000001</v>
      </c>
      <c r="F501" s="33">
        <f>SUM(C501:E501)</f>
        <v>43764909.230000004</v>
      </c>
      <c r="G501" s="34">
        <v>203104.68</v>
      </c>
      <c r="H501" s="34">
        <v>0</v>
      </c>
      <c r="I501" s="34">
        <v>76180.63</v>
      </c>
      <c r="J501" s="34">
        <v>182543.09</v>
      </c>
      <c r="K501" s="34">
        <f>F501-G501-H501-I501-J501</f>
        <v>43303080.829999998</v>
      </c>
      <c r="L501" s="33">
        <v>83835526.030000001</v>
      </c>
      <c r="M501" s="35">
        <f>K501/L501</f>
        <v>0.5165242335868957</v>
      </c>
    </row>
    <row r="502" spans="1:13" ht="15.6" customHeight="1">
      <c r="A502" s="16" t="s">
        <v>559</v>
      </c>
      <c r="B502" s="42" t="s">
        <v>44</v>
      </c>
      <c r="C502" s="33">
        <v>1591483.27</v>
      </c>
      <c r="D502" s="33">
        <v>34588.81</v>
      </c>
      <c r="E502" s="33">
        <v>722927.24</v>
      </c>
      <c r="F502" s="33">
        <f>SUM(C502:E502)</f>
        <v>2348999.3200000003</v>
      </c>
      <c r="G502" s="34">
        <v>42646.9</v>
      </c>
      <c r="H502" s="34">
        <v>0</v>
      </c>
      <c r="I502" s="34">
        <v>187.8</v>
      </c>
      <c r="J502" s="34">
        <v>128007.59</v>
      </c>
      <c r="K502" s="34">
        <f>F502-G502-H502-I502-J502</f>
        <v>2178157.0300000007</v>
      </c>
      <c r="L502" s="33">
        <v>6043753.8400000008</v>
      </c>
      <c r="M502" s="35">
        <f>K502/L502</f>
        <v>0.36039803864678915</v>
      </c>
    </row>
    <row r="503" spans="1:13" ht="15.6" customHeight="1">
      <c r="A503" s="16" t="s">
        <v>416</v>
      </c>
      <c r="B503" s="42" t="s">
        <v>44</v>
      </c>
      <c r="C503" s="33">
        <v>667228.87</v>
      </c>
      <c r="D503" s="33">
        <v>14516.46</v>
      </c>
      <c r="E503" s="33">
        <v>104403.9</v>
      </c>
      <c r="F503" s="33">
        <f>SUM(C503:E503)</f>
        <v>786149.23</v>
      </c>
      <c r="G503" s="34">
        <v>10028</v>
      </c>
      <c r="H503" s="34">
        <v>0</v>
      </c>
      <c r="I503" s="34">
        <v>6962.17</v>
      </c>
      <c r="J503" s="34">
        <v>33771.519999999997</v>
      </c>
      <c r="K503" s="34">
        <f>F503-G503-H503-I503-J503</f>
        <v>735387.53999999992</v>
      </c>
      <c r="L503" s="33">
        <v>2499966.5099999998</v>
      </c>
      <c r="M503" s="35">
        <f>K503/L503</f>
        <v>0.29415895655338198</v>
      </c>
    </row>
    <row r="504" spans="1:13" ht="15.6" customHeight="1">
      <c r="A504" s="16" t="s">
        <v>417</v>
      </c>
      <c r="B504" s="42" t="s">
        <v>31</v>
      </c>
      <c r="C504" s="33">
        <v>221493.88</v>
      </c>
      <c r="D504" s="33">
        <v>6259.47</v>
      </c>
      <c r="E504" s="33">
        <v>116039.07</v>
      </c>
      <c r="F504" s="33">
        <f>SUM(C504:E504)</f>
        <v>343792.42000000004</v>
      </c>
      <c r="G504" s="34">
        <v>11297.2</v>
      </c>
      <c r="H504" s="34">
        <v>0</v>
      </c>
      <c r="I504" s="34">
        <v>1520.29</v>
      </c>
      <c r="J504" s="34">
        <v>6089.44</v>
      </c>
      <c r="K504" s="34">
        <f>F504-G504-H504-I504-J504</f>
        <v>324885.49000000005</v>
      </c>
      <c r="L504" s="33">
        <v>1606566.55</v>
      </c>
      <c r="M504" s="35">
        <f>K504/L504</f>
        <v>0.20222348710048771</v>
      </c>
    </row>
    <row r="505" spans="1:13" ht="15.6" customHeight="1">
      <c r="A505" s="16" t="s">
        <v>418</v>
      </c>
      <c r="B505" s="42" t="s">
        <v>44</v>
      </c>
      <c r="C505" s="33">
        <v>37830729.969999999</v>
      </c>
      <c r="D505" s="33">
        <v>5130328.22</v>
      </c>
      <c r="E505" s="33">
        <v>16388533.449999999</v>
      </c>
      <c r="F505" s="33">
        <f>SUM(C505:E505)</f>
        <v>59349591.640000001</v>
      </c>
      <c r="G505" s="34">
        <v>29040.400000000001</v>
      </c>
      <c r="H505" s="34">
        <v>0</v>
      </c>
      <c r="I505" s="34">
        <v>1590941.45</v>
      </c>
      <c r="J505" s="34">
        <v>10506191.99</v>
      </c>
      <c r="K505" s="34">
        <f>F505-G505-H505-I505-J505</f>
        <v>47223417.799999997</v>
      </c>
      <c r="L505" s="33">
        <v>78001234.629999995</v>
      </c>
      <c r="M505" s="35">
        <f>K505/L505</f>
        <v>0.60541885040672716</v>
      </c>
    </row>
    <row r="506" spans="1:13" ht="15.6" customHeight="1">
      <c r="A506" s="16" t="s">
        <v>632</v>
      </c>
      <c r="B506" s="42" t="s">
        <v>27</v>
      </c>
      <c r="C506" s="33">
        <v>226926.89</v>
      </c>
      <c r="D506" s="33">
        <v>10906.79</v>
      </c>
      <c r="E506" s="33">
        <v>34311.22</v>
      </c>
      <c r="F506" s="33">
        <f>SUM(C506:E506)</f>
        <v>272144.90000000002</v>
      </c>
      <c r="G506" s="34">
        <v>7655</v>
      </c>
      <c r="H506" s="34">
        <v>0</v>
      </c>
      <c r="I506" s="34">
        <v>979.8</v>
      </c>
      <c r="J506" s="34">
        <v>8018.66</v>
      </c>
      <c r="K506" s="34">
        <f>F506-G506-H506-I506-J506</f>
        <v>255491.44000000003</v>
      </c>
      <c r="L506" s="33">
        <v>1487691.8800000001</v>
      </c>
      <c r="M506" s="35">
        <f>K506/L506</f>
        <v>0.17173679807945177</v>
      </c>
    </row>
    <row r="507" spans="1:13" ht="15.6" customHeight="1">
      <c r="A507" s="16" t="s">
        <v>419</v>
      </c>
      <c r="B507" s="42" t="s">
        <v>65</v>
      </c>
      <c r="C507" s="33">
        <v>383021.72</v>
      </c>
      <c r="D507" s="33">
        <v>11125.43</v>
      </c>
      <c r="E507" s="33">
        <v>127869.88</v>
      </c>
      <c r="F507" s="33">
        <f>SUM(C507:E507)</f>
        <v>522017.02999999997</v>
      </c>
      <c r="G507" s="34">
        <v>4021.35</v>
      </c>
      <c r="H507" s="34">
        <v>0</v>
      </c>
      <c r="I507" s="34">
        <v>0</v>
      </c>
      <c r="J507" s="34">
        <v>97230.67</v>
      </c>
      <c r="K507" s="34">
        <f>F507-G507-H507-I507-J507</f>
        <v>420765.01</v>
      </c>
      <c r="L507" s="33">
        <v>1715586.15</v>
      </c>
      <c r="M507" s="35">
        <f>K507/L507</f>
        <v>0.24526020450794617</v>
      </c>
    </row>
    <row r="508" spans="1:13" ht="15.6" customHeight="1">
      <c r="A508" s="16" t="s">
        <v>420</v>
      </c>
      <c r="B508" s="42" t="s">
        <v>44</v>
      </c>
      <c r="C508" s="33">
        <v>26169234.129999999</v>
      </c>
      <c r="D508" s="33">
        <v>1851257.13</v>
      </c>
      <c r="E508" s="33">
        <v>10464832.48</v>
      </c>
      <c r="F508" s="33">
        <f>SUM(C508:E508)</f>
        <v>38485323.739999995</v>
      </c>
      <c r="G508" s="34">
        <v>600149.47</v>
      </c>
      <c r="H508" s="34">
        <v>0</v>
      </c>
      <c r="I508" s="34">
        <v>14047.79</v>
      </c>
      <c r="J508" s="34">
        <v>2168779.4300000002</v>
      </c>
      <c r="K508" s="34">
        <f>F508-G508-H508-I508-J508</f>
        <v>35702347.049999997</v>
      </c>
      <c r="L508" s="33">
        <v>76382595.669999987</v>
      </c>
      <c r="M508" s="35">
        <f>K508/L508</f>
        <v>0.46741468703481681</v>
      </c>
    </row>
    <row r="509" spans="1:13" ht="15.6" customHeight="1">
      <c r="A509" s="16" t="s">
        <v>421</v>
      </c>
      <c r="B509" s="42" t="s">
        <v>65</v>
      </c>
      <c r="C509" s="33">
        <v>110781.35</v>
      </c>
      <c r="D509" s="33">
        <v>6422.61</v>
      </c>
      <c r="E509" s="33">
        <v>63894.91</v>
      </c>
      <c r="F509" s="33">
        <f>SUM(C509:E509)</f>
        <v>181098.87</v>
      </c>
      <c r="G509" s="34">
        <v>0</v>
      </c>
      <c r="H509" s="34">
        <v>0</v>
      </c>
      <c r="I509" s="34">
        <v>0</v>
      </c>
      <c r="J509" s="34">
        <v>9069.44</v>
      </c>
      <c r="K509" s="34">
        <f>F509-G509-H509-I509-J509</f>
        <v>172029.43</v>
      </c>
      <c r="L509" s="33">
        <v>788268.99</v>
      </c>
      <c r="M509" s="35">
        <f>K509/L509</f>
        <v>0.21823696248662527</v>
      </c>
    </row>
    <row r="510" spans="1:13" ht="15.6" customHeight="1">
      <c r="A510" s="16" t="s">
        <v>633</v>
      </c>
      <c r="B510" s="42" t="s">
        <v>65</v>
      </c>
      <c r="C510" s="33">
        <v>130210.12</v>
      </c>
      <c r="D510" s="33">
        <v>5029.05</v>
      </c>
      <c r="E510" s="33">
        <v>25851.91</v>
      </c>
      <c r="F510" s="33">
        <f>SUM(C510:E510)</f>
        <v>161091.07999999999</v>
      </c>
      <c r="G510" s="34">
        <v>0</v>
      </c>
      <c r="H510" s="34">
        <v>0</v>
      </c>
      <c r="I510" s="34">
        <v>0</v>
      </c>
      <c r="J510" s="34">
        <v>13732.16</v>
      </c>
      <c r="K510" s="34">
        <f>F510-G510-H510-I510-J510</f>
        <v>147358.91999999998</v>
      </c>
      <c r="L510" s="33">
        <v>974783.93</v>
      </c>
      <c r="M510" s="35">
        <f>K510/L510</f>
        <v>0.15117085485806067</v>
      </c>
    </row>
    <row r="511" spans="1:13" ht="15.6" customHeight="1">
      <c r="A511" s="16" t="s">
        <v>422</v>
      </c>
      <c r="B511" s="42" t="s">
        <v>65</v>
      </c>
      <c r="C511" s="33">
        <v>260700</v>
      </c>
      <c r="D511" s="33">
        <v>9198.32</v>
      </c>
      <c r="E511" s="33">
        <v>64173.94</v>
      </c>
      <c r="F511" s="33">
        <f>SUM(C511:E511)</f>
        <v>334072.26</v>
      </c>
      <c r="G511" s="34">
        <v>4041.1</v>
      </c>
      <c r="H511" s="34">
        <v>0</v>
      </c>
      <c r="I511" s="34">
        <v>0</v>
      </c>
      <c r="J511" s="34">
        <v>30585.55</v>
      </c>
      <c r="K511" s="34">
        <f>F511-G511-H511-I511-J511</f>
        <v>299445.61000000004</v>
      </c>
      <c r="L511" s="33">
        <v>1652638.1600000001</v>
      </c>
      <c r="M511" s="35">
        <f>K511/L511</f>
        <v>0.18119248196471513</v>
      </c>
    </row>
    <row r="512" spans="1:13" ht="15.6" customHeight="1">
      <c r="A512" s="16" t="s">
        <v>423</v>
      </c>
      <c r="B512" s="42" t="s">
        <v>30</v>
      </c>
      <c r="C512" s="33">
        <v>79642.27</v>
      </c>
      <c r="D512" s="33">
        <v>10930.95</v>
      </c>
      <c r="E512" s="33">
        <v>25191.43</v>
      </c>
      <c r="F512" s="33">
        <f>SUM(C512:E512)</f>
        <v>115764.65</v>
      </c>
      <c r="G512" s="34">
        <v>1214.3399999999999</v>
      </c>
      <c r="H512" s="34">
        <v>0</v>
      </c>
      <c r="I512" s="34">
        <v>0</v>
      </c>
      <c r="J512" s="34">
        <v>5488.01</v>
      </c>
      <c r="K512" s="34">
        <f>F512-G512-H512-I512-J512</f>
        <v>109062.3</v>
      </c>
      <c r="L512" s="33">
        <v>621046.13</v>
      </c>
      <c r="M512" s="35">
        <f>K512/L512</f>
        <v>0.175610626540737</v>
      </c>
    </row>
    <row r="513" spans="1:13" ht="15.6" customHeight="1">
      <c r="A513" s="16" t="s">
        <v>424</v>
      </c>
      <c r="B513" s="42" t="s">
        <v>38</v>
      </c>
      <c r="C513" s="33">
        <v>257331.07</v>
      </c>
      <c r="D513" s="33">
        <v>34474.730000000003</v>
      </c>
      <c r="E513" s="33">
        <v>214106.67</v>
      </c>
      <c r="F513" s="33">
        <f>SUM(C513:E513)</f>
        <v>505912.47</v>
      </c>
      <c r="G513" s="34">
        <v>12</v>
      </c>
      <c r="H513" s="34">
        <v>0</v>
      </c>
      <c r="I513" s="34">
        <v>0</v>
      </c>
      <c r="J513" s="34">
        <v>30606.59</v>
      </c>
      <c r="K513" s="34">
        <f>F513-G513-H513-I513-J513</f>
        <v>475293.87999999995</v>
      </c>
      <c r="L513" s="33">
        <v>1186107.7</v>
      </c>
      <c r="M513" s="35">
        <f>K513/L513</f>
        <v>0.40071730417060775</v>
      </c>
    </row>
    <row r="514" spans="1:13" ht="15.6" customHeight="1">
      <c r="A514" s="16" t="s">
        <v>425</v>
      </c>
      <c r="B514" s="42" t="s">
        <v>30</v>
      </c>
      <c r="C514" s="33">
        <v>4398164.43</v>
      </c>
      <c r="D514" s="33">
        <v>48853.65</v>
      </c>
      <c r="E514" s="33">
        <v>1774653.98</v>
      </c>
      <c r="F514" s="33">
        <f>SUM(C514:E514)</f>
        <v>6221672.0600000005</v>
      </c>
      <c r="G514" s="34">
        <v>172292.48000000001</v>
      </c>
      <c r="H514" s="34">
        <v>0</v>
      </c>
      <c r="I514" s="34">
        <v>1114.1600000000001</v>
      </c>
      <c r="J514" s="34">
        <v>315879.88</v>
      </c>
      <c r="K514" s="34">
        <f>F514-G514-H514-I514-J514</f>
        <v>5732385.54</v>
      </c>
      <c r="L514" s="33">
        <v>14184430.510000002</v>
      </c>
      <c r="M514" s="35">
        <f>K514/L514</f>
        <v>0.40413223047331204</v>
      </c>
    </row>
    <row r="515" spans="1:13" ht="15.6" customHeight="1">
      <c r="A515" s="16" t="s">
        <v>426</v>
      </c>
      <c r="B515" s="42" t="s">
        <v>24</v>
      </c>
      <c r="C515" s="33">
        <v>117887.28</v>
      </c>
      <c r="D515" s="33">
        <v>2377.7199999999998</v>
      </c>
      <c r="E515" s="33">
        <v>38414.83</v>
      </c>
      <c r="F515" s="33">
        <f>SUM(C515:E515)</f>
        <v>158679.83000000002</v>
      </c>
      <c r="G515" s="34">
        <v>11045.6</v>
      </c>
      <c r="H515" s="34">
        <v>0</v>
      </c>
      <c r="I515" s="34">
        <v>0</v>
      </c>
      <c r="J515" s="34">
        <v>1745.97</v>
      </c>
      <c r="K515" s="34">
        <f>F515-G515-H515-I515-J515</f>
        <v>145888.26</v>
      </c>
      <c r="L515" s="33">
        <v>565969.85000000009</v>
      </c>
      <c r="M515" s="35">
        <f>K515/L515</f>
        <v>0.25776684040678138</v>
      </c>
    </row>
    <row r="516" spans="1:13" ht="15.6" customHeight="1">
      <c r="A516" s="16" t="s">
        <v>427</v>
      </c>
      <c r="B516" s="42" t="s">
        <v>65</v>
      </c>
      <c r="C516" s="33">
        <v>676468.32</v>
      </c>
      <c r="D516" s="33">
        <v>20573.349999999999</v>
      </c>
      <c r="E516" s="33">
        <v>155258.54999999999</v>
      </c>
      <c r="F516" s="33">
        <f>SUM(C516:E516)</f>
        <v>852300.22</v>
      </c>
      <c r="G516" s="34">
        <v>0</v>
      </c>
      <c r="H516" s="34">
        <v>0</v>
      </c>
      <c r="I516" s="34">
        <v>0</v>
      </c>
      <c r="J516" s="34">
        <v>28108.75</v>
      </c>
      <c r="K516" s="34">
        <f>F516-G516-H516-I516-J516</f>
        <v>824191.47</v>
      </c>
      <c r="L516" s="33">
        <v>2607307.7999999998</v>
      </c>
      <c r="M516" s="35">
        <f>K516/L516</f>
        <v>0.31610823624276352</v>
      </c>
    </row>
    <row r="517" spans="1:13" ht="15.6" customHeight="1">
      <c r="A517" s="16" t="s">
        <v>428</v>
      </c>
      <c r="B517" s="42" t="s">
        <v>27</v>
      </c>
      <c r="C517" s="33">
        <v>1796253.07</v>
      </c>
      <c r="D517" s="33">
        <v>40797.040000000001</v>
      </c>
      <c r="E517" s="33">
        <v>294417.89</v>
      </c>
      <c r="F517" s="33">
        <f>SUM(C517:E517)</f>
        <v>2131468</v>
      </c>
      <c r="G517" s="34">
        <v>43353.42</v>
      </c>
      <c r="H517" s="34">
        <v>0</v>
      </c>
      <c r="I517" s="34">
        <v>89.64</v>
      </c>
      <c r="J517" s="34">
        <v>33187.79</v>
      </c>
      <c r="K517" s="34">
        <f>F517-G517-H517-I517-J517</f>
        <v>2054837.1500000001</v>
      </c>
      <c r="L517" s="33">
        <v>6958315.6600000001</v>
      </c>
      <c r="M517" s="35">
        <f>K517/L517</f>
        <v>0.29530668776817176</v>
      </c>
    </row>
    <row r="518" spans="1:13" ht="15.6" customHeight="1">
      <c r="A518" s="16" t="s">
        <v>429</v>
      </c>
      <c r="B518" s="42" t="s">
        <v>38</v>
      </c>
      <c r="C518" s="33">
        <v>200848.3</v>
      </c>
      <c r="D518" s="33">
        <v>5688.71</v>
      </c>
      <c r="E518" s="33">
        <v>143007.28</v>
      </c>
      <c r="F518" s="33">
        <f>SUM(C518:E518)</f>
        <v>349544.29</v>
      </c>
      <c r="G518" s="34">
        <v>0</v>
      </c>
      <c r="H518" s="34">
        <v>0</v>
      </c>
      <c r="I518" s="34">
        <v>3905.27</v>
      </c>
      <c r="J518" s="34">
        <v>8319.09</v>
      </c>
      <c r="K518" s="34">
        <f>F518-G518-H518-I518-J518</f>
        <v>337319.92999999993</v>
      </c>
      <c r="L518" s="33">
        <v>1518306.16</v>
      </c>
      <c r="M518" s="35">
        <f>K518/L518</f>
        <v>0.22216858423336697</v>
      </c>
    </row>
    <row r="519" spans="1:13" ht="15.6" customHeight="1">
      <c r="A519" s="16" t="s">
        <v>430</v>
      </c>
      <c r="B519" s="42" t="s">
        <v>38</v>
      </c>
      <c r="C519" s="33">
        <v>1019192.27</v>
      </c>
      <c r="D519" s="33">
        <v>29305.759999999998</v>
      </c>
      <c r="E519" s="33">
        <v>459119.32</v>
      </c>
      <c r="F519" s="33">
        <f>SUM(C519:E519)</f>
        <v>1507617.35</v>
      </c>
      <c r="G519" s="34">
        <v>0</v>
      </c>
      <c r="H519" s="34">
        <v>0</v>
      </c>
      <c r="I519" s="34">
        <v>0</v>
      </c>
      <c r="J519" s="34">
        <v>19661.05</v>
      </c>
      <c r="K519" s="34">
        <f>F519-G519-H519-I519-J519</f>
        <v>1487956.3</v>
      </c>
      <c r="L519" s="33">
        <v>4450942.3899999997</v>
      </c>
      <c r="M519" s="35">
        <f>K519/L519</f>
        <v>0.33430140622422216</v>
      </c>
    </row>
    <row r="520" spans="1:13" ht="15.6" customHeight="1">
      <c r="A520" s="16" t="s">
        <v>431</v>
      </c>
      <c r="B520" s="42" t="s">
        <v>31</v>
      </c>
      <c r="C520" s="33">
        <v>2435280.35</v>
      </c>
      <c r="D520" s="33">
        <v>77778.58</v>
      </c>
      <c r="E520" s="33">
        <v>622346.47</v>
      </c>
      <c r="F520" s="33">
        <f>SUM(C520:E520)</f>
        <v>3135405.4000000004</v>
      </c>
      <c r="G520" s="34">
        <v>136720.89000000001</v>
      </c>
      <c r="H520" s="34">
        <v>0</v>
      </c>
      <c r="I520" s="34">
        <v>0</v>
      </c>
      <c r="J520" s="34">
        <v>182097.49</v>
      </c>
      <c r="K520" s="34">
        <f>F520-G520-H520-I520-J520</f>
        <v>2816587.0200000005</v>
      </c>
      <c r="L520" s="33">
        <v>8477012.370000001</v>
      </c>
      <c r="M520" s="35">
        <f>K520/L520</f>
        <v>0.33226175650844308</v>
      </c>
    </row>
    <row r="521" spans="1:13" ht="15.6" customHeight="1">
      <c r="A521" s="16" t="s">
        <v>432</v>
      </c>
      <c r="B521" s="42" t="s">
        <v>38</v>
      </c>
      <c r="C521" s="33">
        <v>1545987.28</v>
      </c>
      <c r="D521" s="33">
        <v>38378.01</v>
      </c>
      <c r="E521" s="33">
        <v>1103048.7</v>
      </c>
      <c r="F521" s="33">
        <f>SUM(C521:E521)</f>
        <v>2687413.99</v>
      </c>
      <c r="G521" s="34">
        <v>4805</v>
      </c>
      <c r="H521" s="34">
        <v>0</v>
      </c>
      <c r="I521" s="34">
        <v>14886.2</v>
      </c>
      <c r="J521" s="34">
        <v>6692.95</v>
      </c>
      <c r="K521" s="34">
        <f>F521-G521-H521-I521-J521</f>
        <v>2661029.84</v>
      </c>
      <c r="L521" s="33">
        <v>5753276.6200000001</v>
      </c>
      <c r="M521" s="35">
        <f>K521/L521</f>
        <v>0.46252423023595202</v>
      </c>
    </row>
    <row r="522" spans="1:13" ht="15.6" customHeight="1">
      <c r="A522" s="16" t="s">
        <v>433</v>
      </c>
      <c r="B522" s="42" t="s">
        <v>38</v>
      </c>
      <c r="C522" s="33">
        <v>726700.92</v>
      </c>
      <c r="D522" s="33">
        <v>32667.200000000001</v>
      </c>
      <c r="E522" s="33">
        <v>535182.73</v>
      </c>
      <c r="F522" s="33">
        <f>SUM(C522:E522)</f>
        <v>1294550.8500000001</v>
      </c>
      <c r="G522" s="34">
        <v>3434.4</v>
      </c>
      <c r="H522" s="34">
        <v>0</v>
      </c>
      <c r="I522" s="34">
        <v>0</v>
      </c>
      <c r="J522" s="34">
        <v>83459.91</v>
      </c>
      <c r="K522" s="34">
        <f>F522-G522-H522-I522-J522</f>
        <v>1207656.5400000003</v>
      </c>
      <c r="L522" s="33">
        <v>3062362.86</v>
      </c>
      <c r="M522" s="35">
        <f>K522/L522</f>
        <v>0.39435448874272211</v>
      </c>
    </row>
    <row r="523" spans="1:13" ht="15.6" customHeight="1">
      <c r="A523" s="16" t="s">
        <v>434</v>
      </c>
      <c r="B523" s="42" t="s">
        <v>34</v>
      </c>
      <c r="C523" s="33">
        <v>558460.09</v>
      </c>
      <c r="D523" s="33">
        <v>4325.07</v>
      </c>
      <c r="E523" s="33">
        <v>479183.81</v>
      </c>
      <c r="F523" s="33">
        <f>SUM(C523:E523)</f>
        <v>1041968.97</v>
      </c>
      <c r="G523" s="34">
        <v>35599.49</v>
      </c>
      <c r="H523" s="34">
        <v>0</v>
      </c>
      <c r="I523" s="34">
        <v>0</v>
      </c>
      <c r="J523" s="34">
        <v>79660.87</v>
      </c>
      <c r="K523" s="34">
        <f>F523-G523-H523-I523-J523</f>
        <v>926708.61</v>
      </c>
      <c r="L523" s="33">
        <v>3007561.9899999998</v>
      </c>
      <c r="M523" s="35">
        <f>K523/L523</f>
        <v>0.30812618761683447</v>
      </c>
    </row>
    <row r="524" spans="1:13" ht="15.6" customHeight="1">
      <c r="A524" s="16" t="s">
        <v>435</v>
      </c>
      <c r="B524" s="42" t="s">
        <v>24</v>
      </c>
      <c r="C524" s="33">
        <v>67934.880000000005</v>
      </c>
      <c r="D524" s="33">
        <v>2026.78</v>
      </c>
      <c r="E524" s="33">
        <v>20472.98</v>
      </c>
      <c r="F524" s="33">
        <f>SUM(C524:E524)</f>
        <v>90434.64</v>
      </c>
      <c r="G524" s="34">
        <v>2829</v>
      </c>
      <c r="H524" s="34">
        <v>0</v>
      </c>
      <c r="I524" s="34">
        <v>0</v>
      </c>
      <c r="J524" s="34">
        <v>9948.73</v>
      </c>
      <c r="K524" s="34">
        <f>F524-G524-H524-I524-J524</f>
        <v>77656.91</v>
      </c>
      <c r="L524" s="33">
        <v>543232.28</v>
      </c>
      <c r="M524" s="35">
        <f>K524/L524</f>
        <v>0.14295341580216844</v>
      </c>
    </row>
    <row r="525" spans="1:13" ht="15.6" customHeight="1">
      <c r="A525" s="16" t="s">
        <v>436</v>
      </c>
      <c r="B525" s="42" t="s">
        <v>24</v>
      </c>
      <c r="C525" s="33">
        <v>1330136.6599999999</v>
      </c>
      <c r="D525" s="33">
        <v>781945.6</v>
      </c>
      <c r="E525" s="33">
        <v>861275.64</v>
      </c>
      <c r="F525" s="33">
        <f>SUM(C525:E525)</f>
        <v>2973357.9</v>
      </c>
      <c r="G525" s="34">
        <v>7419</v>
      </c>
      <c r="H525" s="34">
        <v>0</v>
      </c>
      <c r="I525" s="34">
        <v>0</v>
      </c>
      <c r="J525" s="34">
        <v>324431.65999999997</v>
      </c>
      <c r="K525" s="34">
        <f>F525-G525-H525-I525-J525</f>
        <v>2641507.2399999998</v>
      </c>
      <c r="L525" s="33">
        <v>7291132.2000000002</v>
      </c>
      <c r="M525" s="35">
        <f>K525/L525</f>
        <v>0.36229040532278373</v>
      </c>
    </row>
    <row r="526" spans="1:13" ht="15.6" customHeight="1">
      <c r="A526" s="16" t="s">
        <v>437</v>
      </c>
      <c r="B526" s="42" t="s">
        <v>34</v>
      </c>
      <c r="C526" s="33">
        <v>102087.02</v>
      </c>
      <c r="D526" s="33">
        <v>321.48</v>
      </c>
      <c r="E526" s="33">
        <v>60911.78</v>
      </c>
      <c r="F526" s="33">
        <f>SUM(C526:E526)</f>
        <v>163320.28</v>
      </c>
      <c r="G526" s="34">
        <v>0</v>
      </c>
      <c r="H526" s="34">
        <v>7783</v>
      </c>
      <c r="I526" s="34">
        <v>0</v>
      </c>
      <c r="J526" s="34">
        <v>4005.28</v>
      </c>
      <c r="K526" s="34">
        <f>F526-G526-H526-I526-J526</f>
        <v>151532</v>
      </c>
      <c r="L526" s="33">
        <v>1148924.31</v>
      </c>
      <c r="M526" s="35">
        <f>K526/L526</f>
        <v>0.13189032443747317</v>
      </c>
    </row>
    <row r="527" spans="1:13" ht="15.6" customHeight="1">
      <c r="A527" s="16" t="s">
        <v>438</v>
      </c>
      <c r="B527" s="42" t="s">
        <v>44</v>
      </c>
      <c r="C527" s="33">
        <v>1147689.1000000001</v>
      </c>
      <c r="D527" s="33">
        <v>16703.8</v>
      </c>
      <c r="E527" s="33">
        <v>579253.65</v>
      </c>
      <c r="F527" s="33">
        <f>SUM(C527:E527)</f>
        <v>1743646.5500000003</v>
      </c>
      <c r="G527" s="34">
        <v>100.96</v>
      </c>
      <c r="H527" s="34">
        <v>0</v>
      </c>
      <c r="I527" s="34">
        <v>0</v>
      </c>
      <c r="J527" s="34">
        <v>50431.92</v>
      </c>
      <c r="K527" s="34">
        <f>F527-G527-H527-I527-J527</f>
        <v>1693113.6700000004</v>
      </c>
      <c r="L527" s="33">
        <v>3875596.4400000004</v>
      </c>
      <c r="M527" s="35">
        <f>K527/L527</f>
        <v>0.43686531769030118</v>
      </c>
    </row>
    <row r="528" spans="1:13" ht="15.6" customHeight="1">
      <c r="A528" s="16" t="s">
        <v>5</v>
      </c>
      <c r="B528" s="42" t="s">
        <v>31</v>
      </c>
      <c r="C528" s="33">
        <v>293152071.18000001</v>
      </c>
      <c r="D528" s="33">
        <v>32598426.940000001</v>
      </c>
      <c r="E528" s="33">
        <v>137502506.28999999</v>
      </c>
      <c r="F528" s="33">
        <f>SUM(C528:E528)</f>
        <v>463253004.40999997</v>
      </c>
      <c r="G528" s="34">
        <v>27665749.77</v>
      </c>
      <c r="H528" s="34">
        <v>0</v>
      </c>
      <c r="I528" s="34">
        <v>1192019.17</v>
      </c>
      <c r="J528" s="34">
        <v>32724566.300000001</v>
      </c>
      <c r="K528" s="34">
        <f>F528-G528-H528-I528-J528</f>
        <v>401670669.16999996</v>
      </c>
      <c r="L528" s="33">
        <v>1008775929.9099998</v>
      </c>
      <c r="M528" s="35">
        <f>K528/L528</f>
        <v>0.39817630185311409</v>
      </c>
    </row>
    <row r="529" spans="1:13" ht="15.6" customHeight="1">
      <c r="A529" s="16" t="s">
        <v>439</v>
      </c>
      <c r="B529" s="42" t="s">
        <v>34</v>
      </c>
      <c r="C529" s="33">
        <v>1192829.77</v>
      </c>
      <c r="D529" s="33">
        <v>23655.53</v>
      </c>
      <c r="E529" s="33">
        <v>515755.16</v>
      </c>
      <c r="F529" s="33">
        <f>SUM(C529:E529)</f>
        <v>1732240.46</v>
      </c>
      <c r="G529" s="34">
        <v>34593</v>
      </c>
      <c r="H529" s="34">
        <v>0</v>
      </c>
      <c r="I529" s="34">
        <v>0</v>
      </c>
      <c r="J529" s="34">
        <v>54124.44</v>
      </c>
      <c r="K529" s="34">
        <f>F529-G529-H529-I529-J529</f>
        <v>1643523.02</v>
      </c>
      <c r="L529" s="33">
        <v>4550354.2699999996</v>
      </c>
      <c r="M529" s="35">
        <f>K529/L529</f>
        <v>0.36118572807299248</v>
      </c>
    </row>
    <row r="530" spans="1:13" ht="15.6" customHeight="1">
      <c r="A530" s="16" t="s">
        <v>440</v>
      </c>
      <c r="B530" s="42" t="s">
        <v>24</v>
      </c>
      <c r="C530" s="33">
        <v>90150.07</v>
      </c>
      <c r="D530" s="33">
        <v>4269.72</v>
      </c>
      <c r="E530" s="33">
        <v>23450.560000000001</v>
      </c>
      <c r="F530" s="33">
        <f>SUM(C530:E530)</f>
        <v>117870.35</v>
      </c>
      <c r="G530" s="34">
        <v>0</v>
      </c>
      <c r="H530" s="34">
        <v>0</v>
      </c>
      <c r="I530" s="34">
        <v>0</v>
      </c>
      <c r="J530" s="34">
        <v>10900.08</v>
      </c>
      <c r="K530" s="34">
        <f>F530-G530-H530-I530-J530</f>
        <v>106970.27</v>
      </c>
      <c r="L530" s="33">
        <v>640474.14</v>
      </c>
      <c r="M530" s="35">
        <f>K530/L530</f>
        <v>0.16701731314241666</v>
      </c>
    </row>
    <row r="531" spans="1:13" ht="15.6" customHeight="1">
      <c r="A531" s="16" t="s">
        <v>441</v>
      </c>
      <c r="B531" s="42" t="s">
        <v>38</v>
      </c>
      <c r="C531" s="33">
        <v>651003.04</v>
      </c>
      <c r="D531" s="33">
        <v>35283.480000000003</v>
      </c>
      <c r="E531" s="33">
        <v>390782.42</v>
      </c>
      <c r="F531" s="33">
        <f>SUM(C531:E531)</f>
        <v>1077068.94</v>
      </c>
      <c r="G531" s="34">
        <v>0</v>
      </c>
      <c r="H531" s="34">
        <v>4405.33</v>
      </c>
      <c r="I531" s="34">
        <v>642.27</v>
      </c>
      <c r="J531" s="34">
        <v>28442.26</v>
      </c>
      <c r="K531" s="34">
        <f>F531-G531-H531-I531-J531</f>
        <v>1043579.0799999998</v>
      </c>
      <c r="L531" s="33">
        <v>2761089.62</v>
      </c>
      <c r="M531" s="35">
        <f>K531/L531</f>
        <v>0.37795914788162499</v>
      </c>
    </row>
    <row r="532" spans="1:13" ht="15.6" customHeight="1">
      <c r="A532" s="16" t="s">
        <v>442</v>
      </c>
      <c r="B532" s="42" t="s">
        <v>30</v>
      </c>
      <c r="C532" s="33">
        <v>81202.009999999995</v>
      </c>
      <c r="D532" s="33">
        <v>5581.53</v>
      </c>
      <c r="E532" s="33">
        <v>119824.68</v>
      </c>
      <c r="F532" s="33">
        <f>SUM(C532:E532)</f>
        <v>206608.21999999997</v>
      </c>
      <c r="G532" s="34">
        <v>0</v>
      </c>
      <c r="H532" s="34">
        <v>0</v>
      </c>
      <c r="I532" s="34">
        <v>0</v>
      </c>
      <c r="J532" s="34">
        <v>47916.45</v>
      </c>
      <c r="K532" s="34">
        <f>F532-G532-H532-I532-J532</f>
        <v>158691.76999999996</v>
      </c>
      <c r="L532" s="33">
        <v>2188825.66</v>
      </c>
      <c r="M532" s="35">
        <f>K532/L532</f>
        <v>7.2500872454135959E-2</v>
      </c>
    </row>
    <row r="533" spans="1:13" ht="15.6" customHeight="1">
      <c r="A533" s="16" t="s">
        <v>443</v>
      </c>
      <c r="B533" s="42" t="s">
        <v>24</v>
      </c>
      <c r="C533" s="33">
        <v>827333.58</v>
      </c>
      <c r="D533" s="33">
        <v>67214.98</v>
      </c>
      <c r="E533" s="33">
        <v>406110</v>
      </c>
      <c r="F533" s="33">
        <f>SUM(C533:E533)</f>
        <v>1300658.56</v>
      </c>
      <c r="G533" s="34">
        <v>22233.14</v>
      </c>
      <c r="H533" s="34">
        <v>0</v>
      </c>
      <c r="I533" s="34">
        <v>18.48</v>
      </c>
      <c r="J533" s="34">
        <v>27491.82</v>
      </c>
      <c r="K533" s="34">
        <f>F533-G533-H533-I533-J533</f>
        <v>1250915.1200000001</v>
      </c>
      <c r="L533" s="33">
        <v>2845555.69</v>
      </c>
      <c r="M533" s="35">
        <f>K533/L533</f>
        <v>0.43960310613355108</v>
      </c>
    </row>
    <row r="534" spans="1:13" ht="15.6" customHeight="1">
      <c r="A534" s="16" t="s">
        <v>444</v>
      </c>
      <c r="B534" s="42" t="s">
        <v>38</v>
      </c>
      <c r="C534" s="33">
        <v>338453.66</v>
      </c>
      <c r="D534" s="33">
        <v>3352.3</v>
      </c>
      <c r="E534" s="33">
        <v>598399.46</v>
      </c>
      <c r="F534" s="33">
        <f>SUM(C534:E534)</f>
        <v>940205.41999999993</v>
      </c>
      <c r="G534" s="34">
        <v>9229.83</v>
      </c>
      <c r="H534" s="34">
        <v>0</v>
      </c>
      <c r="I534" s="34">
        <v>0</v>
      </c>
      <c r="J534" s="34">
        <v>84251.99</v>
      </c>
      <c r="K534" s="34">
        <f>F534-G534-H534-I534-J534</f>
        <v>846723.6</v>
      </c>
      <c r="L534" s="33">
        <v>2101687.92</v>
      </c>
      <c r="M534" s="35">
        <f>K534/L534</f>
        <v>0.40287789254648237</v>
      </c>
    </row>
    <row r="535" spans="1:13" ht="15.6" customHeight="1">
      <c r="A535" s="16" t="s">
        <v>445</v>
      </c>
      <c r="B535" s="42" t="s">
        <v>30</v>
      </c>
      <c r="C535" s="33">
        <v>265076.78000000003</v>
      </c>
      <c r="D535" s="33">
        <v>17276.05</v>
      </c>
      <c r="E535" s="33">
        <v>160975.93</v>
      </c>
      <c r="F535" s="33">
        <f>SUM(C535:E535)</f>
        <v>443328.76</v>
      </c>
      <c r="G535" s="34">
        <v>0</v>
      </c>
      <c r="H535" s="34">
        <v>0</v>
      </c>
      <c r="I535" s="34">
        <v>0</v>
      </c>
      <c r="J535" s="34">
        <v>9754.68</v>
      </c>
      <c r="K535" s="34">
        <f>F535-G535-H535-I535-J535</f>
        <v>433574.08</v>
      </c>
      <c r="L535" s="33">
        <v>1065699.3600000001</v>
      </c>
      <c r="M535" s="35">
        <f>K535/L535</f>
        <v>0.40684464706819379</v>
      </c>
    </row>
    <row r="536" spans="1:13" ht="15.6" customHeight="1">
      <c r="A536" s="16" t="s">
        <v>634</v>
      </c>
      <c r="B536" s="42" t="s">
        <v>24</v>
      </c>
      <c r="C536" s="33">
        <v>48272.23</v>
      </c>
      <c r="D536" s="33">
        <v>841.21</v>
      </c>
      <c r="E536" s="33">
        <v>6443.26</v>
      </c>
      <c r="F536" s="33">
        <f>SUM(C536:E536)</f>
        <v>55556.700000000004</v>
      </c>
      <c r="G536" s="34">
        <v>0</v>
      </c>
      <c r="H536" s="34">
        <v>0</v>
      </c>
      <c r="I536" s="34">
        <v>0</v>
      </c>
      <c r="J536" s="34">
        <v>1165.51</v>
      </c>
      <c r="K536" s="34">
        <f>F536-G536-H536-I536-J536</f>
        <v>54391.19</v>
      </c>
      <c r="L536" s="33">
        <v>467223.48</v>
      </c>
      <c r="M536" s="35">
        <f>K536/L536</f>
        <v>0.11641364856064169</v>
      </c>
    </row>
    <row r="537" spans="1:13" ht="15.6" customHeight="1">
      <c r="A537" s="16" t="s">
        <v>446</v>
      </c>
      <c r="B537" s="42" t="s">
        <v>24</v>
      </c>
      <c r="C537" s="33">
        <v>1077111.08</v>
      </c>
      <c r="D537" s="33">
        <v>1036232.03</v>
      </c>
      <c r="E537" s="33">
        <v>1070307.27</v>
      </c>
      <c r="F537" s="33">
        <f>SUM(C537:E537)</f>
        <v>3183650.3800000004</v>
      </c>
      <c r="G537" s="34">
        <v>0</v>
      </c>
      <c r="H537" s="34">
        <v>0</v>
      </c>
      <c r="I537" s="34">
        <v>87173.48</v>
      </c>
      <c r="J537" s="34">
        <v>301946.42</v>
      </c>
      <c r="K537" s="34">
        <f>F537-G537-H537-I537-J537</f>
        <v>2794530.4800000004</v>
      </c>
      <c r="L537" s="33">
        <v>4976891.07</v>
      </c>
      <c r="M537" s="35">
        <f>K537/L537</f>
        <v>0.56150123454480194</v>
      </c>
    </row>
    <row r="538" spans="1:13" ht="15.6" customHeight="1">
      <c r="A538" s="16" t="s">
        <v>635</v>
      </c>
      <c r="B538" s="42" t="s">
        <v>24</v>
      </c>
      <c r="C538" s="33">
        <v>241269.13</v>
      </c>
      <c r="D538" s="33">
        <v>9715.9599999999991</v>
      </c>
      <c r="E538" s="33">
        <v>43438.92</v>
      </c>
      <c r="F538" s="33">
        <f>SUM(C538:E538)</f>
        <v>294424.01</v>
      </c>
      <c r="G538" s="34">
        <v>11192.5</v>
      </c>
      <c r="H538" s="34">
        <v>0</v>
      </c>
      <c r="I538" s="34">
        <v>0</v>
      </c>
      <c r="J538" s="34">
        <v>14843.02</v>
      </c>
      <c r="K538" s="34">
        <f>F538-G538-H538-I538-J538</f>
        <v>268388.49</v>
      </c>
      <c r="L538" s="33">
        <v>866102.89000000013</v>
      </c>
      <c r="M538" s="35">
        <f>K538/L538</f>
        <v>0.30988060783401838</v>
      </c>
    </row>
    <row r="539" spans="1:13" ht="15.6" customHeight="1">
      <c r="A539" s="16" t="s">
        <v>447</v>
      </c>
      <c r="B539" s="42" t="s">
        <v>44</v>
      </c>
      <c r="C539" s="33">
        <v>14735027.09</v>
      </c>
      <c r="D539" s="33">
        <v>1125856.27</v>
      </c>
      <c r="E539" s="33">
        <v>3677277.27</v>
      </c>
      <c r="F539" s="33">
        <f>SUM(C539:E539)</f>
        <v>19538160.629999999</v>
      </c>
      <c r="G539" s="34">
        <v>390474.51</v>
      </c>
      <c r="H539" s="34">
        <v>14516.91</v>
      </c>
      <c r="I539" s="34">
        <v>759.67</v>
      </c>
      <c r="J539" s="34">
        <v>983334.69</v>
      </c>
      <c r="K539" s="34">
        <f>F539-G539-H539-I539-J539</f>
        <v>18149074.849999994</v>
      </c>
      <c r="L539" s="33">
        <v>29464019.599999998</v>
      </c>
      <c r="M539" s="35">
        <f>K539/L539</f>
        <v>0.61597416429902174</v>
      </c>
    </row>
    <row r="540" spans="1:13" ht="15.6" customHeight="1">
      <c r="A540" s="16" t="s">
        <v>448</v>
      </c>
      <c r="B540" s="42" t="s">
        <v>34</v>
      </c>
      <c r="C540" s="33">
        <v>2454515.92</v>
      </c>
      <c r="D540" s="33">
        <v>1037524.61</v>
      </c>
      <c r="E540" s="33">
        <v>897556.88</v>
      </c>
      <c r="F540" s="33">
        <f>SUM(C540:E540)</f>
        <v>4389597.41</v>
      </c>
      <c r="G540" s="34">
        <v>43391.74</v>
      </c>
      <c r="H540" s="34">
        <v>2692.34</v>
      </c>
      <c r="I540" s="34">
        <v>0</v>
      </c>
      <c r="J540" s="34">
        <v>38097.86</v>
      </c>
      <c r="K540" s="34">
        <f>F540-G540-H540-I540-J540</f>
        <v>4305415.47</v>
      </c>
      <c r="L540" s="33">
        <v>7744980.2599999998</v>
      </c>
      <c r="M540" s="35">
        <f>K540/L540</f>
        <v>0.5558975394986998</v>
      </c>
    </row>
    <row r="541" spans="1:13" ht="15.6" customHeight="1">
      <c r="A541" s="16" t="s">
        <v>449</v>
      </c>
      <c r="B541" s="42" t="s">
        <v>24</v>
      </c>
      <c r="C541" s="33">
        <v>133874.01999999999</v>
      </c>
      <c r="D541" s="33">
        <v>992.18</v>
      </c>
      <c r="E541" s="33">
        <v>51681.63</v>
      </c>
      <c r="F541" s="33">
        <f>SUM(C541:E541)</f>
        <v>186547.83</v>
      </c>
      <c r="G541" s="34">
        <v>0</v>
      </c>
      <c r="H541" s="34">
        <v>0</v>
      </c>
      <c r="I541" s="34">
        <v>0</v>
      </c>
      <c r="J541" s="34">
        <v>3702.31</v>
      </c>
      <c r="K541" s="34">
        <f>F541-G541-H541-I541-J541</f>
        <v>182845.52</v>
      </c>
      <c r="L541" s="33">
        <v>680486.13</v>
      </c>
      <c r="M541" s="35">
        <f>K541/L541</f>
        <v>0.26869837890744369</v>
      </c>
    </row>
    <row r="542" spans="1:13" ht="15.6" customHeight="1">
      <c r="A542" s="16" t="s">
        <v>450</v>
      </c>
      <c r="B542" s="42" t="s">
        <v>24</v>
      </c>
      <c r="C542" s="33">
        <v>1217965.5900000001</v>
      </c>
      <c r="D542" s="33">
        <v>732.23</v>
      </c>
      <c r="E542" s="33">
        <v>162558.93</v>
      </c>
      <c r="F542" s="33">
        <f>SUM(C542:E542)</f>
        <v>1381256.75</v>
      </c>
      <c r="G542" s="34">
        <v>26304</v>
      </c>
      <c r="H542" s="34">
        <v>0</v>
      </c>
      <c r="I542" s="34">
        <v>1366.32</v>
      </c>
      <c r="J542" s="34">
        <v>15770.45</v>
      </c>
      <c r="K542" s="34">
        <f>F542-G542-H542-I542-J542</f>
        <v>1337815.98</v>
      </c>
      <c r="L542" s="33">
        <v>7299820.25</v>
      </c>
      <c r="M542" s="35">
        <f>K542/L542</f>
        <v>0.18326697564916067</v>
      </c>
    </row>
    <row r="543" spans="1:13" ht="15.6" customHeight="1">
      <c r="A543" s="16" t="s">
        <v>451</v>
      </c>
      <c r="B543" s="42" t="s">
        <v>31</v>
      </c>
      <c r="C543" s="33">
        <v>2204843.16</v>
      </c>
      <c r="D543" s="33">
        <v>60825.45</v>
      </c>
      <c r="E543" s="33">
        <v>569233.24</v>
      </c>
      <c r="F543" s="33">
        <f>SUM(C543:E543)</f>
        <v>2834901.8500000006</v>
      </c>
      <c r="G543" s="34">
        <v>29952.05</v>
      </c>
      <c r="H543" s="34">
        <v>0</v>
      </c>
      <c r="I543" s="34">
        <v>0</v>
      </c>
      <c r="J543" s="34">
        <v>136587.85999999999</v>
      </c>
      <c r="K543" s="34">
        <f>F543-G543-H543-I543-J543</f>
        <v>2668361.9400000009</v>
      </c>
      <c r="L543" s="33">
        <v>9427682.370000001</v>
      </c>
      <c r="M543" s="35">
        <f>K543/L543</f>
        <v>0.28303477305207519</v>
      </c>
    </row>
    <row r="544" spans="1:13" ht="15.6" customHeight="1">
      <c r="A544" s="16" t="s">
        <v>452</v>
      </c>
      <c r="B544" s="42" t="s">
        <v>34</v>
      </c>
      <c r="C544" s="33">
        <v>889338.41</v>
      </c>
      <c r="D544" s="33">
        <v>19453.41</v>
      </c>
      <c r="E544" s="33">
        <v>427503.78</v>
      </c>
      <c r="F544" s="33">
        <f>SUM(C544:E544)</f>
        <v>1336295.6000000001</v>
      </c>
      <c r="G544" s="34">
        <v>25396.18</v>
      </c>
      <c r="H544" s="34">
        <v>0</v>
      </c>
      <c r="I544" s="34">
        <v>4415.3900000000003</v>
      </c>
      <c r="J544" s="34">
        <v>38180.730000000003</v>
      </c>
      <c r="K544" s="34">
        <f>F544-G544-H544-I544-J544</f>
        <v>1268303.3000000003</v>
      </c>
      <c r="L544" s="33">
        <v>3781263.41</v>
      </c>
      <c r="M544" s="35">
        <f>K544/L544</f>
        <v>0.33541786500401466</v>
      </c>
    </row>
    <row r="545" spans="1:13" ht="15.6" customHeight="1">
      <c r="A545" s="16" t="s">
        <v>636</v>
      </c>
      <c r="B545" s="42" t="s">
        <v>31</v>
      </c>
      <c r="C545" s="33">
        <v>9082506.0800000001</v>
      </c>
      <c r="D545" s="33">
        <v>776400.48</v>
      </c>
      <c r="E545" s="33">
        <v>5499371.0700000003</v>
      </c>
      <c r="F545" s="33">
        <f>SUM(C545:E545)</f>
        <v>15358277.630000001</v>
      </c>
      <c r="G545" s="34">
        <v>0</v>
      </c>
      <c r="H545" s="34">
        <v>0</v>
      </c>
      <c r="I545" s="34">
        <v>113681.4</v>
      </c>
      <c r="J545" s="34">
        <v>2021714.24</v>
      </c>
      <c r="K545" s="34">
        <f>F545-G545-H545-I545-J545</f>
        <v>13222881.99</v>
      </c>
      <c r="L545" s="33">
        <v>28854503.449999999</v>
      </c>
      <c r="M545" s="35">
        <f>K545/L545</f>
        <v>0.45826059744583825</v>
      </c>
    </row>
    <row r="546" spans="1:13" ht="15.6" customHeight="1">
      <c r="A546" s="16" t="s">
        <v>453</v>
      </c>
      <c r="B546" s="42" t="s">
        <v>44</v>
      </c>
      <c r="C546" s="33">
        <v>343384.94</v>
      </c>
      <c r="D546" s="33">
        <v>1188.83</v>
      </c>
      <c r="E546" s="33">
        <v>84021.2</v>
      </c>
      <c r="F546" s="33">
        <f>SUM(C546:E546)</f>
        <v>428594.97000000003</v>
      </c>
      <c r="G546" s="34">
        <v>36</v>
      </c>
      <c r="H546" s="34">
        <v>0</v>
      </c>
      <c r="I546" s="34">
        <v>0</v>
      </c>
      <c r="J546" s="34">
        <v>4452.0200000000004</v>
      </c>
      <c r="K546" s="34">
        <f>F546-G546-H546-I546-J546</f>
        <v>424106.95</v>
      </c>
      <c r="L546" s="33">
        <v>1660973.51</v>
      </c>
      <c r="M546" s="35">
        <f>K546/L546</f>
        <v>0.25533637198103176</v>
      </c>
    </row>
    <row r="547" spans="1:13" ht="15.6" customHeight="1">
      <c r="A547" s="16" t="s">
        <v>454</v>
      </c>
      <c r="B547" s="42" t="s">
        <v>38</v>
      </c>
      <c r="C547" s="33">
        <v>693989.83</v>
      </c>
      <c r="D547" s="33">
        <v>38944.58</v>
      </c>
      <c r="E547" s="33">
        <v>501937.56</v>
      </c>
      <c r="F547" s="33">
        <f>SUM(C547:E547)</f>
        <v>1234871.97</v>
      </c>
      <c r="G547" s="34">
        <v>0</v>
      </c>
      <c r="H547" s="34">
        <v>0</v>
      </c>
      <c r="I547" s="34">
        <v>0</v>
      </c>
      <c r="J547" s="34">
        <v>62379.76</v>
      </c>
      <c r="K547" s="34">
        <f>F547-G547-H547-I547-J547</f>
        <v>1172492.21</v>
      </c>
      <c r="L547" s="33">
        <v>3025223.0100000002</v>
      </c>
      <c r="M547" s="35">
        <f>K547/L547</f>
        <v>0.38757215786217358</v>
      </c>
    </row>
    <row r="548" spans="1:13" ht="15.6" customHeight="1">
      <c r="A548" s="16" t="s">
        <v>455</v>
      </c>
      <c r="B548" s="42" t="s">
        <v>27</v>
      </c>
      <c r="C548" s="33">
        <v>351418</v>
      </c>
      <c r="D548" s="33">
        <v>19077.45</v>
      </c>
      <c r="E548" s="33">
        <v>539634.42000000004</v>
      </c>
      <c r="F548" s="33">
        <f>SUM(C548:E548)</f>
        <v>910129.87000000011</v>
      </c>
      <c r="G548" s="34">
        <v>4894.7299999999996</v>
      </c>
      <c r="H548" s="34">
        <v>763.2</v>
      </c>
      <c r="I548" s="34">
        <v>4861.3100000000004</v>
      </c>
      <c r="J548" s="34">
        <v>24095.82</v>
      </c>
      <c r="K548" s="34">
        <f>F548-G548-H548-I548-J548</f>
        <v>875514.81000000017</v>
      </c>
      <c r="L548" s="33">
        <v>2479624.0500000003</v>
      </c>
      <c r="M548" s="35">
        <f>K548/L548</f>
        <v>0.35308369024731795</v>
      </c>
    </row>
    <row r="549" spans="1:13" ht="15.6" customHeight="1">
      <c r="A549" s="16" t="s">
        <v>456</v>
      </c>
      <c r="B549" s="42" t="s">
        <v>30</v>
      </c>
      <c r="C549" s="33">
        <v>172153.26</v>
      </c>
      <c r="D549" s="33">
        <v>9563.01</v>
      </c>
      <c r="E549" s="33">
        <v>147569.49</v>
      </c>
      <c r="F549" s="33">
        <f>SUM(C549:E549)</f>
        <v>329285.76000000001</v>
      </c>
      <c r="G549" s="34">
        <v>448</v>
      </c>
      <c r="H549" s="34">
        <v>0</v>
      </c>
      <c r="I549" s="34">
        <v>0</v>
      </c>
      <c r="J549" s="34">
        <v>26431.599999999999</v>
      </c>
      <c r="K549" s="34">
        <f>F549-G549-H549-I549-J549</f>
        <v>302406.16000000003</v>
      </c>
      <c r="L549" s="33">
        <v>1419733.82</v>
      </c>
      <c r="M549" s="35">
        <f>K549/L549</f>
        <v>0.21300201188417137</v>
      </c>
    </row>
    <row r="550" spans="1:13" ht="15.6" customHeight="1">
      <c r="A550" s="16" t="s">
        <v>560</v>
      </c>
      <c r="B550" s="42" t="s">
        <v>38</v>
      </c>
      <c r="C550" s="33">
        <v>3755841.18</v>
      </c>
      <c r="D550" s="33">
        <v>486039.01</v>
      </c>
      <c r="E550" s="33">
        <v>1992243.58</v>
      </c>
      <c r="F550" s="33">
        <f>SUM(C550:E550)</f>
        <v>6234123.7700000005</v>
      </c>
      <c r="G550" s="34">
        <v>11593.56</v>
      </c>
      <c r="H550" s="34">
        <v>0</v>
      </c>
      <c r="I550" s="34">
        <v>94420.67</v>
      </c>
      <c r="J550" s="34">
        <v>239786.26</v>
      </c>
      <c r="K550" s="34">
        <f>F550-G550-H550-I550-J550</f>
        <v>5888323.2800000012</v>
      </c>
      <c r="L550" s="33">
        <v>12522855.259999998</v>
      </c>
      <c r="M550" s="35">
        <f>K550/L550</f>
        <v>0.47020612773576065</v>
      </c>
    </row>
    <row r="551" spans="1:13" ht="15.6" customHeight="1">
      <c r="A551" s="16" t="s">
        <v>457</v>
      </c>
      <c r="B551" s="42" t="s">
        <v>38</v>
      </c>
      <c r="C551" s="33">
        <v>4023421.82</v>
      </c>
      <c r="D551" s="33">
        <v>116912.43</v>
      </c>
      <c r="E551" s="33">
        <v>1731754.15</v>
      </c>
      <c r="F551" s="33">
        <f>SUM(C551:E551)</f>
        <v>5872088.4000000004</v>
      </c>
      <c r="G551" s="34">
        <v>77315.13</v>
      </c>
      <c r="H551" s="34">
        <v>195751.74</v>
      </c>
      <c r="I551" s="34">
        <v>3639.98</v>
      </c>
      <c r="J551" s="34">
        <v>56363.41</v>
      </c>
      <c r="K551" s="34">
        <f>F551-G551-H551-I551-J551</f>
        <v>5539018.1399999997</v>
      </c>
      <c r="L551" s="33">
        <v>12086720.640000002</v>
      </c>
      <c r="M551" s="35">
        <f>K551/L551</f>
        <v>0.45827303409901582</v>
      </c>
    </row>
    <row r="552" spans="1:13" ht="15.6" customHeight="1">
      <c r="A552" s="16" t="s">
        <v>561</v>
      </c>
      <c r="B552" s="42" t="s">
        <v>34</v>
      </c>
      <c r="C552" s="33">
        <v>46822651.729999997</v>
      </c>
      <c r="D552" s="33">
        <v>1648848.11</v>
      </c>
      <c r="E552" s="33">
        <v>25138050.32</v>
      </c>
      <c r="F552" s="33">
        <f>SUM(C552:E552)</f>
        <v>73609550.159999996</v>
      </c>
      <c r="G552" s="34">
        <v>2543634.4500000002</v>
      </c>
      <c r="H552" s="34">
        <v>0</v>
      </c>
      <c r="I552" s="34">
        <v>502942.54</v>
      </c>
      <c r="J552" s="34">
        <v>4304247.62</v>
      </c>
      <c r="K552" s="34">
        <f>F552-G552-H552-I552-J552</f>
        <v>66258725.54999999</v>
      </c>
      <c r="L552" s="33">
        <v>117603683.15000001</v>
      </c>
      <c r="M552" s="35">
        <f>K552/L552</f>
        <v>0.5634068914788064</v>
      </c>
    </row>
    <row r="553" spans="1:13" ht="15.6" customHeight="1">
      <c r="A553" s="16" t="s">
        <v>458</v>
      </c>
      <c r="B553" s="42" t="s">
        <v>30</v>
      </c>
      <c r="C553" s="33">
        <v>2221129.71</v>
      </c>
      <c r="D553" s="33">
        <v>50322.12</v>
      </c>
      <c r="E553" s="33">
        <v>1129079.1399999999</v>
      </c>
      <c r="F553" s="33">
        <f>SUM(C553:E553)</f>
        <v>3400530.9699999997</v>
      </c>
      <c r="G553" s="34">
        <v>72224</v>
      </c>
      <c r="H553" s="34">
        <v>0</v>
      </c>
      <c r="I553" s="34">
        <v>0</v>
      </c>
      <c r="J553" s="34">
        <v>244741.82</v>
      </c>
      <c r="K553" s="34">
        <f>F553-G553-H553-I553-J553</f>
        <v>3083565.15</v>
      </c>
      <c r="L553" s="33">
        <v>5224057.5199999996</v>
      </c>
      <c r="M553" s="35">
        <f>K553/L553</f>
        <v>0.59026248049428065</v>
      </c>
    </row>
    <row r="554" spans="1:13" ht="15.6" customHeight="1">
      <c r="A554" s="16" t="s">
        <v>459</v>
      </c>
      <c r="B554" s="42" t="s">
        <v>38</v>
      </c>
      <c r="C554" s="33">
        <v>2175375.73</v>
      </c>
      <c r="D554" s="33">
        <v>25363.68</v>
      </c>
      <c r="E554" s="33">
        <v>1285097.28</v>
      </c>
      <c r="F554" s="33">
        <f>SUM(C554:E554)</f>
        <v>3485836.6900000004</v>
      </c>
      <c r="G554" s="34">
        <v>78635.08</v>
      </c>
      <c r="H554" s="34">
        <v>2679.35</v>
      </c>
      <c r="I554" s="34">
        <v>4414.13</v>
      </c>
      <c r="J554" s="34">
        <v>32994.65</v>
      </c>
      <c r="K554" s="34">
        <f>F554-G554-H554-I554-J554</f>
        <v>3367113.4800000004</v>
      </c>
      <c r="L554" s="33">
        <v>8439156.5299999993</v>
      </c>
      <c r="M554" s="35">
        <f>K554/L554</f>
        <v>0.39898696842870396</v>
      </c>
    </row>
    <row r="555" spans="1:13" ht="15.6" customHeight="1">
      <c r="A555" s="16" t="s">
        <v>637</v>
      </c>
      <c r="B555" s="42" t="s">
        <v>38</v>
      </c>
      <c r="C555" s="33">
        <v>223097.1</v>
      </c>
      <c r="D555" s="33">
        <v>5628.59</v>
      </c>
      <c r="E555" s="33">
        <v>135560.21</v>
      </c>
      <c r="F555" s="33">
        <f>SUM(C555:E555)</f>
        <v>364285.9</v>
      </c>
      <c r="G555" s="34">
        <v>9836.82</v>
      </c>
      <c r="H555" s="34">
        <v>0</v>
      </c>
      <c r="I555" s="34">
        <v>0</v>
      </c>
      <c r="J555" s="34">
        <v>7651.83</v>
      </c>
      <c r="K555" s="34">
        <f>F555-G555-H555-I555-J555</f>
        <v>346797.25</v>
      </c>
      <c r="L555" s="33">
        <v>1643471.5899999999</v>
      </c>
      <c r="M555" s="35">
        <f>K555/L555</f>
        <v>0.21101505624444658</v>
      </c>
    </row>
    <row r="556" spans="1:13" ht="15.6" customHeight="1">
      <c r="A556" s="16" t="s">
        <v>460</v>
      </c>
      <c r="B556" s="42" t="s">
        <v>34</v>
      </c>
      <c r="C556" s="33">
        <v>13411135.02</v>
      </c>
      <c r="D556" s="33">
        <v>464303.92</v>
      </c>
      <c r="E556" s="33">
        <v>4046822.92</v>
      </c>
      <c r="F556" s="33">
        <f>SUM(C556:E556)</f>
        <v>17922261.859999999</v>
      </c>
      <c r="G556" s="34">
        <v>123394.16</v>
      </c>
      <c r="H556" s="34">
        <v>0</v>
      </c>
      <c r="I556" s="34">
        <v>500.71</v>
      </c>
      <c r="J556" s="34">
        <v>693208.86</v>
      </c>
      <c r="K556" s="34">
        <f>F556-G556-H556-I556-J556</f>
        <v>17105158.129999999</v>
      </c>
      <c r="L556" s="33">
        <v>28879618.660000004</v>
      </c>
      <c r="M556" s="35">
        <f>K556/L556</f>
        <v>0.59229168956069578</v>
      </c>
    </row>
    <row r="557" spans="1:13" ht="15.6" customHeight="1">
      <c r="A557" s="16" t="s">
        <v>461</v>
      </c>
      <c r="B557" s="42" t="s">
        <v>44</v>
      </c>
      <c r="C557" s="33">
        <v>2325501.7000000002</v>
      </c>
      <c r="D557" s="33">
        <v>93639.25</v>
      </c>
      <c r="E557" s="33">
        <v>1294124.97</v>
      </c>
      <c r="F557" s="33">
        <f>SUM(C557:E557)</f>
        <v>3713265.92</v>
      </c>
      <c r="G557" s="34">
        <v>63220.5</v>
      </c>
      <c r="H557" s="34">
        <v>2685</v>
      </c>
      <c r="I557" s="34">
        <v>0</v>
      </c>
      <c r="J557" s="34">
        <v>134833.24</v>
      </c>
      <c r="K557" s="34">
        <f>F557-G557-H557-I557-J557</f>
        <v>3512527.1799999997</v>
      </c>
      <c r="L557" s="33">
        <v>8325047.2799999993</v>
      </c>
      <c r="M557" s="35">
        <f>K557/L557</f>
        <v>0.42192279056942483</v>
      </c>
    </row>
    <row r="558" spans="1:13" ht="15.6" customHeight="1">
      <c r="A558" s="16" t="s">
        <v>462</v>
      </c>
      <c r="B558" s="42" t="s">
        <v>30</v>
      </c>
      <c r="C558" s="33">
        <v>214777.87</v>
      </c>
      <c r="D558" s="33">
        <v>18894.11</v>
      </c>
      <c r="E558" s="33">
        <v>118117.68</v>
      </c>
      <c r="F558" s="33">
        <f>SUM(C558:E558)</f>
        <v>351789.66</v>
      </c>
      <c r="G558" s="34">
        <v>0</v>
      </c>
      <c r="H558" s="34">
        <v>0</v>
      </c>
      <c r="I558" s="34">
        <v>0</v>
      </c>
      <c r="J558" s="34">
        <v>27043.99</v>
      </c>
      <c r="K558" s="34">
        <f>F558-G558-H558-I558-J558</f>
        <v>324745.67</v>
      </c>
      <c r="L558" s="33">
        <v>1083322.76</v>
      </c>
      <c r="M558" s="35">
        <f>K558/L558</f>
        <v>0.29976815958339137</v>
      </c>
    </row>
    <row r="559" spans="1:13" ht="15.6" customHeight="1">
      <c r="A559" s="16" t="s">
        <v>638</v>
      </c>
      <c r="B559" s="42" t="s">
        <v>65</v>
      </c>
      <c r="C559" s="33">
        <v>2370959.77</v>
      </c>
      <c r="D559" s="33">
        <v>43201.09</v>
      </c>
      <c r="E559" s="33">
        <v>576755.27</v>
      </c>
      <c r="F559" s="33">
        <f>SUM(C559:E559)</f>
        <v>2990916.13</v>
      </c>
      <c r="G559" s="34">
        <v>30510.83</v>
      </c>
      <c r="H559" s="34">
        <v>0</v>
      </c>
      <c r="I559" s="34">
        <v>329.93</v>
      </c>
      <c r="J559" s="34">
        <v>205507.42</v>
      </c>
      <c r="K559" s="34">
        <f>F559-G559-H559-I559-J559</f>
        <v>2754567.9499999997</v>
      </c>
      <c r="L559" s="33">
        <v>6934934.2100000009</v>
      </c>
      <c r="M559" s="35">
        <f>K559/L559</f>
        <v>0.39720174216331888</v>
      </c>
    </row>
    <row r="560" spans="1:13" ht="15.6" customHeight="1">
      <c r="A560" s="16" t="s">
        <v>463</v>
      </c>
      <c r="B560" s="42" t="s">
        <v>30</v>
      </c>
      <c r="C560" s="33">
        <v>56700.86</v>
      </c>
      <c r="D560" s="33">
        <v>45191.85</v>
      </c>
      <c r="E560" s="33">
        <v>55620.76</v>
      </c>
      <c r="F560" s="33">
        <f>SUM(C560:E560)</f>
        <v>157513.47</v>
      </c>
      <c r="G560" s="34">
        <v>0</v>
      </c>
      <c r="H560" s="34">
        <v>0</v>
      </c>
      <c r="I560" s="34">
        <v>0</v>
      </c>
      <c r="J560" s="34">
        <v>7415.2</v>
      </c>
      <c r="K560" s="34">
        <f>F560-G560-H560-I560-J560</f>
        <v>150098.26999999999</v>
      </c>
      <c r="L560" s="33">
        <v>510505.36000000004</v>
      </c>
      <c r="M560" s="35">
        <f>K560/L560</f>
        <v>0.29401898934028819</v>
      </c>
    </row>
    <row r="561" spans="1:13" ht="15.6" customHeight="1">
      <c r="A561" s="16" t="s">
        <v>464</v>
      </c>
      <c r="B561" s="42" t="s">
        <v>24</v>
      </c>
      <c r="C561" s="33">
        <v>1579340.18</v>
      </c>
      <c r="D561" s="33">
        <v>18613.25</v>
      </c>
      <c r="E561" s="33">
        <v>139789.88</v>
      </c>
      <c r="F561" s="33">
        <f>SUM(C561:E561)</f>
        <v>1737743.31</v>
      </c>
      <c r="G561" s="34">
        <v>0</v>
      </c>
      <c r="H561" s="34">
        <v>0</v>
      </c>
      <c r="I561" s="34">
        <v>0</v>
      </c>
      <c r="J561" s="34">
        <v>27132.62</v>
      </c>
      <c r="K561" s="34">
        <f>F561-G561-H561-I561-J561</f>
        <v>1710610.69</v>
      </c>
      <c r="L561" s="33">
        <v>3442216.3600000003</v>
      </c>
      <c r="M561" s="35">
        <f>K561/L561</f>
        <v>0.49695036891870442</v>
      </c>
    </row>
    <row r="562" spans="1:13" ht="15.6" customHeight="1">
      <c r="A562" s="16" t="s">
        <v>465</v>
      </c>
      <c r="B562" s="42" t="s">
        <v>24</v>
      </c>
      <c r="C562" s="33">
        <v>213404.81</v>
      </c>
      <c r="D562" s="33">
        <v>14692.81</v>
      </c>
      <c r="E562" s="33">
        <v>383964.01</v>
      </c>
      <c r="F562" s="33">
        <f>SUM(C562:E562)</f>
        <v>612061.63</v>
      </c>
      <c r="G562" s="34">
        <v>0</v>
      </c>
      <c r="H562" s="34">
        <v>0</v>
      </c>
      <c r="I562" s="34">
        <v>0</v>
      </c>
      <c r="J562" s="34">
        <v>294921.40000000002</v>
      </c>
      <c r="K562" s="34">
        <f>F562-G562-H562-I562-J562</f>
        <v>317140.23</v>
      </c>
      <c r="L562" s="33">
        <v>1017288.56</v>
      </c>
      <c r="M562" s="35">
        <f>K562/L562</f>
        <v>0.31175051255859987</v>
      </c>
    </row>
    <row r="563" spans="1:13" ht="15.6" customHeight="1">
      <c r="A563" s="16" t="s">
        <v>466</v>
      </c>
      <c r="B563" s="42" t="s">
        <v>38</v>
      </c>
      <c r="C563" s="33">
        <v>14387185.439999999</v>
      </c>
      <c r="D563" s="33">
        <v>394865.18</v>
      </c>
      <c r="E563" s="33">
        <v>5770481.5599999996</v>
      </c>
      <c r="F563" s="33">
        <f>SUM(C563:E563)</f>
        <v>20552532.18</v>
      </c>
      <c r="G563" s="34">
        <v>643139.68000000005</v>
      </c>
      <c r="H563" s="34">
        <v>18124.16</v>
      </c>
      <c r="I563" s="34">
        <v>54907.519999999997</v>
      </c>
      <c r="J563" s="34">
        <v>692202.29</v>
      </c>
      <c r="K563" s="34">
        <f>F563-G563-H563-I563-J563</f>
        <v>19144158.530000001</v>
      </c>
      <c r="L563" s="33">
        <v>42602826.280000001</v>
      </c>
      <c r="M563" s="35">
        <f>K563/L563</f>
        <v>0.44936357987562137</v>
      </c>
    </row>
    <row r="564" spans="1:13" ht="15.6" customHeight="1">
      <c r="A564" s="16" t="s">
        <v>467</v>
      </c>
      <c r="B564" s="42" t="s">
        <v>44</v>
      </c>
      <c r="C564" s="33">
        <v>4491874.8</v>
      </c>
      <c r="D564" s="33">
        <v>99760.88</v>
      </c>
      <c r="E564" s="33">
        <v>2047929.08</v>
      </c>
      <c r="F564" s="33">
        <f>SUM(C564:E564)</f>
        <v>6639564.7599999998</v>
      </c>
      <c r="G564" s="34">
        <v>0</v>
      </c>
      <c r="H564" s="34">
        <v>17733.22</v>
      </c>
      <c r="I564" s="34">
        <v>0</v>
      </c>
      <c r="J564" s="34">
        <v>1249910.1499999999</v>
      </c>
      <c r="K564" s="34">
        <f>F564-G564-H564-I564-J564</f>
        <v>5371921.3900000006</v>
      </c>
      <c r="L564" s="33">
        <v>19268352.77</v>
      </c>
      <c r="M564" s="35">
        <f>K564/L564</f>
        <v>0.27879505083402106</v>
      </c>
    </row>
    <row r="565" spans="1:13" ht="15.6" customHeight="1">
      <c r="A565" s="16" t="s">
        <v>468</v>
      </c>
      <c r="B565" s="42" t="s">
        <v>24</v>
      </c>
      <c r="C565" s="33">
        <v>223314.92</v>
      </c>
      <c r="D565" s="33">
        <v>22641.05</v>
      </c>
      <c r="E565" s="33">
        <v>90922.64</v>
      </c>
      <c r="F565" s="33">
        <f>SUM(C565:E565)</f>
        <v>336878.61</v>
      </c>
      <c r="G565" s="34">
        <v>3600</v>
      </c>
      <c r="H565" s="34">
        <v>0</v>
      </c>
      <c r="I565" s="34">
        <v>0</v>
      </c>
      <c r="J565" s="34">
        <v>26.67</v>
      </c>
      <c r="K565" s="34">
        <f>F565-G565-H565-I565-J565</f>
        <v>333251.94</v>
      </c>
      <c r="L565" s="33">
        <v>1000277.59</v>
      </c>
      <c r="M565" s="35">
        <f>K565/L565</f>
        <v>0.33315945826597998</v>
      </c>
    </row>
    <row r="566" spans="1:13" ht="15.6" customHeight="1">
      <c r="A566" s="16" t="s">
        <v>469</v>
      </c>
      <c r="B566" s="42" t="s">
        <v>24</v>
      </c>
      <c r="C566" s="33">
        <v>50382.19</v>
      </c>
      <c r="D566" s="33">
        <v>12437.84</v>
      </c>
      <c r="E566" s="33">
        <v>12842.47</v>
      </c>
      <c r="F566" s="33">
        <f>SUM(C566:E566)</f>
        <v>75662.5</v>
      </c>
      <c r="G566" s="34">
        <v>0</v>
      </c>
      <c r="H566" s="34">
        <v>0</v>
      </c>
      <c r="I566" s="34">
        <v>0</v>
      </c>
      <c r="J566" s="34">
        <v>1516.63</v>
      </c>
      <c r="K566" s="34">
        <f>F566-G566-H566-I566-J566</f>
        <v>74145.87</v>
      </c>
      <c r="L566" s="33">
        <v>464237.01</v>
      </c>
      <c r="M566" s="35">
        <f>K566/L566</f>
        <v>0.15971555133012769</v>
      </c>
    </row>
    <row r="567" spans="1:13" ht="15.6" customHeight="1">
      <c r="A567" s="16" t="s">
        <v>562</v>
      </c>
      <c r="B567" s="42" t="s">
        <v>65</v>
      </c>
      <c r="C567" s="33">
        <v>56234.39</v>
      </c>
      <c r="D567" s="33">
        <v>5125.3999999999996</v>
      </c>
      <c r="E567" s="33">
        <v>10415.620000000001</v>
      </c>
      <c r="F567" s="33">
        <f>SUM(C567:E567)</f>
        <v>71775.41</v>
      </c>
      <c r="G567" s="34">
        <v>0</v>
      </c>
      <c r="H567" s="34">
        <v>0</v>
      </c>
      <c r="I567" s="34">
        <v>0</v>
      </c>
      <c r="J567" s="34">
        <v>891.2</v>
      </c>
      <c r="K567" s="34">
        <f>F567-G567-H567-I567-J567</f>
        <v>70884.210000000006</v>
      </c>
      <c r="L567" s="33">
        <v>561023.51</v>
      </c>
      <c r="M567" s="35">
        <f>K567/L567</f>
        <v>0.12634802060255906</v>
      </c>
    </row>
    <row r="568" spans="1:13" ht="15.6" customHeight="1">
      <c r="A568" s="16" t="s">
        <v>470</v>
      </c>
      <c r="B568" s="42" t="s">
        <v>38</v>
      </c>
      <c r="C568" s="33">
        <v>848413.83</v>
      </c>
      <c r="D568" s="33">
        <v>18377.48</v>
      </c>
      <c r="E568" s="33">
        <v>504562.15</v>
      </c>
      <c r="F568" s="33">
        <f>SUM(C568:E568)</f>
        <v>1371353.46</v>
      </c>
      <c r="G568" s="34">
        <v>0</v>
      </c>
      <c r="H568" s="34">
        <v>0</v>
      </c>
      <c r="I568" s="34">
        <v>0</v>
      </c>
      <c r="J568" s="34">
        <v>36510.959999999999</v>
      </c>
      <c r="K568" s="34">
        <f>F568-G568-H568-I568-J568</f>
        <v>1334842.5</v>
      </c>
      <c r="L568" s="33">
        <v>5162482.9000000004</v>
      </c>
      <c r="M568" s="35">
        <f>K568/L568</f>
        <v>0.25856598963262423</v>
      </c>
    </row>
    <row r="569" spans="1:13" ht="15.6" customHeight="1">
      <c r="A569" s="16" t="s">
        <v>471</v>
      </c>
      <c r="B569" s="42" t="s">
        <v>31</v>
      </c>
      <c r="C569" s="33">
        <v>3304587.66</v>
      </c>
      <c r="D569" s="33">
        <v>253705.63</v>
      </c>
      <c r="E569" s="33">
        <v>804105.77</v>
      </c>
      <c r="F569" s="33">
        <f>SUM(C569:E569)</f>
        <v>4362399.0600000005</v>
      </c>
      <c r="G569" s="34">
        <v>184275.58</v>
      </c>
      <c r="H569" s="34">
        <v>0</v>
      </c>
      <c r="I569" s="34">
        <v>500</v>
      </c>
      <c r="J569" s="34">
        <v>140913.84</v>
      </c>
      <c r="K569" s="34">
        <f>F569-G569-H569-I569-J569</f>
        <v>4036709.6400000006</v>
      </c>
      <c r="L569" s="33">
        <v>8780928.0199999996</v>
      </c>
      <c r="M569" s="35">
        <f>K569/L569</f>
        <v>0.45971332765804868</v>
      </c>
    </row>
    <row r="570" spans="1:13" ht="15.6" customHeight="1">
      <c r="A570" s="16" t="s">
        <v>472</v>
      </c>
      <c r="B570" s="42" t="s">
        <v>27</v>
      </c>
      <c r="C570" s="33">
        <v>262479.63</v>
      </c>
      <c r="D570" s="33">
        <v>9981.83</v>
      </c>
      <c r="E570" s="33">
        <v>36415.78</v>
      </c>
      <c r="F570" s="33">
        <f>SUM(C570:E570)</f>
        <v>308877.24</v>
      </c>
      <c r="G570" s="34">
        <v>4345</v>
      </c>
      <c r="H570" s="34">
        <v>0</v>
      </c>
      <c r="I570" s="34">
        <v>0</v>
      </c>
      <c r="J570" s="34">
        <v>5454.37</v>
      </c>
      <c r="K570" s="34">
        <f>F570-G570-H570-I570-J570</f>
        <v>299077.87</v>
      </c>
      <c r="L570" s="33">
        <v>1603139.6500000001</v>
      </c>
      <c r="M570" s="35">
        <f>K570/L570</f>
        <v>0.18655759028853161</v>
      </c>
    </row>
    <row r="571" spans="1:13" ht="15.6" customHeight="1">
      <c r="A571" s="16" t="s">
        <v>473</v>
      </c>
      <c r="B571" s="42" t="s">
        <v>30</v>
      </c>
      <c r="C571" s="33">
        <v>402486.76</v>
      </c>
      <c r="D571" s="33">
        <v>17291.71</v>
      </c>
      <c r="E571" s="33">
        <v>216103.42</v>
      </c>
      <c r="F571" s="33">
        <f>SUM(C571:E571)</f>
        <v>635881.89</v>
      </c>
      <c r="G571" s="34">
        <v>2279</v>
      </c>
      <c r="H571" s="34">
        <v>0</v>
      </c>
      <c r="I571" s="34">
        <v>0</v>
      </c>
      <c r="J571" s="34">
        <v>27870.55</v>
      </c>
      <c r="K571" s="34">
        <f>F571-G571-H571-I571-J571</f>
        <v>605732.34</v>
      </c>
      <c r="L571" s="33">
        <v>1589767</v>
      </c>
      <c r="M571" s="35">
        <f>K571/L571</f>
        <v>0.38101957079244941</v>
      </c>
    </row>
    <row r="572" spans="1:13" ht="15.6" customHeight="1">
      <c r="A572" s="16" t="s">
        <v>474</v>
      </c>
      <c r="B572" s="42" t="s">
        <v>34</v>
      </c>
      <c r="C572" s="33">
        <v>635931.02</v>
      </c>
      <c r="D572" s="33">
        <v>3063.29</v>
      </c>
      <c r="E572" s="33">
        <v>207862.25</v>
      </c>
      <c r="F572" s="33">
        <f>SUM(C572:E572)</f>
        <v>846856.56</v>
      </c>
      <c r="G572" s="34">
        <v>0</v>
      </c>
      <c r="H572" s="34">
        <v>0</v>
      </c>
      <c r="I572" s="34">
        <v>0</v>
      </c>
      <c r="J572" s="34">
        <v>9167.32</v>
      </c>
      <c r="K572" s="34">
        <f>F572-G572-H572-I572-J572</f>
        <v>837689.24000000011</v>
      </c>
      <c r="L572" s="33">
        <v>2852440.69</v>
      </c>
      <c r="M572" s="35">
        <f>K572/L572</f>
        <v>0.29367455138918247</v>
      </c>
    </row>
    <row r="573" spans="1:13" ht="15.6" customHeight="1">
      <c r="A573" s="16" t="s">
        <v>475</v>
      </c>
      <c r="B573" s="42" t="s">
        <v>30</v>
      </c>
      <c r="C573" s="33">
        <v>453388.09</v>
      </c>
      <c r="D573" s="33">
        <v>33454.730000000003</v>
      </c>
      <c r="E573" s="33">
        <v>218873.14</v>
      </c>
      <c r="F573" s="33">
        <f>SUM(C573:E573)</f>
        <v>705715.96</v>
      </c>
      <c r="G573" s="34">
        <v>0</v>
      </c>
      <c r="H573" s="34">
        <v>0</v>
      </c>
      <c r="I573" s="34">
        <v>0</v>
      </c>
      <c r="J573" s="34">
        <v>30076.98</v>
      </c>
      <c r="K573" s="34">
        <f>F573-G573-H573-I573-J573</f>
        <v>675638.98</v>
      </c>
      <c r="L573" s="33">
        <v>2317454.2200000002</v>
      </c>
      <c r="M573" s="35">
        <f>K573/L573</f>
        <v>0.29154361461345285</v>
      </c>
    </row>
    <row r="574" spans="1:13" ht="15.6" customHeight="1">
      <c r="A574" s="16" t="s">
        <v>476</v>
      </c>
      <c r="B574" s="42" t="s">
        <v>30</v>
      </c>
      <c r="C574" s="33">
        <v>226132.38</v>
      </c>
      <c r="D574" s="33">
        <v>8546.2900000000009</v>
      </c>
      <c r="E574" s="33">
        <v>80866.75</v>
      </c>
      <c r="F574" s="33">
        <f>SUM(C574:E574)</f>
        <v>315545.42000000004</v>
      </c>
      <c r="G574" s="34">
        <v>8547.5</v>
      </c>
      <c r="H574" s="34">
        <v>0</v>
      </c>
      <c r="I574" s="34">
        <v>0</v>
      </c>
      <c r="J574" s="34">
        <v>15050.72</v>
      </c>
      <c r="K574" s="34">
        <f>F574-G574-H574-I574-J574</f>
        <v>291947.20000000007</v>
      </c>
      <c r="L574" s="33">
        <v>1105427.1400000001</v>
      </c>
      <c r="M574" s="35">
        <f>K574/L574</f>
        <v>0.2641035211058777</v>
      </c>
    </row>
    <row r="575" spans="1:13" ht="15.6" customHeight="1">
      <c r="A575" s="16" t="s">
        <v>477</v>
      </c>
      <c r="B575" s="42" t="s">
        <v>27</v>
      </c>
      <c r="C575" s="33">
        <v>134247.49</v>
      </c>
      <c r="D575" s="33">
        <v>1414.38</v>
      </c>
      <c r="E575" s="33">
        <v>38722.6</v>
      </c>
      <c r="F575" s="33">
        <f>SUM(C575:E575)</f>
        <v>174384.47</v>
      </c>
      <c r="G575" s="34">
        <v>0</v>
      </c>
      <c r="H575" s="34">
        <v>0</v>
      </c>
      <c r="I575" s="34">
        <v>1997.95</v>
      </c>
      <c r="J575" s="34">
        <v>10601.14</v>
      </c>
      <c r="K575" s="34">
        <f>F575-G575-H575-I575-J575</f>
        <v>161785.38</v>
      </c>
      <c r="L575" s="33">
        <v>1057435.29</v>
      </c>
      <c r="M575" s="35">
        <f>K575/L575</f>
        <v>0.15299790117653442</v>
      </c>
    </row>
    <row r="576" spans="1:13" ht="15.6" customHeight="1">
      <c r="A576" s="16" t="s">
        <v>478</v>
      </c>
      <c r="B576" s="42" t="s">
        <v>65</v>
      </c>
      <c r="C576" s="33">
        <v>4766399.08</v>
      </c>
      <c r="D576" s="33">
        <v>107782.55</v>
      </c>
      <c r="E576" s="33">
        <v>1795338.22</v>
      </c>
      <c r="F576" s="33">
        <f>SUM(C576:E576)</f>
        <v>6669519.8499999996</v>
      </c>
      <c r="G576" s="34">
        <v>1091</v>
      </c>
      <c r="H576" s="34">
        <v>0</v>
      </c>
      <c r="I576" s="34">
        <v>0</v>
      </c>
      <c r="J576" s="34">
        <v>333550.31</v>
      </c>
      <c r="K576" s="34">
        <f>F576-G576-H576-I576-J576</f>
        <v>6334878.54</v>
      </c>
      <c r="L576" s="33">
        <v>16211936.33</v>
      </c>
      <c r="M576" s="35">
        <f>K576/L576</f>
        <v>0.39075397355696373</v>
      </c>
    </row>
    <row r="577" spans="1:13" ht="15.6" customHeight="1">
      <c r="A577" s="16" t="s">
        <v>639</v>
      </c>
      <c r="B577" s="42" t="s">
        <v>30</v>
      </c>
      <c r="C577" s="33">
        <v>2181566.13</v>
      </c>
      <c r="D577" s="33">
        <v>170232.01</v>
      </c>
      <c r="E577" s="33">
        <v>1639489.66</v>
      </c>
      <c r="F577" s="33">
        <f>SUM(C577:E577)</f>
        <v>3991287.8</v>
      </c>
      <c r="G577" s="34">
        <v>25048.5</v>
      </c>
      <c r="H577" s="34">
        <v>0</v>
      </c>
      <c r="I577" s="34">
        <v>1592.76</v>
      </c>
      <c r="J577" s="34">
        <v>120279.51</v>
      </c>
      <c r="K577" s="34">
        <f>F577-G577-H577-I577-J577</f>
        <v>3844367.0300000003</v>
      </c>
      <c r="L577" s="33">
        <v>10421753.750000002</v>
      </c>
      <c r="M577" s="35">
        <f>K577/L577</f>
        <v>0.36887908908805289</v>
      </c>
    </row>
    <row r="578" spans="1:13" ht="15.6" customHeight="1">
      <c r="A578" s="16" t="s">
        <v>479</v>
      </c>
      <c r="B578" s="42" t="s">
        <v>24</v>
      </c>
      <c r="C578" s="33">
        <v>67726.59</v>
      </c>
      <c r="D578" s="33">
        <v>12.64</v>
      </c>
      <c r="E578" s="33">
        <v>16618.96</v>
      </c>
      <c r="F578" s="33">
        <f>SUM(C578:E578)</f>
        <v>84358.19</v>
      </c>
      <c r="G578" s="34">
        <v>0</v>
      </c>
      <c r="H578" s="34">
        <v>0</v>
      </c>
      <c r="I578" s="34">
        <v>0</v>
      </c>
      <c r="J578" s="34">
        <v>750.52</v>
      </c>
      <c r="K578" s="34">
        <f>F578-G578-H578-I578-J578</f>
        <v>83607.67</v>
      </c>
      <c r="L578" s="33">
        <v>374599.82999999996</v>
      </c>
      <c r="M578" s="35">
        <f>K578/L578</f>
        <v>0.22319195927024316</v>
      </c>
    </row>
    <row r="579" spans="1:13" ht="15.6" customHeight="1">
      <c r="A579" s="16" t="s">
        <v>480</v>
      </c>
      <c r="B579" s="42" t="s">
        <v>30</v>
      </c>
      <c r="C579" s="33">
        <v>1107183.8899999999</v>
      </c>
      <c r="D579" s="33">
        <v>189614.39</v>
      </c>
      <c r="E579" s="33">
        <v>400959.41</v>
      </c>
      <c r="F579" s="33">
        <f>SUM(C579:E579)</f>
        <v>1697757.6899999997</v>
      </c>
      <c r="G579" s="34">
        <v>0</v>
      </c>
      <c r="H579" s="34">
        <v>0</v>
      </c>
      <c r="I579" s="34">
        <v>0</v>
      </c>
      <c r="J579" s="34">
        <v>57025.8</v>
      </c>
      <c r="K579" s="34">
        <f>F579-G579-H579-I579-J579</f>
        <v>1640731.8899999997</v>
      </c>
      <c r="L579" s="33">
        <v>3842647.8699999996</v>
      </c>
      <c r="M579" s="35">
        <f>K579/L579</f>
        <v>0.42697950619139086</v>
      </c>
    </row>
    <row r="580" spans="1:13" ht="15.6" customHeight="1">
      <c r="A580" s="16" t="s">
        <v>481</v>
      </c>
      <c r="B580" s="42" t="s">
        <v>24</v>
      </c>
      <c r="C580" s="33">
        <v>638643.09</v>
      </c>
      <c r="D580" s="33">
        <v>33081.29</v>
      </c>
      <c r="E580" s="33">
        <v>106650.27</v>
      </c>
      <c r="F580" s="33">
        <f>SUM(C580:E580)</f>
        <v>778374.65</v>
      </c>
      <c r="G580" s="34">
        <v>0</v>
      </c>
      <c r="H580" s="34">
        <v>0</v>
      </c>
      <c r="I580" s="34">
        <v>0</v>
      </c>
      <c r="J580" s="34">
        <v>24593.05</v>
      </c>
      <c r="K580" s="34">
        <f>F580-G580-H580-I580-J580</f>
        <v>753781.6</v>
      </c>
      <c r="L580" s="33">
        <v>1935627.07</v>
      </c>
      <c r="M580" s="35">
        <f>K580/L580</f>
        <v>0.38942501460263207</v>
      </c>
    </row>
    <row r="581" spans="1:13" ht="15.6" customHeight="1">
      <c r="A581" s="16" t="s">
        <v>482</v>
      </c>
      <c r="B581" s="42" t="s">
        <v>24</v>
      </c>
      <c r="C581" s="33">
        <v>2542094.16</v>
      </c>
      <c r="D581" s="33">
        <v>199175.1</v>
      </c>
      <c r="E581" s="33">
        <v>1213120.92</v>
      </c>
      <c r="F581" s="33">
        <f>SUM(C581:E581)</f>
        <v>3954390.18</v>
      </c>
      <c r="G581" s="34">
        <v>1557.5</v>
      </c>
      <c r="H581" s="34">
        <v>17690.16</v>
      </c>
      <c r="I581" s="34">
        <v>0</v>
      </c>
      <c r="J581" s="34">
        <v>162212.94</v>
      </c>
      <c r="K581" s="34">
        <f>F581-G581-H581-I581-J581</f>
        <v>3772929.58</v>
      </c>
      <c r="L581" s="33">
        <v>7420170.8399999999</v>
      </c>
      <c r="M581" s="35">
        <f>K581/L581</f>
        <v>0.50846936834138989</v>
      </c>
    </row>
    <row r="582" spans="1:13" ht="15.6" customHeight="1">
      <c r="A582" s="16" t="s">
        <v>483</v>
      </c>
      <c r="B582" s="42" t="s">
        <v>24</v>
      </c>
      <c r="C582" s="33">
        <v>10969302.91</v>
      </c>
      <c r="D582" s="33">
        <v>435214.33</v>
      </c>
      <c r="E582" s="33">
        <v>1971915.84</v>
      </c>
      <c r="F582" s="33">
        <f>SUM(C582:E582)</f>
        <v>13376433.08</v>
      </c>
      <c r="G582" s="34">
        <v>53691.65</v>
      </c>
      <c r="H582" s="34">
        <v>0</v>
      </c>
      <c r="I582" s="34">
        <v>29771.39</v>
      </c>
      <c r="J582" s="34">
        <v>951777.83</v>
      </c>
      <c r="K582" s="34">
        <f>F582-G582-H582-I582-J582</f>
        <v>12341192.209999999</v>
      </c>
      <c r="L582" s="33">
        <v>22607920.710000001</v>
      </c>
      <c r="M582" s="35">
        <f>K582/L582</f>
        <v>0.54587913538378641</v>
      </c>
    </row>
    <row r="583" spans="1:13" ht="15.6" customHeight="1">
      <c r="A583" s="16" t="s">
        <v>484</v>
      </c>
      <c r="B583" s="42" t="s">
        <v>24</v>
      </c>
      <c r="C583" s="33">
        <v>1822441.44</v>
      </c>
      <c r="D583" s="33">
        <v>27736.37</v>
      </c>
      <c r="E583" s="33">
        <v>256089.7</v>
      </c>
      <c r="F583" s="33">
        <f>SUM(C583:E583)</f>
        <v>2106267.5100000002</v>
      </c>
      <c r="G583" s="34">
        <v>0</v>
      </c>
      <c r="H583" s="34">
        <v>0</v>
      </c>
      <c r="I583" s="34">
        <v>3486</v>
      </c>
      <c r="J583" s="34">
        <v>79251.95</v>
      </c>
      <c r="K583" s="34">
        <f>F583-G583-H583-I583-J583</f>
        <v>2023529.5600000003</v>
      </c>
      <c r="L583" s="33">
        <v>4606598.2700000005</v>
      </c>
      <c r="M583" s="35">
        <f>K583/L583</f>
        <v>0.43926764206421676</v>
      </c>
    </row>
    <row r="584" spans="1:13" ht="15.6" customHeight="1">
      <c r="A584" s="16" t="s">
        <v>485</v>
      </c>
      <c r="B584" s="42" t="s">
        <v>24</v>
      </c>
      <c r="C584" s="33">
        <v>8420293.4600000009</v>
      </c>
      <c r="D584" s="33">
        <v>526551.09</v>
      </c>
      <c r="E584" s="33">
        <v>6529196.8499999996</v>
      </c>
      <c r="F584" s="33">
        <f>SUM(C584:E584)</f>
        <v>15476041.4</v>
      </c>
      <c r="G584" s="34">
        <v>255334.39</v>
      </c>
      <c r="H584" s="34">
        <v>0</v>
      </c>
      <c r="I584" s="34">
        <v>222915.88</v>
      </c>
      <c r="J584" s="34">
        <v>1076242.58</v>
      </c>
      <c r="K584" s="34">
        <f>F584-G584-H584-I584-J584</f>
        <v>13921548.549999999</v>
      </c>
      <c r="L584" s="33">
        <v>30939431.229999997</v>
      </c>
      <c r="M584" s="35">
        <f>K584/L584</f>
        <v>0.44996135987468183</v>
      </c>
    </row>
    <row r="585" spans="1:13" ht="15.6" customHeight="1">
      <c r="A585" s="16" t="s">
        <v>486</v>
      </c>
      <c r="B585" s="42" t="s">
        <v>27</v>
      </c>
      <c r="C585" s="33">
        <v>524484.80000000005</v>
      </c>
      <c r="D585" s="33">
        <v>5006.95</v>
      </c>
      <c r="E585" s="33">
        <v>160381.5</v>
      </c>
      <c r="F585" s="33">
        <f>SUM(C585:E585)</f>
        <v>689873.25</v>
      </c>
      <c r="G585" s="34">
        <v>0</v>
      </c>
      <c r="H585" s="34">
        <v>0</v>
      </c>
      <c r="I585" s="34">
        <v>0</v>
      </c>
      <c r="J585" s="34">
        <v>37379.65</v>
      </c>
      <c r="K585" s="34">
        <f>F585-G585-H585-I585-J585</f>
        <v>652493.6</v>
      </c>
      <c r="L585" s="33">
        <v>3816591.92</v>
      </c>
      <c r="M585" s="35">
        <f>K585/L585</f>
        <v>0.17096237000889528</v>
      </c>
    </row>
    <row r="586" spans="1:13" ht="15.6" customHeight="1">
      <c r="A586" s="16" t="s">
        <v>487</v>
      </c>
      <c r="B586" s="42" t="s">
        <v>38</v>
      </c>
      <c r="C586" s="33">
        <v>2050564.17</v>
      </c>
      <c r="D586" s="33">
        <v>28073.38</v>
      </c>
      <c r="E586" s="33">
        <v>1257442.17</v>
      </c>
      <c r="F586" s="33">
        <f>SUM(C586:E586)</f>
        <v>3336079.7199999997</v>
      </c>
      <c r="G586" s="34">
        <v>105187.58</v>
      </c>
      <c r="H586" s="34">
        <v>7208.68</v>
      </c>
      <c r="I586" s="34">
        <v>0</v>
      </c>
      <c r="J586" s="34">
        <v>84889.93</v>
      </c>
      <c r="K586" s="34">
        <f>F586-G586-H586-I586-J586</f>
        <v>3138793.5299999993</v>
      </c>
      <c r="L586" s="33">
        <v>6444020.0499999998</v>
      </c>
      <c r="M586" s="35">
        <f>K586/L586</f>
        <v>0.48708624517703036</v>
      </c>
    </row>
    <row r="587" spans="1:13" ht="15.6" customHeight="1">
      <c r="A587" s="16" t="s">
        <v>563</v>
      </c>
      <c r="B587" s="42" t="s">
        <v>30</v>
      </c>
      <c r="C587" s="33">
        <v>2735497.15</v>
      </c>
      <c r="D587" s="33">
        <v>400134.86</v>
      </c>
      <c r="E587" s="33">
        <v>2381966.11</v>
      </c>
      <c r="F587" s="33">
        <f>SUM(C587:E587)</f>
        <v>5517598.1199999992</v>
      </c>
      <c r="G587" s="34">
        <v>11636</v>
      </c>
      <c r="H587" s="34">
        <v>0</v>
      </c>
      <c r="I587" s="34">
        <v>1000</v>
      </c>
      <c r="J587" s="34">
        <v>1290383.3899999999</v>
      </c>
      <c r="K587" s="34">
        <f>F587-G587-H587-I587-J587</f>
        <v>4214578.7299999995</v>
      </c>
      <c r="L587" s="33">
        <v>9890794.589999998</v>
      </c>
      <c r="M587" s="35">
        <f>K587/L587</f>
        <v>0.42611123824784641</v>
      </c>
    </row>
    <row r="588" spans="1:13" ht="15.6" customHeight="1">
      <c r="A588" s="16" t="s">
        <v>488</v>
      </c>
      <c r="B588" s="42" t="s">
        <v>27</v>
      </c>
      <c r="C588" s="33">
        <v>2038847.13</v>
      </c>
      <c r="D588" s="33">
        <v>56777.87</v>
      </c>
      <c r="E588" s="33">
        <v>535539.66</v>
      </c>
      <c r="F588" s="33">
        <f>SUM(C588:E588)</f>
        <v>2631164.66</v>
      </c>
      <c r="G588" s="34">
        <v>7157.2</v>
      </c>
      <c r="H588" s="34">
        <v>0</v>
      </c>
      <c r="I588" s="34">
        <v>1892.49</v>
      </c>
      <c r="J588" s="34">
        <v>103334.78</v>
      </c>
      <c r="K588" s="34">
        <f>F588-G588-H588-I588-J588</f>
        <v>2518780.19</v>
      </c>
      <c r="L588" s="33">
        <v>7952301.6500000004</v>
      </c>
      <c r="M588" s="35">
        <f>K588/L588</f>
        <v>0.31673599680414538</v>
      </c>
    </row>
    <row r="589" spans="1:13" ht="15.6" customHeight="1">
      <c r="A589" s="16" t="s">
        <v>489</v>
      </c>
      <c r="B589" s="42" t="s">
        <v>65</v>
      </c>
      <c r="C589" s="33">
        <v>833738.53</v>
      </c>
      <c r="D589" s="33">
        <v>27495.57</v>
      </c>
      <c r="E589" s="33">
        <v>262652.05</v>
      </c>
      <c r="F589" s="33">
        <f>SUM(C589:E589)</f>
        <v>1123886.1499999999</v>
      </c>
      <c r="G589" s="34">
        <v>29297.77</v>
      </c>
      <c r="H589" s="34">
        <v>0</v>
      </c>
      <c r="I589" s="34">
        <v>0</v>
      </c>
      <c r="J589" s="34">
        <v>58992.27</v>
      </c>
      <c r="K589" s="34">
        <f>F589-G589-H589-I589-J589</f>
        <v>1035596.1099999999</v>
      </c>
      <c r="L589" s="33">
        <v>3325946.56</v>
      </c>
      <c r="M589" s="35">
        <f>K589/L589</f>
        <v>0.31136883630505474</v>
      </c>
    </row>
    <row r="590" spans="1:13" ht="15.6" customHeight="1">
      <c r="A590" s="16" t="s">
        <v>490</v>
      </c>
      <c r="B590" s="42" t="s">
        <v>38</v>
      </c>
      <c r="C590" s="33">
        <v>3226351.64</v>
      </c>
      <c r="D590" s="33">
        <v>161734.45000000001</v>
      </c>
      <c r="E590" s="33">
        <v>3138641.14</v>
      </c>
      <c r="F590" s="33">
        <f>SUM(C590:E590)</f>
        <v>6526727.2300000004</v>
      </c>
      <c r="G590" s="34">
        <v>62276.480000000003</v>
      </c>
      <c r="H590" s="34">
        <v>0</v>
      </c>
      <c r="I590" s="34">
        <v>21</v>
      </c>
      <c r="J590" s="34">
        <v>242360.95</v>
      </c>
      <c r="K590" s="34">
        <f>F590-G590-H590-I590-J590</f>
        <v>6222068.7999999998</v>
      </c>
      <c r="L590" s="33">
        <v>15580141.91</v>
      </c>
      <c r="M590" s="35">
        <f>K590/L590</f>
        <v>0.3993589298443046</v>
      </c>
    </row>
    <row r="591" spans="1:13" ht="15.6" customHeight="1">
      <c r="A591" s="16" t="s">
        <v>491</v>
      </c>
      <c r="B591" s="42" t="s">
        <v>27</v>
      </c>
      <c r="C591" s="33">
        <v>1703317.34</v>
      </c>
      <c r="D591" s="33">
        <v>89970.26</v>
      </c>
      <c r="E591" s="33">
        <v>317081.55</v>
      </c>
      <c r="F591" s="33">
        <f>SUM(C591:E591)</f>
        <v>2110369.15</v>
      </c>
      <c r="G591" s="34">
        <v>2417</v>
      </c>
      <c r="H591" s="34">
        <v>0</v>
      </c>
      <c r="I591" s="34">
        <v>7093.47</v>
      </c>
      <c r="J591" s="34">
        <v>101890.81</v>
      </c>
      <c r="K591" s="34">
        <f>F591-G591-H591-I591-J591</f>
        <v>1998967.8699999996</v>
      </c>
      <c r="L591" s="33">
        <v>8259632.8099999987</v>
      </c>
      <c r="M591" s="35">
        <f>K591/L591</f>
        <v>0.24201655400223535</v>
      </c>
    </row>
    <row r="592" spans="1:13" ht="15.6" customHeight="1">
      <c r="A592" s="16" t="s">
        <v>640</v>
      </c>
      <c r="B592" s="42" t="s">
        <v>27</v>
      </c>
      <c r="C592" s="33">
        <v>162642.84</v>
      </c>
      <c r="D592" s="33">
        <v>5893.09</v>
      </c>
      <c r="E592" s="33">
        <v>119365.77</v>
      </c>
      <c r="F592" s="33">
        <f>SUM(C592:E592)</f>
        <v>287901.7</v>
      </c>
      <c r="G592" s="34">
        <v>5511.17</v>
      </c>
      <c r="H592" s="34">
        <v>0</v>
      </c>
      <c r="I592" s="34">
        <v>0</v>
      </c>
      <c r="J592" s="34">
        <v>37019.129999999997</v>
      </c>
      <c r="K592" s="34">
        <f>F592-G592-H592-I592-J592</f>
        <v>245371.40000000002</v>
      </c>
      <c r="L592" s="33">
        <v>1497820.45</v>
      </c>
      <c r="M592" s="35">
        <f>K592/L592</f>
        <v>0.16381896775411234</v>
      </c>
    </row>
    <row r="593" spans="1:13" ht="15.6" customHeight="1">
      <c r="A593" s="16" t="s">
        <v>641</v>
      </c>
      <c r="B593" s="42" t="s">
        <v>65</v>
      </c>
      <c r="C593" s="33">
        <v>927094.14</v>
      </c>
      <c r="D593" s="33">
        <v>16494.8</v>
      </c>
      <c r="E593" s="33">
        <v>163093.23000000001</v>
      </c>
      <c r="F593" s="33">
        <f>SUM(C593:E593)</f>
        <v>1106682.1700000002</v>
      </c>
      <c r="G593" s="34">
        <v>47899.14</v>
      </c>
      <c r="H593" s="34">
        <v>0</v>
      </c>
      <c r="I593" s="34">
        <v>0</v>
      </c>
      <c r="J593" s="34">
        <v>33486.21</v>
      </c>
      <c r="K593" s="34">
        <f>F593-G593-H593-I593-J593</f>
        <v>1025296.8200000003</v>
      </c>
      <c r="L593" s="33">
        <v>2863994.2</v>
      </c>
      <c r="M593" s="35">
        <f>K593/L593</f>
        <v>0.35799542471140489</v>
      </c>
    </row>
    <row r="594" spans="1:13" ht="15.6" customHeight="1">
      <c r="A594" s="16" t="s">
        <v>492</v>
      </c>
      <c r="B594" s="42" t="s">
        <v>44</v>
      </c>
      <c r="C594" s="33">
        <v>160216.89000000001</v>
      </c>
      <c r="D594" s="33">
        <v>8590</v>
      </c>
      <c r="E594" s="33">
        <v>97342.05</v>
      </c>
      <c r="F594" s="33">
        <f>SUM(C594:E594)</f>
        <v>266148.94</v>
      </c>
      <c r="G594" s="34">
        <v>12629.5</v>
      </c>
      <c r="H594" s="34">
        <v>0</v>
      </c>
      <c r="I594" s="34">
        <v>0</v>
      </c>
      <c r="J594" s="34">
        <v>10755.84</v>
      </c>
      <c r="K594" s="34">
        <f>F594-G594-H594-I594-J594</f>
        <v>242763.6</v>
      </c>
      <c r="L594" s="33">
        <v>2016068.75</v>
      </c>
      <c r="M594" s="35">
        <f>K594/L594</f>
        <v>0.12041434598894507</v>
      </c>
    </row>
    <row r="595" spans="1:13" ht="15.6" customHeight="1">
      <c r="A595" s="16" t="s">
        <v>493</v>
      </c>
      <c r="B595" s="42" t="s">
        <v>31</v>
      </c>
      <c r="C595" s="33">
        <v>1372343.52</v>
      </c>
      <c r="D595" s="33">
        <v>82343.710000000006</v>
      </c>
      <c r="E595" s="33">
        <v>362120</v>
      </c>
      <c r="F595" s="33">
        <f>SUM(C595:E595)</f>
        <v>1816807.23</v>
      </c>
      <c r="G595" s="34">
        <v>59142.87</v>
      </c>
      <c r="H595" s="34">
        <v>0</v>
      </c>
      <c r="I595" s="34">
        <v>0</v>
      </c>
      <c r="J595" s="34">
        <v>84443.11</v>
      </c>
      <c r="K595" s="34">
        <f>F595-G595-H595-I595-J595</f>
        <v>1673221.2499999998</v>
      </c>
      <c r="L595" s="33">
        <v>4866882.4799999995</v>
      </c>
      <c r="M595" s="35">
        <f>K595/L595</f>
        <v>0.34379733985275929</v>
      </c>
    </row>
    <row r="596" spans="1:13" ht="15.6" customHeight="1">
      <c r="A596" s="16" t="s">
        <v>494</v>
      </c>
      <c r="B596" s="42" t="s">
        <v>44</v>
      </c>
      <c r="C596" s="33">
        <v>4241844.71</v>
      </c>
      <c r="D596" s="33">
        <v>124814.37</v>
      </c>
      <c r="E596" s="33">
        <v>951983.62</v>
      </c>
      <c r="F596" s="33">
        <f>SUM(C596:E596)</f>
        <v>5318642.7</v>
      </c>
      <c r="G596" s="34">
        <v>30510</v>
      </c>
      <c r="H596" s="34">
        <v>684</v>
      </c>
      <c r="I596" s="34">
        <v>7741.09</v>
      </c>
      <c r="J596" s="34">
        <v>325397.90999999997</v>
      </c>
      <c r="K596" s="34">
        <f>F596-G596-H596-I596-J596</f>
        <v>4954309.7</v>
      </c>
      <c r="L596" s="33">
        <v>14811084.99</v>
      </c>
      <c r="M596" s="35">
        <f>K596/L596</f>
        <v>0.33450011956213888</v>
      </c>
    </row>
    <row r="597" spans="1:13" ht="15.6" customHeight="1">
      <c r="A597" s="16" t="s">
        <v>495</v>
      </c>
      <c r="B597" s="42" t="s">
        <v>30</v>
      </c>
      <c r="C597" s="33">
        <v>234031.55</v>
      </c>
      <c r="D597" s="33">
        <v>16536.59</v>
      </c>
      <c r="E597" s="33">
        <v>139291.91</v>
      </c>
      <c r="F597" s="33">
        <f>SUM(C597:E597)</f>
        <v>389860.05</v>
      </c>
      <c r="G597" s="34">
        <v>13379.26</v>
      </c>
      <c r="H597" s="34">
        <v>0</v>
      </c>
      <c r="I597" s="34">
        <v>0</v>
      </c>
      <c r="J597" s="34">
        <v>4083.13</v>
      </c>
      <c r="K597" s="34">
        <f>F597-G597-H597-I597-J597</f>
        <v>372397.66</v>
      </c>
      <c r="L597" s="33">
        <v>1129483.8700000001</v>
      </c>
      <c r="M597" s="35">
        <f>K597/L597</f>
        <v>0.32970604529305936</v>
      </c>
    </row>
    <row r="598" spans="1:13" ht="15.6" customHeight="1">
      <c r="A598" s="16" t="s">
        <v>496</v>
      </c>
      <c r="B598" s="42" t="s">
        <v>34</v>
      </c>
      <c r="C598" s="33">
        <v>1409280.03</v>
      </c>
      <c r="D598" s="33">
        <v>29132.89</v>
      </c>
      <c r="E598" s="33">
        <v>351793.62</v>
      </c>
      <c r="F598" s="33">
        <f>SUM(C598:E598)</f>
        <v>1790206.54</v>
      </c>
      <c r="G598" s="34">
        <v>108817.54</v>
      </c>
      <c r="H598" s="34">
        <v>0</v>
      </c>
      <c r="I598" s="34">
        <v>12814.41</v>
      </c>
      <c r="J598" s="34">
        <v>46645.41</v>
      </c>
      <c r="K598" s="34">
        <f>F598-G598-H598-I598-J598</f>
        <v>1621929.1800000002</v>
      </c>
      <c r="L598" s="33">
        <v>5368251.25</v>
      </c>
      <c r="M598" s="35">
        <f>K598/L598</f>
        <v>0.30213361939793709</v>
      </c>
    </row>
    <row r="599" spans="1:13" ht="15.6" customHeight="1">
      <c r="A599" s="16" t="s">
        <v>497</v>
      </c>
      <c r="B599" s="42" t="s">
        <v>27</v>
      </c>
      <c r="C599" s="33">
        <v>2244680.9500000002</v>
      </c>
      <c r="D599" s="33">
        <v>78179.199999999997</v>
      </c>
      <c r="E599" s="33">
        <v>498633.28</v>
      </c>
      <c r="F599" s="33">
        <f>SUM(C599:E599)</f>
        <v>2821493.4300000006</v>
      </c>
      <c r="G599" s="34">
        <v>93944.74</v>
      </c>
      <c r="H599" s="34">
        <v>0</v>
      </c>
      <c r="I599" s="34">
        <v>472.86</v>
      </c>
      <c r="J599" s="34">
        <v>93845.62</v>
      </c>
      <c r="K599" s="34">
        <f>F599-G599-H599-I599-J599</f>
        <v>2633230.2100000004</v>
      </c>
      <c r="L599" s="33">
        <v>10078073.26</v>
      </c>
      <c r="M599" s="35">
        <f>K599/L599</f>
        <v>0.26128309867039012</v>
      </c>
    </row>
    <row r="600" spans="1:13" ht="15.6" customHeight="1">
      <c r="A600" s="16" t="s">
        <v>498</v>
      </c>
      <c r="B600" s="42" t="s">
        <v>34</v>
      </c>
      <c r="C600" s="33">
        <v>1064732.18</v>
      </c>
      <c r="D600" s="33">
        <v>44493.86</v>
      </c>
      <c r="E600" s="33">
        <v>315422.64</v>
      </c>
      <c r="F600" s="33">
        <f>SUM(C600:E600)</f>
        <v>1424648.6800000002</v>
      </c>
      <c r="G600" s="34">
        <v>28892.73</v>
      </c>
      <c r="H600" s="34">
        <v>0</v>
      </c>
      <c r="I600" s="34">
        <v>-65233.05</v>
      </c>
      <c r="J600" s="34">
        <v>40118.25</v>
      </c>
      <c r="K600" s="34">
        <f>F600-G600-H600-I600-J600</f>
        <v>1420870.7500000002</v>
      </c>
      <c r="L600" s="33">
        <v>3840946.86</v>
      </c>
      <c r="M600" s="35">
        <f>K600/L600</f>
        <v>0.36992720852170297</v>
      </c>
    </row>
    <row r="601" spans="1:13" ht="15.6" customHeight="1">
      <c r="A601" s="16" t="s">
        <v>499</v>
      </c>
      <c r="B601" s="42" t="s">
        <v>38</v>
      </c>
      <c r="C601" s="33">
        <v>1175353.8400000001</v>
      </c>
      <c r="D601" s="33">
        <v>32524.32</v>
      </c>
      <c r="E601" s="33">
        <v>267004.11</v>
      </c>
      <c r="F601" s="33">
        <f>SUM(C601:E601)</f>
        <v>1474882.27</v>
      </c>
      <c r="G601" s="34">
        <v>133883.39000000001</v>
      </c>
      <c r="H601" s="34">
        <v>0</v>
      </c>
      <c r="I601" s="34">
        <v>0</v>
      </c>
      <c r="J601" s="34">
        <v>24791.29</v>
      </c>
      <c r="K601" s="34">
        <f>F601-G601-H601-I601-J601</f>
        <v>1316207.5899999999</v>
      </c>
      <c r="L601" s="33">
        <v>3427365.99</v>
      </c>
      <c r="M601" s="35">
        <f>K601/L601</f>
        <v>0.38402889969740284</v>
      </c>
    </row>
    <row r="602" spans="1:13" ht="15.6" customHeight="1">
      <c r="A602" s="16" t="s">
        <v>564</v>
      </c>
      <c r="B602" s="42" t="s">
        <v>65</v>
      </c>
      <c r="C602" s="33">
        <v>82021.31</v>
      </c>
      <c r="D602" s="33">
        <v>2660.18</v>
      </c>
      <c r="E602" s="33">
        <v>21055.56</v>
      </c>
      <c r="F602" s="33">
        <f>SUM(C602:E602)</f>
        <v>105737.04999999999</v>
      </c>
      <c r="G602" s="34">
        <v>4630</v>
      </c>
      <c r="H602" s="34">
        <v>0</v>
      </c>
      <c r="I602" s="34">
        <v>0</v>
      </c>
      <c r="J602" s="34">
        <v>2358.29</v>
      </c>
      <c r="K602" s="34">
        <f>F602-G602-H602-I602-J602</f>
        <v>98748.76</v>
      </c>
      <c r="L602" s="33">
        <v>705420.11</v>
      </c>
      <c r="M602" s="35">
        <f>K602/L602</f>
        <v>0.139985745515534</v>
      </c>
    </row>
    <row r="603" spans="1:13" ht="15.6" customHeight="1">
      <c r="A603" s="16" t="s">
        <v>500</v>
      </c>
      <c r="B603" s="42" t="s">
        <v>65</v>
      </c>
      <c r="C603" s="33">
        <v>1039419.81</v>
      </c>
      <c r="D603" s="33">
        <v>78275.009999999995</v>
      </c>
      <c r="E603" s="33">
        <v>220516.63</v>
      </c>
      <c r="F603" s="33">
        <f>SUM(C603:E603)</f>
        <v>1338211.4500000002</v>
      </c>
      <c r="G603" s="34">
        <v>1600</v>
      </c>
      <c r="H603" s="34">
        <v>0</v>
      </c>
      <c r="I603" s="34">
        <v>17.54</v>
      </c>
      <c r="J603" s="34">
        <v>44622.89</v>
      </c>
      <c r="K603" s="34">
        <f>F603-G603-H603-I603-J603</f>
        <v>1291971.0200000003</v>
      </c>
      <c r="L603" s="33">
        <v>3635687.0000000005</v>
      </c>
      <c r="M603" s="35">
        <f>K603/L603</f>
        <v>0.35535815376846247</v>
      </c>
    </row>
    <row r="604" spans="1:13" ht="15.6" customHeight="1">
      <c r="A604" s="16" t="s">
        <v>501</v>
      </c>
      <c r="B604" s="42" t="s">
        <v>34</v>
      </c>
      <c r="C604" s="33">
        <v>368123.89</v>
      </c>
      <c r="D604" s="33">
        <v>10803.66</v>
      </c>
      <c r="E604" s="33">
        <v>176275.44</v>
      </c>
      <c r="F604" s="33">
        <f>SUM(C604:E604)</f>
        <v>555202.99</v>
      </c>
      <c r="G604" s="34">
        <v>47051.51</v>
      </c>
      <c r="H604" s="34">
        <v>0</v>
      </c>
      <c r="I604" s="34">
        <v>2901.8</v>
      </c>
      <c r="J604" s="34">
        <v>13046.35</v>
      </c>
      <c r="K604" s="34">
        <f>F604-G604-H604-I604-J604</f>
        <v>492203.33</v>
      </c>
      <c r="L604" s="33">
        <v>2378816.29</v>
      </c>
      <c r="M604" s="35">
        <f>K604/L604</f>
        <v>0.2069110305277084</v>
      </c>
    </row>
    <row r="605" spans="1:13" ht="15.6" customHeight="1">
      <c r="A605" s="16" t="s">
        <v>502</v>
      </c>
      <c r="B605" s="42" t="s">
        <v>31</v>
      </c>
      <c r="C605" s="33">
        <v>1555238.03</v>
      </c>
      <c r="D605" s="33">
        <v>48402.22</v>
      </c>
      <c r="E605" s="33">
        <v>361038.59</v>
      </c>
      <c r="F605" s="33">
        <f>SUM(C605:E605)</f>
        <v>1964678.84</v>
      </c>
      <c r="G605" s="34">
        <v>0</v>
      </c>
      <c r="H605" s="34">
        <v>0</v>
      </c>
      <c r="I605" s="34">
        <v>0</v>
      </c>
      <c r="J605" s="34">
        <v>119735.01</v>
      </c>
      <c r="K605" s="34">
        <f>F605-G605-H605-I605-J605</f>
        <v>1844943.83</v>
      </c>
      <c r="L605" s="33">
        <v>6027501.4499999993</v>
      </c>
      <c r="M605" s="35">
        <f>K605/L605</f>
        <v>0.30608766257534459</v>
      </c>
    </row>
    <row r="606" spans="1:13" ht="15.6" customHeight="1">
      <c r="A606" s="16" t="s">
        <v>565</v>
      </c>
      <c r="B606" s="42" t="s">
        <v>38</v>
      </c>
      <c r="C606" s="33">
        <v>2389460.3199999998</v>
      </c>
      <c r="D606" s="33">
        <v>95333.24</v>
      </c>
      <c r="E606" s="33">
        <v>1901214.21</v>
      </c>
      <c r="F606" s="33">
        <f>SUM(C606:E606)</f>
        <v>4386007.7699999996</v>
      </c>
      <c r="G606" s="34">
        <v>108921.93</v>
      </c>
      <c r="H606" s="34">
        <v>0</v>
      </c>
      <c r="I606" s="34">
        <v>0</v>
      </c>
      <c r="J606" s="34">
        <v>213897.31</v>
      </c>
      <c r="K606" s="34">
        <f>F606-G606-H606-I606-J606</f>
        <v>4063188.53</v>
      </c>
      <c r="L606" s="33">
        <v>10178750.789999999</v>
      </c>
      <c r="M606" s="35">
        <f>K606/L606</f>
        <v>0.39918341787008227</v>
      </c>
    </row>
    <row r="607" spans="1:13" ht="15.6" customHeight="1">
      <c r="A607" s="16" t="s">
        <v>566</v>
      </c>
      <c r="B607" s="42" t="s">
        <v>27</v>
      </c>
      <c r="C607" s="33">
        <v>395724.11</v>
      </c>
      <c r="D607" s="33">
        <v>18387.490000000002</v>
      </c>
      <c r="E607" s="33">
        <v>59026.16</v>
      </c>
      <c r="F607" s="33">
        <f>SUM(C607:E607)</f>
        <v>473137.76</v>
      </c>
      <c r="G607" s="34">
        <v>23714.38</v>
      </c>
      <c r="H607" s="34">
        <v>0</v>
      </c>
      <c r="I607" s="34">
        <v>0</v>
      </c>
      <c r="J607" s="34">
        <v>11669.61</v>
      </c>
      <c r="K607" s="34">
        <f>F607-G607-H607-I607-J607</f>
        <v>437753.77</v>
      </c>
      <c r="L607" s="33">
        <v>2927986.3</v>
      </c>
      <c r="M607" s="35">
        <f>K607/L607</f>
        <v>0.14950676852552214</v>
      </c>
    </row>
    <row r="608" spans="1:13" ht="15.6" customHeight="1">
      <c r="A608" s="16" t="s">
        <v>503</v>
      </c>
      <c r="B608" s="42" t="s">
        <v>27</v>
      </c>
      <c r="C608" s="33">
        <v>257885.49</v>
      </c>
      <c r="D608" s="33">
        <v>13455.63</v>
      </c>
      <c r="E608" s="33">
        <v>40773.360000000001</v>
      </c>
      <c r="F608" s="33">
        <f>SUM(C608:E608)</f>
        <v>312114.48</v>
      </c>
      <c r="G608" s="34">
        <v>2640</v>
      </c>
      <c r="H608" s="34">
        <v>0</v>
      </c>
      <c r="I608" s="34">
        <v>904.19</v>
      </c>
      <c r="J608" s="34">
        <v>13907.76</v>
      </c>
      <c r="K608" s="34">
        <f>F608-G608-H608-I608-J608</f>
        <v>294662.52999999997</v>
      </c>
      <c r="L608" s="33">
        <v>1369002.68</v>
      </c>
      <c r="M608" s="35">
        <f>K608/L608</f>
        <v>0.21523882626730867</v>
      </c>
    </row>
    <row r="609" spans="1:13" ht="15.6" customHeight="1">
      <c r="A609" s="16" t="s">
        <v>504</v>
      </c>
      <c r="B609" s="42" t="s">
        <v>31</v>
      </c>
      <c r="C609" s="33">
        <v>1650368.39</v>
      </c>
      <c r="D609" s="33">
        <v>17537.439999999999</v>
      </c>
      <c r="E609" s="33">
        <v>293574.84999999998</v>
      </c>
      <c r="F609" s="33">
        <f>SUM(C609:E609)</f>
        <v>1961480.6799999997</v>
      </c>
      <c r="G609" s="34">
        <v>5000</v>
      </c>
      <c r="H609" s="34">
        <v>0</v>
      </c>
      <c r="I609" s="34">
        <v>0</v>
      </c>
      <c r="J609" s="34">
        <v>63782.22</v>
      </c>
      <c r="K609" s="34">
        <f>F609-G609-H609-I609-J609</f>
        <v>1892698.4599999997</v>
      </c>
      <c r="L609" s="33">
        <v>5753137.9699999997</v>
      </c>
      <c r="M609" s="35">
        <f>K609/L609</f>
        <v>0.32898541106950019</v>
      </c>
    </row>
    <row r="610" spans="1:13" ht="15.6" customHeight="1">
      <c r="A610" s="16" t="s">
        <v>567</v>
      </c>
      <c r="B610" s="42" t="s">
        <v>34</v>
      </c>
      <c r="C610" s="33">
        <v>1153010.5</v>
      </c>
      <c r="D610" s="33">
        <v>34375.94</v>
      </c>
      <c r="E610" s="33">
        <v>512149.36</v>
      </c>
      <c r="F610" s="33">
        <f>SUM(C610:E610)</f>
        <v>1699535.7999999998</v>
      </c>
      <c r="G610" s="34">
        <v>50947.78</v>
      </c>
      <c r="H610" s="34">
        <v>0</v>
      </c>
      <c r="I610" s="34">
        <v>-6422.04</v>
      </c>
      <c r="J610" s="34">
        <v>43513.05</v>
      </c>
      <c r="K610" s="34">
        <f>F610-G610-H610-I610-J610</f>
        <v>1611497.0099999998</v>
      </c>
      <c r="L610" s="33">
        <v>4415708.29</v>
      </c>
      <c r="M610" s="35">
        <f>K610/L610</f>
        <v>0.36494643761895779</v>
      </c>
    </row>
    <row r="611" spans="1:13" ht="15.6" customHeight="1">
      <c r="A611" s="16" t="s">
        <v>505</v>
      </c>
      <c r="B611" s="42" t="s">
        <v>34</v>
      </c>
      <c r="C611" s="33">
        <v>1662517.99</v>
      </c>
      <c r="D611" s="33">
        <v>43094.51</v>
      </c>
      <c r="E611" s="33">
        <v>592571.65</v>
      </c>
      <c r="F611" s="33">
        <f>SUM(C611:E611)</f>
        <v>2298184.15</v>
      </c>
      <c r="G611" s="34">
        <v>91235.14</v>
      </c>
      <c r="H611" s="34">
        <v>0</v>
      </c>
      <c r="I611" s="34">
        <v>-57825.760000000002</v>
      </c>
      <c r="J611" s="34">
        <v>55066.96</v>
      </c>
      <c r="K611" s="34">
        <f>F611-G611-H611-I611-J611</f>
        <v>2209707.8099999996</v>
      </c>
      <c r="L611" s="33">
        <v>6824373.6500000004</v>
      </c>
      <c r="M611" s="35">
        <f>K611/L611</f>
        <v>0.32379642782308665</v>
      </c>
    </row>
    <row r="612" spans="1:13" ht="15.6" customHeight="1">
      <c r="A612" s="16" t="s">
        <v>506</v>
      </c>
      <c r="B612" s="42" t="s">
        <v>30</v>
      </c>
      <c r="C612" s="33">
        <v>446868.83</v>
      </c>
      <c r="D612" s="33">
        <v>7914.93</v>
      </c>
      <c r="E612" s="33">
        <v>329069.63</v>
      </c>
      <c r="F612" s="33">
        <f>SUM(C612:E612)</f>
        <v>783853.39</v>
      </c>
      <c r="G612" s="34">
        <v>21758.28</v>
      </c>
      <c r="H612" s="34">
        <v>0</v>
      </c>
      <c r="I612" s="34">
        <v>694.41</v>
      </c>
      <c r="J612" s="34">
        <v>45475.47</v>
      </c>
      <c r="K612" s="34">
        <f>F612-G612-H612-I612-J612</f>
        <v>715925.23</v>
      </c>
      <c r="L612" s="33">
        <v>2631588.62</v>
      </c>
      <c r="M612" s="35">
        <f>K612/L612</f>
        <v>0.27205058745086075</v>
      </c>
    </row>
    <row r="613" spans="1:13" ht="15.6" customHeight="1">
      <c r="A613" s="16" t="s">
        <v>642</v>
      </c>
      <c r="B613" s="42" t="s">
        <v>27</v>
      </c>
      <c r="C613" s="33">
        <v>305056.36</v>
      </c>
      <c r="D613" s="33">
        <v>9955.7800000000007</v>
      </c>
      <c r="E613" s="33">
        <v>121022.95</v>
      </c>
      <c r="F613" s="33">
        <f>SUM(C613:E613)</f>
        <v>436035.09</v>
      </c>
      <c r="G613" s="34">
        <v>60362.67</v>
      </c>
      <c r="H613" s="34">
        <v>0</v>
      </c>
      <c r="I613" s="34">
        <v>0</v>
      </c>
      <c r="J613" s="34">
        <v>17370.03</v>
      </c>
      <c r="K613" s="34">
        <f>F613-G613-H613-I613-J613</f>
        <v>358302.39</v>
      </c>
      <c r="L613" s="33">
        <v>1890325.26</v>
      </c>
      <c r="M613" s="35">
        <f>K613/L613</f>
        <v>0.18954536427238983</v>
      </c>
    </row>
    <row r="614" spans="1:13" ht="15.6" customHeight="1">
      <c r="A614" s="16" t="s">
        <v>507</v>
      </c>
      <c r="B614" s="42" t="s">
        <v>65</v>
      </c>
      <c r="C614" s="33">
        <v>653452.82999999996</v>
      </c>
      <c r="D614" s="33">
        <v>10263.24</v>
      </c>
      <c r="E614" s="33">
        <v>160800.35</v>
      </c>
      <c r="F614" s="33">
        <f>SUM(C614:E614)</f>
        <v>824516.41999999993</v>
      </c>
      <c r="G614" s="34">
        <v>54556.44</v>
      </c>
      <c r="H614" s="34">
        <v>0</v>
      </c>
      <c r="I614" s="34">
        <v>533.07000000000005</v>
      </c>
      <c r="J614" s="34">
        <v>9402.07</v>
      </c>
      <c r="K614" s="34">
        <f>F614-G614-H614-I614-J614</f>
        <v>760024.84000000008</v>
      </c>
      <c r="L614" s="33">
        <v>2718526.7800000003</v>
      </c>
      <c r="M614" s="35">
        <f>K614/L614</f>
        <v>0.2795723204168693</v>
      </c>
    </row>
    <row r="615" spans="1:13" ht="15.6" customHeight="1">
      <c r="A615" s="16" t="s">
        <v>508</v>
      </c>
      <c r="B615" s="42" t="s">
        <v>38</v>
      </c>
      <c r="C615" s="33">
        <v>89805.29</v>
      </c>
      <c r="D615" s="33">
        <v>2155.5100000000002</v>
      </c>
      <c r="E615" s="33">
        <v>28092.87</v>
      </c>
      <c r="F615" s="33">
        <f>SUM(C615:E615)</f>
        <v>120053.66999999998</v>
      </c>
      <c r="G615" s="34">
        <v>541.51</v>
      </c>
      <c r="H615" s="34">
        <v>0</v>
      </c>
      <c r="I615" s="34">
        <v>9055.0499999999993</v>
      </c>
      <c r="J615" s="34">
        <v>831.37</v>
      </c>
      <c r="K615" s="34">
        <f>F615-G615-H615-I615-J615</f>
        <v>109625.73999999999</v>
      </c>
      <c r="L615" s="33">
        <v>637559.03999999992</v>
      </c>
      <c r="M615" s="35">
        <f>K615/L615</f>
        <v>0.17194602087361197</v>
      </c>
    </row>
    <row r="616" spans="1:13" ht="15.6" customHeight="1">
      <c r="A616" s="16" t="s">
        <v>509</v>
      </c>
      <c r="B616" s="42" t="s">
        <v>38</v>
      </c>
      <c r="C616" s="33">
        <v>1256879.07</v>
      </c>
      <c r="D616" s="33">
        <v>9774.75</v>
      </c>
      <c r="E616" s="33">
        <v>321056.49</v>
      </c>
      <c r="F616" s="33">
        <f>SUM(C616:E616)</f>
        <v>1587710.31</v>
      </c>
      <c r="G616" s="34">
        <v>34123.550000000003</v>
      </c>
      <c r="H616" s="34">
        <v>0</v>
      </c>
      <c r="I616" s="34">
        <v>0</v>
      </c>
      <c r="J616" s="34">
        <v>13522.01</v>
      </c>
      <c r="K616" s="34">
        <f>F616-G616-H616-I616-J616</f>
        <v>1540064.75</v>
      </c>
      <c r="L616" s="33">
        <v>4967198.04</v>
      </c>
      <c r="M616" s="35">
        <f>K616/L616</f>
        <v>0.31004697972541478</v>
      </c>
    </row>
    <row r="617" spans="1:13" ht="15.6" customHeight="1">
      <c r="A617" s="16" t="s">
        <v>510</v>
      </c>
      <c r="B617" s="42" t="s">
        <v>27</v>
      </c>
      <c r="C617" s="33">
        <v>616058.02</v>
      </c>
      <c r="D617" s="33">
        <v>11600</v>
      </c>
      <c r="E617" s="33">
        <v>106557.45</v>
      </c>
      <c r="F617" s="33">
        <f>SUM(C617:E617)</f>
        <v>734215.47</v>
      </c>
      <c r="G617" s="34">
        <v>428.1</v>
      </c>
      <c r="H617" s="34">
        <v>0</v>
      </c>
      <c r="I617" s="34">
        <v>0</v>
      </c>
      <c r="J617" s="34">
        <v>10493.3</v>
      </c>
      <c r="K617" s="34">
        <f>F617-G617-H617-I617-J617</f>
        <v>723294.07</v>
      </c>
      <c r="L617" s="33">
        <v>4174795.13</v>
      </c>
      <c r="M617" s="35">
        <f>K617/L617</f>
        <v>0.1732525902414761</v>
      </c>
    </row>
    <row r="618" spans="1:13" ht="15.6" customHeight="1">
      <c r="A618" s="16" t="s">
        <v>511</v>
      </c>
      <c r="B618" s="42" t="s">
        <v>34</v>
      </c>
      <c r="C618" s="33">
        <v>2701018.34</v>
      </c>
      <c r="D618" s="33">
        <v>4571.28</v>
      </c>
      <c r="E618" s="33">
        <v>1144312.7</v>
      </c>
      <c r="F618" s="33">
        <f>SUM(C618:E618)</f>
        <v>3849902.3199999994</v>
      </c>
      <c r="G618" s="34">
        <v>3055</v>
      </c>
      <c r="H618" s="34">
        <v>0</v>
      </c>
      <c r="I618" s="34">
        <v>0</v>
      </c>
      <c r="J618" s="34">
        <v>344933.19</v>
      </c>
      <c r="K618" s="34">
        <f>F618-G618-H618-I618-J618</f>
        <v>3501914.1299999994</v>
      </c>
      <c r="L618" s="33">
        <v>5301661.7899999991</v>
      </c>
      <c r="M618" s="35">
        <f>K618/L618</f>
        <v>0.66053140858689141</v>
      </c>
    </row>
    <row r="619" spans="1:13" ht="15.6" customHeight="1">
      <c r="A619" s="16" t="s">
        <v>512</v>
      </c>
      <c r="B619" s="42" t="s">
        <v>27</v>
      </c>
      <c r="C619" s="33">
        <v>841474.06</v>
      </c>
      <c r="D619" s="33">
        <v>42405.37</v>
      </c>
      <c r="E619" s="33">
        <v>289107.12</v>
      </c>
      <c r="F619" s="33">
        <f>SUM(C619:E619)</f>
        <v>1172986.55</v>
      </c>
      <c r="G619" s="34">
        <v>3378.5</v>
      </c>
      <c r="H619" s="34">
        <v>0</v>
      </c>
      <c r="I619" s="34">
        <v>0</v>
      </c>
      <c r="J619" s="34">
        <v>68579.12</v>
      </c>
      <c r="K619" s="34">
        <f>F619-G619-H619-I619-J619</f>
        <v>1101028.9300000002</v>
      </c>
      <c r="L619" s="33">
        <v>3281181.1400000006</v>
      </c>
      <c r="M619" s="35">
        <f>K619/L619</f>
        <v>0.33555871590801595</v>
      </c>
    </row>
    <row r="620" spans="1:13" ht="15.6" customHeight="1">
      <c r="A620" s="16" t="s">
        <v>513</v>
      </c>
      <c r="B620" s="42" t="s">
        <v>30</v>
      </c>
      <c r="C620" s="33">
        <v>265467.27</v>
      </c>
      <c r="D620" s="33">
        <v>37901.599999999999</v>
      </c>
      <c r="E620" s="33">
        <v>79557.820000000007</v>
      </c>
      <c r="F620" s="33">
        <f>SUM(C620:E620)</f>
        <v>382926.69</v>
      </c>
      <c r="G620" s="34">
        <v>9403.52</v>
      </c>
      <c r="H620" s="34">
        <v>0</v>
      </c>
      <c r="I620" s="34">
        <v>1042.3599999999999</v>
      </c>
      <c r="J620" s="34">
        <v>16132.67</v>
      </c>
      <c r="K620" s="34">
        <f>F620-G620-H620-I620-J620</f>
        <v>356348.14</v>
      </c>
      <c r="L620" s="33">
        <v>1031716.82</v>
      </c>
      <c r="M620" s="35">
        <f>K620/L620</f>
        <v>0.3453933609418135</v>
      </c>
    </row>
    <row r="621" spans="1:13" ht="15.6" customHeight="1">
      <c r="A621" s="16" t="s">
        <v>514</v>
      </c>
      <c r="B621" s="42" t="s">
        <v>34</v>
      </c>
      <c r="C621" s="33">
        <v>748993.48</v>
      </c>
      <c r="D621" s="33">
        <v>63546.5</v>
      </c>
      <c r="E621" s="33">
        <v>434871.53</v>
      </c>
      <c r="F621" s="33">
        <f>SUM(C621:E621)</f>
        <v>1247411.51</v>
      </c>
      <c r="G621" s="34">
        <v>39657.440000000002</v>
      </c>
      <c r="H621" s="34">
        <v>0</v>
      </c>
      <c r="I621" s="34">
        <v>0</v>
      </c>
      <c r="J621" s="34">
        <v>25221.98</v>
      </c>
      <c r="K621" s="34">
        <f>F621-G621-H621-I621-J621</f>
        <v>1182532.0900000001</v>
      </c>
      <c r="L621" s="33">
        <v>3466708.57</v>
      </c>
      <c r="M621" s="35">
        <f>K621/L621</f>
        <v>0.34111090278350109</v>
      </c>
    </row>
    <row r="622" spans="1:13" ht="15.6" customHeight="1">
      <c r="A622" s="16" t="s">
        <v>515</v>
      </c>
      <c r="B622" s="42" t="s">
        <v>30</v>
      </c>
      <c r="C622" s="33">
        <v>684353.08</v>
      </c>
      <c r="D622" s="33">
        <v>20460.66</v>
      </c>
      <c r="E622" s="33">
        <v>438315.3</v>
      </c>
      <c r="F622" s="33">
        <f>SUM(C622:E622)</f>
        <v>1143129.04</v>
      </c>
      <c r="G622" s="34">
        <v>9032.84</v>
      </c>
      <c r="H622" s="34">
        <v>0</v>
      </c>
      <c r="I622" s="34">
        <v>0</v>
      </c>
      <c r="J622" s="34">
        <v>50695.040000000001</v>
      </c>
      <c r="K622" s="34">
        <f>F622-G622-H622-I622-J622</f>
        <v>1083401.1599999999</v>
      </c>
      <c r="L622" s="33">
        <v>2874924.4200000004</v>
      </c>
      <c r="M622" s="35">
        <f>K622/L622</f>
        <v>0.37684509285291046</v>
      </c>
    </row>
    <row r="623" spans="1:13" ht="15.6" customHeight="1">
      <c r="A623" s="16" t="s">
        <v>516</v>
      </c>
      <c r="B623" s="42" t="s">
        <v>30</v>
      </c>
      <c r="C623" s="33">
        <v>139519.9</v>
      </c>
      <c r="D623" s="33">
        <v>0</v>
      </c>
      <c r="E623" s="33">
        <v>152353.5</v>
      </c>
      <c r="F623" s="33">
        <f>SUM(C623:E623)</f>
        <v>291873.40000000002</v>
      </c>
      <c r="G623" s="34">
        <v>0</v>
      </c>
      <c r="H623" s="34">
        <v>0</v>
      </c>
      <c r="I623" s="34">
        <v>8133.04</v>
      </c>
      <c r="J623" s="34">
        <v>14772.59</v>
      </c>
      <c r="K623" s="34">
        <f>F623-G623-H623-I623-J623</f>
        <v>268967.77</v>
      </c>
      <c r="L623" s="33">
        <v>1558346.9700000002</v>
      </c>
      <c r="M623" s="35">
        <f>K623/L623</f>
        <v>0.17259812813060493</v>
      </c>
    </row>
    <row r="624" spans="1:13" ht="15.6" customHeight="1">
      <c r="A624" s="16" t="s">
        <v>643</v>
      </c>
      <c r="B624" s="42" t="s">
        <v>44</v>
      </c>
      <c r="C624" s="33">
        <v>643156.73</v>
      </c>
      <c r="D624" s="33">
        <v>8151.79</v>
      </c>
      <c r="E624" s="33">
        <v>614637.13</v>
      </c>
      <c r="F624" s="33">
        <f>SUM(C624:E624)</f>
        <v>1265945.6499999999</v>
      </c>
      <c r="G624" s="34">
        <v>147551.9</v>
      </c>
      <c r="H624" s="34">
        <v>0</v>
      </c>
      <c r="I624" s="34">
        <v>0</v>
      </c>
      <c r="J624" s="34">
        <v>36667.449999999997</v>
      </c>
      <c r="K624" s="34">
        <f>F624-G624-H624-I624-J624</f>
        <v>1081726.3</v>
      </c>
      <c r="L624" s="33">
        <v>2962616.0399999996</v>
      </c>
      <c r="M624" s="35">
        <f>K624/L624</f>
        <v>0.365125377502513</v>
      </c>
    </row>
    <row r="625" spans="1:13" ht="15.6" customHeight="1">
      <c r="A625" s="16" t="s">
        <v>517</v>
      </c>
      <c r="B625" s="42" t="s">
        <v>65</v>
      </c>
      <c r="C625" s="33">
        <v>1193273.28</v>
      </c>
      <c r="D625" s="33">
        <v>49806.879999999997</v>
      </c>
      <c r="E625" s="33">
        <v>127980.43</v>
      </c>
      <c r="F625" s="33">
        <f>SUM(C625:E625)</f>
        <v>1371060.5899999999</v>
      </c>
      <c r="G625" s="34">
        <v>0</v>
      </c>
      <c r="H625" s="34">
        <v>0</v>
      </c>
      <c r="I625" s="34">
        <v>0</v>
      </c>
      <c r="J625" s="34">
        <v>9417.56</v>
      </c>
      <c r="K625" s="34">
        <f>F625-G625-H625-I625-J625</f>
        <v>1361643.0299999998</v>
      </c>
      <c r="L625" s="33">
        <v>2856022.62</v>
      </c>
      <c r="M625" s="35">
        <f>K625/L625</f>
        <v>0.47676199077162762</v>
      </c>
    </row>
    <row r="626" spans="1:13" ht="15.6" customHeight="1">
      <c r="A626" s="16" t="s">
        <v>568</v>
      </c>
      <c r="B626" s="42" t="s">
        <v>65</v>
      </c>
      <c r="C626" s="33">
        <v>231571.9</v>
      </c>
      <c r="D626" s="33">
        <v>43799.56</v>
      </c>
      <c r="E626" s="33">
        <v>67211.960000000006</v>
      </c>
      <c r="F626" s="33">
        <f>SUM(C626:E626)</f>
        <v>342583.42</v>
      </c>
      <c r="G626" s="34">
        <v>0</v>
      </c>
      <c r="H626" s="34">
        <v>0</v>
      </c>
      <c r="I626" s="34">
        <v>0</v>
      </c>
      <c r="J626" s="34">
        <v>15214.48</v>
      </c>
      <c r="K626" s="34">
        <f>F626-G626-H626-I626-J626</f>
        <v>327368.94</v>
      </c>
      <c r="L626" s="33">
        <v>1422619.55</v>
      </c>
      <c r="M626" s="35">
        <f>K626/L626</f>
        <v>0.23011699790010617</v>
      </c>
    </row>
    <row r="627" spans="1:13" ht="15.6" customHeight="1">
      <c r="A627" s="16" t="s">
        <v>518</v>
      </c>
      <c r="B627" s="42" t="s">
        <v>65</v>
      </c>
      <c r="C627" s="33">
        <v>537474.55000000005</v>
      </c>
      <c r="D627" s="33">
        <v>24656.49</v>
      </c>
      <c r="E627" s="33">
        <v>56197.46</v>
      </c>
      <c r="F627" s="33">
        <f>SUM(C627:E627)</f>
        <v>618328.5</v>
      </c>
      <c r="G627" s="34">
        <v>0</v>
      </c>
      <c r="H627" s="34">
        <v>0</v>
      </c>
      <c r="I627" s="34">
        <v>0</v>
      </c>
      <c r="J627" s="34">
        <v>16426.96</v>
      </c>
      <c r="K627" s="34">
        <f>F627-G627-H627-I627-J627</f>
        <v>601901.54</v>
      </c>
      <c r="L627" s="33">
        <v>1323303.55</v>
      </c>
      <c r="M627" s="35">
        <f>K627/L627</f>
        <v>0.4548476727051779</v>
      </c>
    </row>
    <row r="628" spans="1:13" ht="15.6" customHeight="1">
      <c r="A628" s="16" t="s">
        <v>519</v>
      </c>
      <c r="B628" s="42" t="s">
        <v>30</v>
      </c>
      <c r="C628" s="33">
        <v>883453.08</v>
      </c>
      <c r="D628" s="33">
        <v>8287.56</v>
      </c>
      <c r="E628" s="33">
        <v>319545.19</v>
      </c>
      <c r="F628" s="33">
        <f>SUM(C628:E628)</f>
        <v>1211285.83</v>
      </c>
      <c r="G628" s="34">
        <v>37609.980000000003</v>
      </c>
      <c r="H628" s="34">
        <v>0</v>
      </c>
      <c r="I628" s="34">
        <v>0</v>
      </c>
      <c r="J628" s="34">
        <v>87518.25</v>
      </c>
      <c r="K628" s="34">
        <f>F628-G628-H628-I628-J628</f>
        <v>1086157.6000000001</v>
      </c>
      <c r="L628" s="33">
        <v>3376697.03</v>
      </c>
      <c r="M628" s="35">
        <f>K628/L628</f>
        <v>0.32166273442660626</v>
      </c>
    </row>
    <row r="629" spans="1:13" ht="15.6" customHeight="1">
      <c r="A629" s="16" t="s">
        <v>644</v>
      </c>
      <c r="B629" s="42" t="s">
        <v>24</v>
      </c>
      <c r="C629" s="33">
        <v>677485.51</v>
      </c>
      <c r="D629" s="33">
        <v>31816.01</v>
      </c>
      <c r="E629" s="33">
        <v>130896.65</v>
      </c>
      <c r="F629" s="33">
        <f>SUM(C629:E629)</f>
        <v>840198.17</v>
      </c>
      <c r="G629" s="34">
        <v>22650.61</v>
      </c>
      <c r="H629" s="34">
        <v>0</v>
      </c>
      <c r="I629" s="34">
        <v>0</v>
      </c>
      <c r="J629" s="34">
        <v>49277.38</v>
      </c>
      <c r="K629" s="34">
        <f>F629-G629-H629-I629-J629</f>
        <v>768270.18</v>
      </c>
      <c r="L629" s="33">
        <v>3227127.91</v>
      </c>
      <c r="M629" s="35">
        <f>K629/L629</f>
        <v>0.23806623146833991</v>
      </c>
    </row>
    <row r="630" spans="1:13">
      <c r="A630" s="54" t="s">
        <v>646</v>
      </c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3">
        <f>AVERAGE(M12:M629)</f>
        <v>0.33893346370047533</v>
      </c>
    </row>
  </sheetData>
  <sortState ref="A12:M629">
    <sortCondition ref="A12:A629"/>
  </sortState>
  <mergeCells count="4">
    <mergeCell ref="A9:O9"/>
    <mergeCell ref="A3:M3"/>
    <mergeCell ref="A4:M4"/>
    <mergeCell ref="A7:O7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4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9"/>
  <sheetViews>
    <sheetView workbookViewId="0">
      <selection activeCell="A20" sqref="A20"/>
    </sheetView>
  </sheetViews>
  <sheetFormatPr baseColWidth="10" defaultRowHeight="18"/>
  <cols>
    <col min="1" max="1" width="38.88671875" style="17" customWidth="1"/>
    <col min="2" max="2" width="17.6640625" style="45" customWidth="1"/>
    <col min="3" max="5" width="10" style="17" hidden="1" customWidth="1"/>
    <col min="6" max="6" width="13.6640625" style="17" hidden="1" customWidth="1"/>
    <col min="7" max="7" width="10.88671875" style="17" hidden="1" customWidth="1"/>
    <col min="8" max="8" width="10" style="17" hidden="1" customWidth="1"/>
    <col min="9" max="9" width="11.33203125" style="17" hidden="1" customWidth="1"/>
    <col min="10" max="10" width="11.6640625" style="17" hidden="1" customWidth="1"/>
    <col min="11" max="11" width="13" style="17" hidden="1" customWidth="1"/>
    <col min="12" max="12" width="10.77734375" style="17" hidden="1" customWidth="1"/>
    <col min="13" max="13" width="13.88671875" style="17" customWidth="1"/>
    <col min="14" max="16384" width="11.5546875" style="17"/>
  </cols>
  <sheetData>
    <row r="1" spans="1:15" s="1" customFormat="1" ht="16.8">
      <c r="B1" s="21"/>
      <c r="C1" s="2"/>
      <c r="D1" s="2"/>
      <c r="E1" s="2"/>
      <c r="F1" s="3"/>
      <c r="G1" s="3"/>
      <c r="H1" s="3"/>
      <c r="I1" s="3"/>
      <c r="J1" s="3"/>
    </row>
    <row r="2" spans="1:15" s="1" customFormat="1" ht="27.75" customHeight="1">
      <c r="A2" s="4"/>
      <c r="B2" s="40"/>
      <c r="C2" s="5"/>
      <c r="D2" s="5"/>
      <c r="E2" s="5"/>
      <c r="F2" s="4"/>
      <c r="G2" s="4"/>
      <c r="H2" s="4"/>
      <c r="I2" s="4"/>
      <c r="J2" s="4"/>
    </row>
    <row r="3" spans="1:15" s="1" customFormat="1" ht="26.25" customHeight="1">
      <c r="A3" s="48" t="s">
        <v>569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5" s="1" customFormat="1" ht="21.6">
      <c r="A4" s="51" t="s">
        <v>22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1" t="s">
        <v>8</v>
      </c>
    </row>
    <row r="5" spans="1:15" s="1" customFormat="1" ht="16.8">
      <c r="B5" s="21"/>
      <c r="F5" s="6"/>
      <c r="G5" s="6"/>
      <c r="H5" s="6"/>
      <c r="I5" s="7"/>
      <c r="J5" s="7"/>
      <c r="K5" s="7"/>
      <c r="L5" s="7"/>
      <c r="M5" s="7"/>
    </row>
    <row r="6" spans="1:15" s="1" customFormat="1" ht="16.8">
      <c r="A6" s="18" t="s">
        <v>20</v>
      </c>
      <c r="B6" s="18"/>
      <c r="C6" s="18"/>
      <c r="D6" s="18"/>
      <c r="E6" s="18"/>
      <c r="F6" s="19"/>
      <c r="G6" s="19"/>
      <c r="H6" s="19"/>
      <c r="I6" s="20"/>
      <c r="J6" s="20"/>
      <c r="K6" s="20"/>
      <c r="L6" s="20"/>
      <c r="M6" s="20"/>
      <c r="N6" s="21"/>
      <c r="O6" s="21"/>
    </row>
    <row r="7" spans="1:15" s="1" customFormat="1" ht="38.25" customHeight="1">
      <c r="A7" s="50" t="s">
        <v>21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s="1" customFormat="1" ht="10.5" customHeight="1">
      <c r="A8" s="22"/>
      <c r="B8" s="39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s="1" customFormat="1" ht="44.25" customHeight="1">
      <c r="A9" s="47" t="s">
        <v>645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s="10" customFormat="1" ht="12" customHeight="1">
      <c r="B10" s="44"/>
    </row>
    <row r="11" spans="1:15" s="1" customFormat="1" ht="48" customHeight="1">
      <c r="A11" s="12" t="s">
        <v>6</v>
      </c>
      <c r="B11" s="41" t="s">
        <v>23</v>
      </c>
      <c r="C11" s="13" t="s">
        <v>12</v>
      </c>
      <c r="D11" s="13" t="s">
        <v>13</v>
      </c>
      <c r="E11" s="13" t="s">
        <v>14</v>
      </c>
      <c r="F11" s="13" t="s">
        <v>15</v>
      </c>
      <c r="G11" s="13" t="s">
        <v>16</v>
      </c>
      <c r="H11" s="13" t="s">
        <v>17</v>
      </c>
      <c r="I11" s="13" t="s">
        <v>18</v>
      </c>
      <c r="J11" s="13" t="s">
        <v>19</v>
      </c>
      <c r="K11" s="14" t="s">
        <v>11</v>
      </c>
      <c r="L11" s="13" t="s">
        <v>9</v>
      </c>
      <c r="M11" s="15" t="s">
        <v>10</v>
      </c>
    </row>
    <row r="12" spans="1:15" ht="15.6" customHeight="1">
      <c r="A12" s="16" t="s">
        <v>365</v>
      </c>
      <c r="B12" s="42" t="s">
        <v>65</v>
      </c>
      <c r="C12" s="33">
        <v>20527080.32</v>
      </c>
      <c r="D12" s="33">
        <v>4240557.18</v>
      </c>
      <c r="E12" s="33">
        <v>8531523.8200000003</v>
      </c>
      <c r="F12" s="33">
        <f>SUM(C12:E12)</f>
        <v>33299161.32</v>
      </c>
      <c r="G12" s="34">
        <v>24662</v>
      </c>
      <c r="H12" s="34">
        <v>0</v>
      </c>
      <c r="I12" s="34">
        <v>28239.85</v>
      </c>
      <c r="J12" s="34">
        <v>296133.36</v>
      </c>
      <c r="K12" s="34">
        <f>F12-G12-H12-I12-J12</f>
        <v>32950126.109999999</v>
      </c>
      <c r="L12" s="33">
        <v>40292682.770000003</v>
      </c>
      <c r="M12" s="35">
        <f>K12/L12</f>
        <v>0.81776947685729884</v>
      </c>
    </row>
    <row r="13" spans="1:15" ht="15.6" customHeight="1">
      <c r="A13" s="16" t="s">
        <v>114</v>
      </c>
      <c r="B13" s="42" t="s">
        <v>34</v>
      </c>
      <c r="C13" s="33">
        <v>16906952</v>
      </c>
      <c r="D13" s="33">
        <v>6230517.1200000001</v>
      </c>
      <c r="E13" s="33">
        <v>3646976.09</v>
      </c>
      <c r="F13" s="33">
        <f>SUM(C13:E13)</f>
        <v>26784445.210000001</v>
      </c>
      <c r="G13" s="34">
        <v>3345</v>
      </c>
      <c r="H13" s="34">
        <v>0</v>
      </c>
      <c r="I13" s="34">
        <v>104340.15</v>
      </c>
      <c r="J13" s="34">
        <v>891211.65</v>
      </c>
      <c r="K13" s="34">
        <f>F13-G13-H13-I13-J13</f>
        <v>25785548.410000004</v>
      </c>
      <c r="L13" s="33">
        <v>33419731.920000002</v>
      </c>
      <c r="M13" s="35">
        <f>K13/L13</f>
        <v>0.77156658442758697</v>
      </c>
    </row>
    <row r="14" spans="1:15" ht="15.6" customHeight="1">
      <c r="A14" s="16" t="s">
        <v>279</v>
      </c>
      <c r="B14" s="42" t="s">
        <v>31</v>
      </c>
      <c r="C14" s="33">
        <v>1834162.97</v>
      </c>
      <c r="D14" s="33">
        <v>2938032.68</v>
      </c>
      <c r="E14" s="33">
        <v>683444.3</v>
      </c>
      <c r="F14" s="33">
        <f>SUM(C14:E14)</f>
        <v>5455639.9500000002</v>
      </c>
      <c r="G14" s="34">
        <v>36837.18</v>
      </c>
      <c r="H14" s="34">
        <v>0</v>
      </c>
      <c r="I14" s="34">
        <v>0</v>
      </c>
      <c r="J14" s="34">
        <v>174747.51</v>
      </c>
      <c r="K14" s="34">
        <f>F14-G14-H14-I14-J14</f>
        <v>5244055.2600000007</v>
      </c>
      <c r="L14" s="33">
        <v>7622707.9900000002</v>
      </c>
      <c r="M14" s="35">
        <f>K14/L14</f>
        <v>0.68795174456105601</v>
      </c>
    </row>
    <row r="15" spans="1:15" ht="15.6" customHeight="1">
      <c r="A15" s="16" t="s">
        <v>323</v>
      </c>
      <c r="B15" s="42" t="s">
        <v>34</v>
      </c>
      <c r="C15" s="33">
        <v>58879531.350000001</v>
      </c>
      <c r="D15" s="33">
        <v>7199954.0599999996</v>
      </c>
      <c r="E15" s="33">
        <v>19195932.620000001</v>
      </c>
      <c r="F15" s="33">
        <f>SUM(C15:E15)</f>
        <v>85275418.030000001</v>
      </c>
      <c r="G15" s="34">
        <v>1042235.55</v>
      </c>
      <c r="H15" s="34">
        <v>7760.14</v>
      </c>
      <c r="I15" s="34">
        <v>193697.6</v>
      </c>
      <c r="J15" s="34">
        <v>4602624.12</v>
      </c>
      <c r="K15" s="34">
        <f>F15-G15-H15-I15-J15</f>
        <v>79429100.620000005</v>
      </c>
      <c r="L15" s="33">
        <v>116073201.61</v>
      </c>
      <c r="M15" s="35">
        <f>K15/L15</f>
        <v>0.68430179850537509</v>
      </c>
    </row>
    <row r="16" spans="1:15" ht="15.6" customHeight="1">
      <c r="A16" s="16" t="s">
        <v>511</v>
      </c>
      <c r="B16" s="42" t="s">
        <v>34</v>
      </c>
      <c r="C16" s="33">
        <v>2701018.34</v>
      </c>
      <c r="D16" s="33">
        <v>4571.28</v>
      </c>
      <c r="E16" s="33">
        <v>1144312.7</v>
      </c>
      <c r="F16" s="33">
        <f>SUM(C16:E16)</f>
        <v>3849902.3199999994</v>
      </c>
      <c r="G16" s="34">
        <v>3055</v>
      </c>
      <c r="H16" s="34">
        <v>0</v>
      </c>
      <c r="I16" s="34">
        <v>0</v>
      </c>
      <c r="J16" s="34">
        <v>344933.19</v>
      </c>
      <c r="K16" s="34">
        <f>F16-G16-H16-I16-J16</f>
        <v>3501914.1299999994</v>
      </c>
      <c r="L16" s="33">
        <v>5301661.7899999991</v>
      </c>
      <c r="M16" s="35">
        <f>K16/L16</f>
        <v>0.66053140858689141</v>
      </c>
    </row>
    <row r="17" spans="1:13" ht="15.6" customHeight="1">
      <c r="A17" s="16" t="s">
        <v>594</v>
      </c>
      <c r="B17" s="42" t="s">
        <v>44</v>
      </c>
      <c r="C17" s="33">
        <v>14282269.560000001</v>
      </c>
      <c r="D17" s="33">
        <v>819083.22</v>
      </c>
      <c r="E17" s="33">
        <v>7826138.25</v>
      </c>
      <c r="F17" s="33">
        <f>SUM(C17:E17)</f>
        <v>22927491.030000001</v>
      </c>
      <c r="G17" s="34">
        <v>349144.37</v>
      </c>
      <c r="H17" s="34">
        <v>0</v>
      </c>
      <c r="I17" s="34">
        <v>-8477.9699999999993</v>
      </c>
      <c r="J17" s="34">
        <v>1987434.02</v>
      </c>
      <c r="K17" s="34">
        <f>F17-G17-H17-I17-J17</f>
        <v>20599390.609999999</v>
      </c>
      <c r="L17" s="33">
        <v>31197005.370000001</v>
      </c>
      <c r="M17" s="35">
        <f>K17/L17</f>
        <v>0.66030025528697078</v>
      </c>
    </row>
    <row r="18" spans="1:13" ht="15.6" customHeight="1">
      <c r="A18" s="16" t="s">
        <v>327</v>
      </c>
      <c r="B18" s="42" t="s">
        <v>30</v>
      </c>
      <c r="C18" s="33">
        <v>6579211.8399999999</v>
      </c>
      <c r="D18" s="33">
        <v>521691.2</v>
      </c>
      <c r="E18" s="33">
        <v>3999523.51</v>
      </c>
      <c r="F18" s="33">
        <f>SUM(C18:E18)</f>
        <v>11100426.550000001</v>
      </c>
      <c r="G18" s="34">
        <v>43720.19</v>
      </c>
      <c r="H18" s="34">
        <v>0</v>
      </c>
      <c r="I18" s="34">
        <v>-74786.42</v>
      </c>
      <c r="J18" s="34">
        <v>768843.01</v>
      </c>
      <c r="K18" s="34">
        <f>F18-G18-H18-I18-J18</f>
        <v>10362649.770000001</v>
      </c>
      <c r="L18" s="33">
        <v>16017235.800000001</v>
      </c>
      <c r="M18" s="35">
        <f>K18/L18</f>
        <v>0.64696867171050831</v>
      </c>
    </row>
    <row r="19" spans="1:13" ht="15.6" customHeight="1">
      <c r="A19" s="16" t="s">
        <v>317</v>
      </c>
      <c r="B19" s="42" t="s">
        <v>34</v>
      </c>
      <c r="C19" s="33">
        <v>169249568.96000001</v>
      </c>
      <c r="D19" s="33">
        <v>20754189.289999999</v>
      </c>
      <c r="E19" s="33">
        <v>66267694.659999996</v>
      </c>
      <c r="F19" s="33">
        <f>SUM(C19:E19)</f>
        <v>256271452.91</v>
      </c>
      <c r="G19" s="34">
        <v>2155591.2400000002</v>
      </c>
      <c r="H19" s="34">
        <v>485.41</v>
      </c>
      <c r="I19" s="34">
        <v>1670824.28</v>
      </c>
      <c r="J19" s="34">
        <v>36186467.659999996</v>
      </c>
      <c r="K19" s="34">
        <f>F19-G19-H19-I19-J19</f>
        <v>216258084.31999999</v>
      </c>
      <c r="L19" s="33">
        <v>336205948.62999994</v>
      </c>
      <c r="M19" s="35">
        <f>K19/L19</f>
        <v>0.64323098743858187</v>
      </c>
    </row>
    <row r="20" spans="1:13" ht="15.6" customHeight="1">
      <c r="A20" s="16" t="s">
        <v>316</v>
      </c>
      <c r="B20" s="42" t="s">
        <v>34</v>
      </c>
      <c r="C20" s="33">
        <v>16132015.220000001</v>
      </c>
      <c r="D20" s="33">
        <v>710699.48</v>
      </c>
      <c r="E20" s="33">
        <v>2841293.96</v>
      </c>
      <c r="F20" s="33">
        <f>SUM(C20:E20)</f>
        <v>19684008.66</v>
      </c>
      <c r="G20" s="34">
        <v>301813.78000000003</v>
      </c>
      <c r="H20" s="34">
        <v>0</v>
      </c>
      <c r="I20" s="34">
        <v>84.99</v>
      </c>
      <c r="J20" s="34">
        <v>1801720.59</v>
      </c>
      <c r="K20" s="34">
        <f>F20-G20-H20-I20-J20</f>
        <v>17580389.300000001</v>
      </c>
      <c r="L20" s="33">
        <v>27747749.68</v>
      </c>
      <c r="M20" s="35">
        <f>K20/L20</f>
        <v>0.63357892091233547</v>
      </c>
    </row>
    <row r="21" spans="1:13" ht="15.6" customHeight="1">
      <c r="A21" s="16" t="s">
        <v>589</v>
      </c>
      <c r="B21" s="42" t="s">
        <v>34</v>
      </c>
      <c r="C21" s="33">
        <v>8453067.1400000006</v>
      </c>
      <c r="D21" s="33">
        <v>2546689.7799999998</v>
      </c>
      <c r="E21" s="33">
        <v>5616114.0700000003</v>
      </c>
      <c r="F21" s="33">
        <f>SUM(C21:E21)</f>
        <v>16615870.99</v>
      </c>
      <c r="G21" s="34">
        <v>87022</v>
      </c>
      <c r="H21" s="34">
        <v>7775.1</v>
      </c>
      <c r="I21" s="34">
        <v>16102.69</v>
      </c>
      <c r="J21" s="34">
        <v>2718027.94</v>
      </c>
      <c r="K21" s="34">
        <f>F21-G21-H21-I21-J21</f>
        <v>13786943.260000002</v>
      </c>
      <c r="L21" s="33">
        <v>21840265.260000002</v>
      </c>
      <c r="M21" s="35">
        <f>K21/L21</f>
        <v>0.63126262872138761</v>
      </c>
    </row>
    <row r="22" spans="1:13" ht="15.6" customHeight="1">
      <c r="A22" s="16" t="s">
        <v>228</v>
      </c>
      <c r="B22" s="42" t="s">
        <v>34</v>
      </c>
      <c r="C22" s="33">
        <v>58599786.780000001</v>
      </c>
      <c r="D22" s="33">
        <v>4828886.24</v>
      </c>
      <c r="E22" s="33">
        <v>25789020.989999998</v>
      </c>
      <c r="F22" s="33">
        <f>SUM(C22:E22)</f>
        <v>89217694.010000005</v>
      </c>
      <c r="G22" s="34">
        <v>666040.93999999994</v>
      </c>
      <c r="H22" s="34">
        <v>0</v>
      </c>
      <c r="I22" s="34">
        <v>21243.24</v>
      </c>
      <c r="J22" s="34">
        <v>8354864.8600000003</v>
      </c>
      <c r="K22" s="34">
        <f>F22-G22-H22-I22-J22</f>
        <v>80175544.970000014</v>
      </c>
      <c r="L22" s="33">
        <v>128533220.34</v>
      </c>
      <c r="M22" s="35">
        <f>K22/L22</f>
        <v>0.62377294179603693</v>
      </c>
    </row>
    <row r="23" spans="1:13" ht="15.6" customHeight="1">
      <c r="A23" s="16" t="s">
        <v>447</v>
      </c>
      <c r="B23" s="42" t="s">
        <v>44</v>
      </c>
      <c r="C23" s="33">
        <v>14735027.09</v>
      </c>
      <c r="D23" s="33">
        <v>1125856.27</v>
      </c>
      <c r="E23" s="33">
        <v>3677277.27</v>
      </c>
      <c r="F23" s="33">
        <f>SUM(C23:E23)</f>
        <v>19538160.629999999</v>
      </c>
      <c r="G23" s="34">
        <v>390474.51</v>
      </c>
      <c r="H23" s="34">
        <v>14516.91</v>
      </c>
      <c r="I23" s="34">
        <v>759.67</v>
      </c>
      <c r="J23" s="34">
        <v>983334.69</v>
      </c>
      <c r="K23" s="34">
        <f>F23-G23-H23-I23-J23</f>
        <v>18149074.849999994</v>
      </c>
      <c r="L23" s="33">
        <v>29464019.599999998</v>
      </c>
      <c r="M23" s="35">
        <f>K23/L23</f>
        <v>0.61597416429902174</v>
      </c>
    </row>
    <row r="24" spans="1:13" ht="15.6" customHeight="1">
      <c r="A24" s="16" t="s">
        <v>603</v>
      </c>
      <c r="B24" s="42" t="s">
        <v>34</v>
      </c>
      <c r="C24" s="33">
        <v>44685597.439999998</v>
      </c>
      <c r="D24" s="33">
        <v>6065253.4800000004</v>
      </c>
      <c r="E24" s="33">
        <v>21906473.940000001</v>
      </c>
      <c r="F24" s="33">
        <f>SUM(C24:E24)</f>
        <v>72657324.859999999</v>
      </c>
      <c r="G24" s="34">
        <v>1350865.91</v>
      </c>
      <c r="H24" s="34">
        <v>0</v>
      </c>
      <c r="I24" s="34">
        <v>282665.96000000002</v>
      </c>
      <c r="J24" s="34">
        <v>5666565.2000000002</v>
      </c>
      <c r="K24" s="34">
        <f>F24-G24-H24-I24-J24</f>
        <v>65357227.790000007</v>
      </c>
      <c r="L24" s="33">
        <v>107304756.94</v>
      </c>
      <c r="M24" s="35">
        <f>K24/L24</f>
        <v>0.60908043272065593</v>
      </c>
    </row>
    <row r="25" spans="1:13" ht="15.6" customHeight="1">
      <c r="A25" s="16" t="s">
        <v>418</v>
      </c>
      <c r="B25" s="42" t="s">
        <v>44</v>
      </c>
      <c r="C25" s="33">
        <v>37830729.969999999</v>
      </c>
      <c r="D25" s="33">
        <v>5130328.22</v>
      </c>
      <c r="E25" s="33">
        <v>16388533.449999999</v>
      </c>
      <c r="F25" s="33">
        <f>SUM(C25:E25)</f>
        <v>59349591.640000001</v>
      </c>
      <c r="G25" s="34">
        <v>29040.400000000001</v>
      </c>
      <c r="H25" s="34">
        <v>0</v>
      </c>
      <c r="I25" s="34">
        <v>1590941.45</v>
      </c>
      <c r="J25" s="34">
        <v>10506191.99</v>
      </c>
      <c r="K25" s="34">
        <f>F25-G25-H25-I25-J25</f>
        <v>47223417.799999997</v>
      </c>
      <c r="L25" s="33">
        <v>78001234.629999995</v>
      </c>
      <c r="M25" s="35">
        <f>K25/L25</f>
        <v>0.60541885040672716</v>
      </c>
    </row>
    <row r="26" spans="1:13" ht="15.6" customHeight="1">
      <c r="A26" s="16" t="s">
        <v>200</v>
      </c>
      <c r="B26" s="42" t="s">
        <v>44</v>
      </c>
      <c r="C26" s="33">
        <v>11132733.08</v>
      </c>
      <c r="D26" s="33">
        <v>415002.44</v>
      </c>
      <c r="E26" s="33">
        <v>7741765.4400000004</v>
      </c>
      <c r="F26" s="33">
        <f>SUM(C26:E26)</f>
        <v>19289500.960000001</v>
      </c>
      <c r="G26" s="34">
        <v>20642.62</v>
      </c>
      <c r="H26" s="34">
        <v>0</v>
      </c>
      <c r="I26" s="34">
        <v>21376.240000000002</v>
      </c>
      <c r="J26" s="34">
        <v>1129412.03</v>
      </c>
      <c r="K26" s="34">
        <f>F26-G26-H26-I26-J26</f>
        <v>18118070.07</v>
      </c>
      <c r="L26" s="33">
        <v>29968518.710000001</v>
      </c>
      <c r="M26" s="35">
        <f>K26/L26</f>
        <v>0.604570090544859</v>
      </c>
    </row>
    <row r="27" spans="1:13" ht="15.6" customHeight="1">
      <c r="A27" s="16" t="s">
        <v>575</v>
      </c>
      <c r="B27" s="42" t="s">
        <v>24</v>
      </c>
      <c r="C27" s="33">
        <v>34645.440000000002</v>
      </c>
      <c r="D27" s="33">
        <v>482239.81</v>
      </c>
      <c r="E27" s="33">
        <v>27706.61</v>
      </c>
      <c r="F27" s="33">
        <f>SUM(C27:E27)</f>
        <v>544591.86</v>
      </c>
      <c r="G27" s="34">
        <v>5145</v>
      </c>
      <c r="H27" s="34">
        <v>0</v>
      </c>
      <c r="I27" s="34">
        <v>0</v>
      </c>
      <c r="J27" s="34">
        <v>11907.71</v>
      </c>
      <c r="K27" s="34">
        <f>F27-G27-H27-I27-J27</f>
        <v>527539.15</v>
      </c>
      <c r="L27" s="33">
        <v>877924.84</v>
      </c>
      <c r="M27" s="35">
        <f>K27/L27</f>
        <v>0.60089329514813594</v>
      </c>
    </row>
    <row r="28" spans="1:13" ht="15.6" customHeight="1">
      <c r="A28" s="16" t="s">
        <v>579</v>
      </c>
      <c r="B28" s="42" t="s">
        <v>30</v>
      </c>
      <c r="C28" s="33">
        <v>8526946.5299999993</v>
      </c>
      <c r="D28" s="33">
        <v>371093.26</v>
      </c>
      <c r="E28" s="33">
        <v>4049671.95</v>
      </c>
      <c r="F28" s="33">
        <f>SUM(C28:E28)</f>
        <v>12947711.739999998</v>
      </c>
      <c r="G28" s="34">
        <v>0</v>
      </c>
      <c r="H28" s="34">
        <v>0</v>
      </c>
      <c r="I28" s="34">
        <v>0</v>
      </c>
      <c r="J28" s="34">
        <v>711080.11</v>
      </c>
      <c r="K28" s="34">
        <f>F28-G28-H28-I28-J28</f>
        <v>12236631.629999999</v>
      </c>
      <c r="L28" s="33">
        <v>20651879.459999997</v>
      </c>
      <c r="M28" s="35">
        <f>K28/L28</f>
        <v>0.59251903216367119</v>
      </c>
    </row>
    <row r="29" spans="1:13" ht="15.6" customHeight="1">
      <c r="A29" s="16" t="s">
        <v>460</v>
      </c>
      <c r="B29" s="42" t="s">
        <v>34</v>
      </c>
      <c r="C29" s="33">
        <v>13411135.02</v>
      </c>
      <c r="D29" s="33">
        <v>464303.92</v>
      </c>
      <c r="E29" s="33">
        <v>4046822.92</v>
      </c>
      <c r="F29" s="33">
        <f>SUM(C29:E29)</f>
        <v>17922261.859999999</v>
      </c>
      <c r="G29" s="34">
        <v>123394.16</v>
      </c>
      <c r="H29" s="34">
        <v>0</v>
      </c>
      <c r="I29" s="34">
        <v>500.71</v>
      </c>
      <c r="J29" s="34">
        <v>693208.86</v>
      </c>
      <c r="K29" s="34">
        <f>F29-G29-H29-I29-J29</f>
        <v>17105158.129999999</v>
      </c>
      <c r="L29" s="33">
        <v>28879618.660000004</v>
      </c>
      <c r="M29" s="35">
        <f>K29/L29</f>
        <v>0.59229168956069578</v>
      </c>
    </row>
    <row r="30" spans="1:13" ht="15.6" customHeight="1">
      <c r="A30" s="16" t="s">
        <v>458</v>
      </c>
      <c r="B30" s="42" t="s">
        <v>30</v>
      </c>
      <c r="C30" s="33">
        <v>2221129.71</v>
      </c>
      <c r="D30" s="33">
        <v>50322.12</v>
      </c>
      <c r="E30" s="33">
        <v>1129079.1399999999</v>
      </c>
      <c r="F30" s="33">
        <f>SUM(C30:E30)</f>
        <v>3400530.9699999997</v>
      </c>
      <c r="G30" s="34">
        <v>72224</v>
      </c>
      <c r="H30" s="34">
        <v>0</v>
      </c>
      <c r="I30" s="34">
        <v>0</v>
      </c>
      <c r="J30" s="34">
        <v>244741.82</v>
      </c>
      <c r="K30" s="34">
        <f>F30-G30-H30-I30-J30</f>
        <v>3083565.15</v>
      </c>
      <c r="L30" s="33">
        <v>5224057.5199999996</v>
      </c>
      <c r="M30" s="35">
        <f>K30/L30</f>
        <v>0.59026248049428065</v>
      </c>
    </row>
    <row r="31" spans="1:13" ht="15.6" customHeight="1">
      <c r="A31" s="16" t="s">
        <v>98</v>
      </c>
      <c r="B31" s="42" t="s">
        <v>24</v>
      </c>
      <c r="C31" s="33">
        <v>1335164.1599999999</v>
      </c>
      <c r="D31" s="33">
        <v>29389.32</v>
      </c>
      <c r="E31" s="33">
        <v>430542.41</v>
      </c>
      <c r="F31" s="33">
        <f>SUM(C31:E31)</f>
        <v>1795095.89</v>
      </c>
      <c r="G31" s="34">
        <v>0</v>
      </c>
      <c r="H31" s="34">
        <v>0</v>
      </c>
      <c r="I31" s="34">
        <v>0</v>
      </c>
      <c r="J31" s="34">
        <v>36469.99</v>
      </c>
      <c r="K31" s="34">
        <f>F31-G31-H31-I31-J31</f>
        <v>1758625.9</v>
      </c>
      <c r="L31" s="33">
        <v>3005550.53</v>
      </c>
      <c r="M31" s="35">
        <f>K31/L31</f>
        <v>0.58512604677453217</v>
      </c>
    </row>
    <row r="32" spans="1:13" ht="15.6" customHeight="1">
      <c r="A32" s="16" t="s">
        <v>116</v>
      </c>
      <c r="B32" s="42" t="s">
        <v>34</v>
      </c>
      <c r="C32" s="33">
        <v>51287324.119999997</v>
      </c>
      <c r="D32" s="33">
        <v>1737057.99</v>
      </c>
      <c r="E32" s="33">
        <v>19089421.890000001</v>
      </c>
      <c r="F32" s="33">
        <f>SUM(C32:E32)</f>
        <v>72113804</v>
      </c>
      <c r="G32" s="34">
        <v>450689.33</v>
      </c>
      <c r="H32" s="34">
        <v>0</v>
      </c>
      <c r="I32" s="34">
        <v>29500.74</v>
      </c>
      <c r="J32" s="34">
        <v>5916532.8799999999</v>
      </c>
      <c r="K32" s="34">
        <f>F32-G32-H32-I32-J32</f>
        <v>65717081.050000004</v>
      </c>
      <c r="L32" s="33">
        <v>112523540.64999999</v>
      </c>
      <c r="M32" s="35">
        <f>K32/L32</f>
        <v>0.58402962322711105</v>
      </c>
    </row>
    <row r="33" spans="1:13" ht="15.6" customHeight="1">
      <c r="A33" s="16" t="s">
        <v>322</v>
      </c>
      <c r="B33" s="42" t="s">
        <v>38</v>
      </c>
      <c r="C33" s="33">
        <v>2752976.51</v>
      </c>
      <c r="D33" s="33">
        <v>299028.18</v>
      </c>
      <c r="E33" s="33">
        <v>3389198.19</v>
      </c>
      <c r="F33" s="33">
        <f>SUM(C33:E33)</f>
        <v>6441202.8799999999</v>
      </c>
      <c r="G33" s="34">
        <v>180593.65</v>
      </c>
      <c r="H33" s="34">
        <v>0</v>
      </c>
      <c r="I33" s="34">
        <v>0</v>
      </c>
      <c r="J33" s="34">
        <v>218404.16</v>
      </c>
      <c r="K33" s="34">
        <f>F33-G33-H33-I33-J33</f>
        <v>6042205.0699999994</v>
      </c>
      <c r="L33" s="33">
        <v>10475848.560000002</v>
      </c>
      <c r="M33" s="35">
        <f>K33/L33</f>
        <v>0.57677476296010888</v>
      </c>
    </row>
    <row r="34" spans="1:13" ht="15.6" customHeight="1">
      <c r="A34" s="16" t="s">
        <v>43</v>
      </c>
      <c r="B34" s="42" t="s">
        <v>31</v>
      </c>
      <c r="C34" s="33">
        <v>39312900.030000001</v>
      </c>
      <c r="D34" s="33">
        <v>11043188.16</v>
      </c>
      <c r="E34" s="33">
        <v>22828856.030000001</v>
      </c>
      <c r="F34" s="33">
        <f>SUM(C34:E34)</f>
        <v>73184944.219999999</v>
      </c>
      <c r="G34" s="34">
        <v>864634.54</v>
      </c>
      <c r="H34" s="34">
        <v>0</v>
      </c>
      <c r="I34" s="34">
        <v>413740.29</v>
      </c>
      <c r="J34" s="34">
        <v>11037230.59</v>
      </c>
      <c r="K34" s="34">
        <f>F34-G34-H34-I34-J34</f>
        <v>60869338.799999982</v>
      </c>
      <c r="L34" s="33">
        <v>105573211.45999999</v>
      </c>
      <c r="M34" s="35">
        <f>K34/L34</f>
        <v>0.57656045466668793</v>
      </c>
    </row>
    <row r="35" spans="1:13" ht="15.6" customHeight="1">
      <c r="A35" s="16" t="s">
        <v>409</v>
      </c>
      <c r="B35" s="42" t="s">
        <v>24</v>
      </c>
      <c r="C35" s="33">
        <v>43540913.090000004</v>
      </c>
      <c r="D35" s="33">
        <v>3727377.19</v>
      </c>
      <c r="E35" s="33">
        <v>17651644.469999999</v>
      </c>
      <c r="F35" s="33">
        <f>SUM(C35:E35)</f>
        <v>64919934.75</v>
      </c>
      <c r="G35" s="34">
        <v>2102924.3199999998</v>
      </c>
      <c r="H35" s="34">
        <v>0</v>
      </c>
      <c r="I35" s="34">
        <v>46342.18</v>
      </c>
      <c r="J35" s="34">
        <v>3841185.54</v>
      </c>
      <c r="K35" s="34">
        <f>F35-G35-H35-I35-J35</f>
        <v>58929482.710000001</v>
      </c>
      <c r="L35" s="33">
        <v>103524223.51000001</v>
      </c>
      <c r="M35" s="35">
        <f>K35/L35</f>
        <v>0.56923375720183655</v>
      </c>
    </row>
    <row r="36" spans="1:13" ht="15.6" customHeight="1">
      <c r="A36" s="16" t="s">
        <v>74</v>
      </c>
      <c r="B36" s="42" t="s">
        <v>30</v>
      </c>
      <c r="C36" s="33">
        <v>20523263.780000001</v>
      </c>
      <c r="D36" s="33">
        <v>306767.45</v>
      </c>
      <c r="E36" s="33">
        <v>4237269.66</v>
      </c>
      <c r="F36" s="33">
        <f>SUM(C36:E36)</f>
        <v>25067300.890000001</v>
      </c>
      <c r="G36" s="34">
        <v>713018.36</v>
      </c>
      <c r="H36" s="34">
        <v>0</v>
      </c>
      <c r="I36" s="34">
        <v>5615.37</v>
      </c>
      <c r="J36" s="34">
        <v>958804.97</v>
      </c>
      <c r="K36" s="34">
        <f>F36-G36-H36-I36-J36</f>
        <v>23389862.190000001</v>
      </c>
      <c r="L36" s="33">
        <v>41446502.259999998</v>
      </c>
      <c r="M36" s="35">
        <f>K36/L36</f>
        <v>0.56433862725669726</v>
      </c>
    </row>
    <row r="37" spans="1:13" ht="15.6" customHeight="1">
      <c r="A37" s="16" t="s">
        <v>561</v>
      </c>
      <c r="B37" s="42" t="s">
        <v>34</v>
      </c>
      <c r="C37" s="33">
        <v>46822651.729999997</v>
      </c>
      <c r="D37" s="33">
        <v>1648848.11</v>
      </c>
      <c r="E37" s="33">
        <v>25138050.32</v>
      </c>
      <c r="F37" s="33">
        <f>SUM(C37:E37)</f>
        <v>73609550.159999996</v>
      </c>
      <c r="G37" s="34">
        <v>2543634.4500000002</v>
      </c>
      <c r="H37" s="34">
        <v>0</v>
      </c>
      <c r="I37" s="34">
        <v>502942.54</v>
      </c>
      <c r="J37" s="34">
        <v>4304247.62</v>
      </c>
      <c r="K37" s="34">
        <f>F37-G37-H37-I37-J37</f>
        <v>66258725.54999999</v>
      </c>
      <c r="L37" s="33">
        <v>117603683.15000001</v>
      </c>
      <c r="M37" s="35">
        <f>K37/L37</f>
        <v>0.5634068914788064</v>
      </c>
    </row>
    <row r="38" spans="1:13" ht="15.6" customHeight="1">
      <c r="A38" s="16" t="s">
        <v>223</v>
      </c>
      <c r="B38" s="42" t="s">
        <v>30</v>
      </c>
      <c r="C38" s="33">
        <v>628451.34</v>
      </c>
      <c r="D38" s="33">
        <v>489327.14</v>
      </c>
      <c r="E38" s="33">
        <v>220035.94</v>
      </c>
      <c r="F38" s="33">
        <f>SUM(C38:E38)</f>
        <v>1337814.42</v>
      </c>
      <c r="G38" s="34">
        <v>0</v>
      </c>
      <c r="H38" s="34">
        <v>0</v>
      </c>
      <c r="I38" s="34">
        <v>0</v>
      </c>
      <c r="J38" s="34">
        <v>53016.66</v>
      </c>
      <c r="K38" s="34">
        <f>F38-G38-H38-I38-J38</f>
        <v>1284797.76</v>
      </c>
      <c r="L38" s="33">
        <v>2283644.0499999998</v>
      </c>
      <c r="M38" s="35">
        <f>K38/L38</f>
        <v>0.56260859042371336</v>
      </c>
    </row>
    <row r="39" spans="1:13" ht="15.6" customHeight="1">
      <c r="A39" s="16" t="s">
        <v>446</v>
      </c>
      <c r="B39" s="42" t="s">
        <v>24</v>
      </c>
      <c r="C39" s="33">
        <v>1077111.08</v>
      </c>
      <c r="D39" s="33">
        <v>1036232.03</v>
      </c>
      <c r="E39" s="33">
        <v>1070307.27</v>
      </c>
      <c r="F39" s="33">
        <f>SUM(C39:E39)</f>
        <v>3183650.3800000004</v>
      </c>
      <c r="G39" s="34">
        <v>0</v>
      </c>
      <c r="H39" s="34">
        <v>0</v>
      </c>
      <c r="I39" s="34">
        <v>87173.48</v>
      </c>
      <c r="J39" s="34">
        <v>301946.42</v>
      </c>
      <c r="K39" s="34">
        <f>F39-G39-H39-I39-J39</f>
        <v>2794530.4800000004</v>
      </c>
      <c r="L39" s="33">
        <v>4976891.07</v>
      </c>
      <c r="M39" s="35">
        <f>K39/L39</f>
        <v>0.56150123454480194</v>
      </c>
    </row>
    <row r="40" spans="1:13" ht="15.6" customHeight="1">
      <c r="A40" s="16" t="s">
        <v>582</v>
      </c>
      <c r="B40" s="42" t="s">
        <v>44</v>
      </c>
      <c r="C40" s="33">
        <v>2398180.4500000002</v>
      </c>
      <c r="D40" s="33">
        <v>47542.84</v>
      </c>
      <c r="E40" s="33">
        <v>1834261.27</v>
      </c>
      <c r="F40" s="33">
        <f>SUM(C40:E40)</f>
        <v>4279984.5600000005</v>
      </c>
      <c r="G40" s="34">
        <v>0</v>
      </c>
      <c r="H40" s="34">
        <v>0</v>
      </c>
      <c r="I40" s="34">
        <v>3310.26</v>
      </c>
      <c r="J40" s="34">
        <v>187356.24</v>
      </c>
      <c r="K40" s="34">
        <f>F40-G40-H40-I40-J40</f>
        <v>4089318.0600000005</v>
      </c>
      <c r="L40" s="33">
        <v>7310981.2700000005</v>
      </c>
      <c r="M40" s="35">
        <f>K40/L40</f>
        <v>0.55933915147343827</v>
      </c>
    </row>
    <row r="41" spans="1:13" ht="15.6" customHeight="1">
      <c r="A41" s="16" t="s">
        <v>448</v>
      </c>
      <c r="B41" s="42" t="s">
        <v>34</v>
      </c>
      <c r="C41" s="33">
        <v>2454515.92</v>
      </c>
      <c r="D41" s="33">
        <v>1037524.61</v>
      </c>
      <c r="E41" s="33">
        <v>897556.88</v>
      </c>
      <c r="F41" s="33">
        <f>SUM(C41:E41)</f>
        <v>4389597.41</v>
      </c>
      <c r="G41" s="34">
        <v>43391.74</v>
      </c>
      <c r="H41" s="34">
        <v>2692.34</v>
      </c>
      <c r="I41" s="34">
        <v>0</v>
      </c>
      <c r="J41" s="34">
        <v>38097.86</v>
      </c>
      <c r="K41" s="34">
        <f>F41-G41-H41-I41-J41</f>
        <v>4305415.47</v>
      </c>
      <c r="L41" s="33">
        <v>7744980.2599999998</v>
      </c>
      <c r="M41" s="35">
        <f>K41/L41</f>
        <v>0.5558975394986998</v>
      </c>
    </row>
    <row r="42" spans="1:13" ht="15.6" customHeight="1">
      <c r="A42" s="16" t="s">
        <v>288</v>
      </c>
      <c r="B42" s="42" t="s">
        <v>65</v>
      </c>
      <c r="C42" s="33">
        <v>1362375.4</v>
      </c>
      <c r="D42" s="33">
        <v>60576.31</v>
      </c>
      <c r="E42" s="33">
        <v>248282.31</v>
      </c>
      <c r="F42" s="33">
        <f>SUM(C42:E42)</f>
        <v>1671234.02</v>
      </c>
      <c r="G42" s="34">
        <v>14536.26</v>
      </c>
      <c r="H42" s="34">
        <v>0</v>
      </c>
      <c r="I42" s="34">
        <v>0</v>
      </c>
      <c r="J42" s="34">
        <v>60539.15</v>
      </c>
      <c r="K42" s="34">
        <f>F42-G42-H42-I42-J42</f>
        <v>1596158.61</v>
      </c>
      <c r="L42" s="33">
        <v>2895034.24</v>
      </c>
      <c r="M42" s="35">
        <f>K42/L42</f>
        <v>0.55134360345251043</v>
      </c>
    </row>
    <row r="43" spans="1:13" ht="15.6" customHeight="1">
      <c r="A43" s="16" t="s">
        <v>325</v>
      </c>
      <c r="B43" s="42" t="s">
        <v>24</v>
      </c>
      <c r="C43" s="33">
        <v>7875502.4400000004</v>
      </c>
      <c r="D43" s="33">
        <v>253533.63</v>
      </c>
      <c r="E43" s="33">
        <v>1205153.55</v>
      </c>
      <c r="F43" s="33">
        <f>SUM(C43:E43)</f>
        <v>9334189.620000001</v>
      </c>
      <c r="G43" s="34">
        <v>9855.7999999999993</v>
      </c>
      <c r="H43" s="34">
        <v>0</v>
      </c>
      <c r="I43" s="34">
        <v>0</v>
      </c>
      <c r="J43" s="34">
        <v>222548.93</v>
      </c>
      <c r="K43" s="34">
        <f>F43-G43-H43-I43-J43</f>
        <v>9101784.8900000006</v>
      </c>
      <c r="L43" s="33">
        <v>16544176.610000001</v>
      </c>
      <c r="M43" s="35">
        <f>K43/L43</f>
        <v>0.55015037040274917</v>
      </c>
    </row>
    <row r="44" spans="1:13" ht="15.6" customHeight="1">
      <c r="A44" s="16" t="s">
        <v>167</v>
      </c>
      <c r="B44" s="42" t="s">
        <v>31</v>
      </c>
      <c r="C44" s="33">
        <v>11239664.369999999</v>
      </c>
      <c r="D44" s="33">
        <v>9037783.1300000008</v>
      </c>
      <c r="E44" s="33">
        <v>19603329.809999999</v>
      </c>
      <c r="F44" s="33">
        <f>SUM(C44:E44)</f>
        <v>39880777.310000002</v>
      </c>
      <c r="G44" s="34">
        <v>80939.67</v>
      </c>
      <c r="H44" s="34">
        <v>0</v>
      </c>
      <c r="I44" s="34">
        <v>107324.21</v>
      </c>
      <c r="J44" s="34">
        <v>6824332.5099999998</v>
      </c>
      <c r="K44" s="34">
        <f>F44-G44-H44-I44-J44</f>
        <v>32868180.920000002</v>
      </c>
      <c r="L44" s="33">
        <v>59968973.450000003</v>
      </c>
      <c r="M44" s="35">
        <f>K44/L44</f>
        <v>0.54808643585343886</v>
      </c>
    </row>
    <row r="45" spans="1:13" ht="15.6" customHeight="1">
      <c r="A45" s="16" t="s">
        <v>539</v>
      </c>
      <c r="B45" s="42" t="s">
        <v>30</v>
      </c>
      <c r="C45" s="33">
        <v>1897589.8</v>
      </c>
      <c r="D45" s="33">
        <v>21277.79</v>
      </c>
      <c r="E45" s="33">
        <v>560121.72</v>
      </c>
      <c r="F45" s="33">
        <f>SUM(C45:E45)</f>
        <v>2478989.31</v>
      </c>
      <c r="G45" s="34">
        <v>0</v>
      </c>
      <c r="H45" s="34">
        <v>0</v>
      </c>
      <c r="I45" s="34">
        <v>2642.59</v>
      </c>
      <c r="J45" s="34">
        <v>33697.93</v>
      </c>
      <c r="K45" s="34">
        <f>F45-G45-H45-I45-J45</f>
        <v>2442648.79</v>
      </c>
      <c r="L45" s="33">
        <v>4471030.22</v>
      </c>
      <c r="M45" s="35">
        <f>K45/L45</f>
        <v>0.54632795347109064</v>
      </c>
    </row>
    <row r="46" spans="1:13" ht="15.6" customHeight="1">
      <c r="A46" s="16" t="s">
        <v>483</v>
      </c>
      <c r="B46" s="42" t="s">
        <v>24</v>
      </c>
      <c r="C46" s="33">
        <v>10969302.91</v>
      </c>
      <c r="D46" s="33">
        <v>435214.33</v>
      </c>
      <c r="E46" s="33">
        <v>1971915.84</v>
      </c>
      <c r="F46" s="33">
        <f>SUM(C46:E46)</f>
        <v>13376433.08</v>
      </c>
      <c r="G46" s="34">
        <v>53691.65</v>
      </c>
      <c r="H46" s="34">
        <v>0</v>
      </c>
      <c r="I46" s="34">
        <v>29771.39</v>
      </c>
      <c r="J46" s="34">
        <v>951777.83</v>
      </c>
      <c r="K46" s="34">
        <f>F46-G46-H46-I46-J46</f>
        <v>12341192.209999999</v>
      </c>
      <c r="L46" s="33">
        <v>22607920.710000001</v>
      </c>
      <c r="M46" s="35">
        <f>K46/L46</f>
        <v>0.54587913538378641</v>
      </c>
    </row>
    <row r="47" spans="1:13" ht="15.6" customHeight="1">
      <c r="A47" s="16" t="s">
        <v>72</v>
      </c>
      <c r="B47" s="42" t="s">
        <v>34</v>
      </c>
      <c r="C47" s="33">
        <v>1832178.29</v>
      </c>
      <c r="D47" s="33">
        <v>26859.9</v>
      </c>
      <c r="E47" s="33">
        <v>374425.37</v>
      </c>
      <c r="F47" s="33">
        <f>SUM(C47:E47)</f>
        <v>2233463.56</v>
      </c>
      <c r="G47" s="34">
        <v>0</v>
      </c>
      <c r="H47" s="34">
        <v>0</v>
      </c>
      <c r="I47" s="34">
        <v>0</v>
      </c>
      <c r="J47" s="34">
        <v>47916.79</v>
      </c>
      <c r="K47" s="34">
        <f>F47-G47-H47-I47-J47</f>
        <v>2185546.77</v>
      </c>
      <c r="L47" s="33">
        <v>4016635.79</v>
      </c>
      <c r="M47" s="35">
        <f>K47/L47</f>
        <v>0.54412371055429942</v>
      </c>
    </row>
    <row r="48" spans="1:13" ht="15.6" customHeight="1">
      <c r="A48" s="16" t="s">
        <v>224</v>
      </c>
      <c r="B48" s="42" t="s">
        <v>31</v>
      </c>
      <c r="C48" s="33">
        <v>6865682.1399999997</v>
      </c>
      <c r="D48" s="33">
        <v>478114.11</v>
      </c>
      <c r="E48" s="33">
        <v>1010031.19</v>
      </c>
      <c r="F48" s="33">
        <f>SUM(C48:E48)</f>
        <v>8353827.4399999995</v>
      </c>
      <c r="G48" s="34">
        <v>0</v>
      </c>
      <c r="H48" s="34">
        <v>0</v>
      </c>
      <c r="I48" s="34">
        <v>34582.699999999997</v>
      </c>
      <c r="J48" s="34">
        <v>186693.42</v>
      </c>
      <c r="K48" s="34">
        <f>F48-G48-H48-I48-J48</f>
        <v>8132551.3199999994</v>
      </c>
      <c r="L48" s="33">
        <v>15127112.219999999</v>
      </c>
      <c r="M48" s="35">
        <f>K48/L48</f>
        <v>0.53761426515020594</v>
      </c>
    </row>
    <row r="49" spans="1:13" ht="15.6" customHeight="1">
      <c r="A49" s="16" t="s">
        <v>106</v>
      </c>
      <c r="B49" s="42" t="s">
        <v>24</v>
      </c>
      <c r="C49" s="33">
        <v>513955.31</v>
      </c>
      <c r="D49" s="33">
        <v>12088.84</v>
      </c>
      <c r="E49" s="33">
        <v>39751.879999999997</v>
      </c>
      <c r="F49" s="33">
        <f>SUM(C49:E49)</f>
        <v>565796.03</v>
      </c>
      <c r="G49" s="34">
        <v>0</v>
      </c>
      <c r="H49" s="34">
        <v>0</v>
      </c>
      <c r="I49" s="34">
        <v>0</v>
      </c>
      <c r="J49" s="34">
        <v>7770.33</v>
      </c>
      <c r="K49" s="34">
        <f>F49-G49-H49-I49-J49</f>
        <v>558025.70000000007</v>
      </c>
      <c r="L49" s="33">
        <v>1040303.0399999999</v>
      </c>
      <c r="M49" s="35">
        <f>K49/L49</f>
        <v>0.5364068723667289</v>
      </c>
    </row>
    <row r="50" spans="1:13" ht="15.6" customHeight="1">
      <c r="A50" s="16" t="s">
        <v>198</v>
      </c>
      <c r="B50" s="42" t="s">
        <v>30</v>
      </c>
      <c r="C50" s="33">
        <v>564477.04</v>
      </c>
      <c r="D50" s="33">
        <v>558918.14</v>
      </c>
      <c r="E50" s="33">
        <v>94866.95</v>
      </c>
      <c r="F50" s="33">
        <f>SUM(C50:E50)</f>
        <v>1218262.1300000001</v>
      </c>
      <c r="G50" s="34">
        <v>0</v>
      </c>
      <c r="H50" s="34">
        <v>0</v>
      </c>
      <c r="I50" s="34">
        <v>0</v>
      </c>
      <c r="J50" s="34">
        <v>-16655.34</v>
      </c>
      <c r="K50" s="34">
        <f>F50-G50-H50-I50-J50</f>
        <v>1234917.4700000002</v>
      </c>
      <c r="L50" s="33">
        <v>2305780.69</v>
      </c>
      <c r="M50" s="35">
        <f>K50/L50</f>
        <v>0.53557455631220519</v>
      </c>
    </row>
    <row r="51" spans="1:13" ht="15.6" customHeight="1">
      <c r="A51" s="16" t="s">
        <v>401</v>
      </c>
      <c r="B51" s="42" t="s">
        <v>65</v>
      </c>
      <c r="C51" s="33">
        <v>13228053.439999999</v>
      </c>
      <c r="D51" s="33">
        <v>205705.86</v>
      </c>
      <c r="E51" s="33">
        <v>2428665.52</v>
      </c>
      <c r="F51" s="33">
        <f>SUM(C51:E51)</f>
        <v>15862424.819999998</v>
      </c>
      <c r="G51" s="34">
        <v>141115.87</v>
      </c>
      <c r="H51" s="34">
        <v>2461</v>
      </c>
      <c r="I51" s="34">
        <v>10045.870000000001</v>
      </c>
      <c r="J51" s="34">
        <v>1142062.57</v>
      </c>
      <c r="K51" s="34">
        <f>F51-G51-H51-I51-J51</f>
        <v>14566739.51</v>
      </c>
      <c r="L51" s="33">
        <v>27209953.779999997</v>
      </c>
      <c r="M51" s="35">
        <f>K51/L51</f>
        <v>0.53534598506767483</v>
      </c>
    </row>
    <row r="52" spans="1:13" ht="15.6" customHeight="1">
      <c r="A52" s="16" t="s">
        <v>61</v>
      </c>
      <c r="B52" s="42" t="s">
        <v>34</v>
      </c>
      <c r="C52" s="33">
        <v>18726254.780000001</v>
      </c>
      <c r="D52" s="33">
        <v>1031461.62</v>
      </c>
      <c r="E52" s="33">
        <v>13029899.039999999</v>
      </c>
      <c r="F52" s="33">
        <f>SUM(C52:E52)</f>
        <v>32787615.440000001</v>
      </c>
      <c r="G52" s="34">
        <v>866287.93</v>
      </c>
      <c r="H52" s="34">
        <v>0</v>
      </c>
      <c r="I52" s="34">
        <v>2792.2</v>
      </c>
      <c r="J52" s="34">
        <v>1890291.84</v>
      </c>
      <c r="K52" s="34">
        <f>F52-G52-H52-I52-J52</f>
        <v>30028243.470000003</v>
      </c>
      <c r="L52" s="33">
        <v>56945977.839999996</v>
      </c>
      <c r="M52" s="35">
        <f>K52/L52</f>
        <v>0.52731105178964133</v>
      </c>
    </row>
    <row r="53" spans="1:13" ht="15.6" customHeight="1">
      <c r="A53" s="16" t="s">
        <v>220</v>
      </c>
      <c r="B53" s="42" t="s">
        <v>24</v>
      </c>
      <c r="C53" s="33">
        <v>40473735.759999998</v>
      </c>
      <c r="D53" s="33">
        <v>3515205.03</v>
      </c>
      <c r="E53" s="33">
        <v>16017251.82</v>
      </c>
      <c r="F53" s="33">
        <f>SUM(C53:E53)</f>
        <v>60006192.609999999</v>
      </c>
      <c r="G53" s="34">
        <v>1917519.42</v>
      </c>
      <c r="H53" s="34">
        <v>508.8</v>
      </c>
      <c r="I53" s="34">
        <v>7328.75</v>
      </c>
      <c r="J53" s="34">
        <v>3010469.5</v>
      </c>
      <c r="K53" s="34">
        <f>F53-G53-H53-I53-J53</f>
        <v>55070366.140000001</v>
      </c>
      <c r="L53" s="33">
        <v>104799752.75</v>
      </c>
      <c r="M53" s="35">
        <f>K53/L53</f>
        <v>0.52548183268495352</v>
      </c>
    </row>
    <row r="54" spans="1:13" ht="15.6" customHeight="1">
      <c r="A54" s="16" t="s">
        <v>631</v>
      </c>
      <c r="B54" s="42" t="s">
        <v>31</v>
      </c>
      <c r="C54" s="33">
        <v>2744918.41</v>
      </c>
      <c r="D54" s="33">
        <v>748918.33</v>
      </c>
      <c r="E54" s="33">
        <v>3301212.97</v>
      </c>
      <c r="F54" s="33">
        <f>SUM(C54:E54)</f>
        <v>6795049.7100000009</v>
      </c>
      <c r="G54" s="34">
        <v>275152.03999999998</v>
      </c>
      <c r="H54" s="34">
        <v>0</v>
      </c>
      <c r="I54" s="34">
        <v>0</v>
      </c>
      <c r="J54" s="34">
        <v>1261987.6499999999</v>
      </c>
      <c r="K54" s="34">
        <f>F54-G54-H54-I54-J54</f>
        <v>5257910.0200000014</v>
      </c>
      <c r="L54" s="33">
        <v>10042722.510000002</v>
      </c>
      <c r="M54" s="35">
        <f>K54/L54</f>
        <v>0.52355424684536067</v>
      </c>
    </row>
    <row r="55" spans="1:13" ht="15.6" customHeight="1">
      <c r="A55" s="16" t="s">
        <v>556</v>
      </c>
      <c r="B55" s="42" t="s">
        <v>44</v>
      </c>
      <c r="C55" s="33">
        <v>19335248.780000001</v>
      </c>
      <c r="D55" s="33">
        <v>1598073.29</v>
      </c>
      <c r="E55" s="33">
        <v>3728885.52</v>
      </c>
      <c r="F55" s="33">
        <f>SUM(C55:E55)</f>
        <v>24662207.59</v>
      </c>
      <c r="G55" s="34">
        <v>111051.17</v>
      </c>
      <c r="H55" s="34">
        <v>0</v>
      </c>
      <c r="I55" s="34">
        <v>85.86</v>
      </c>
      <c r="J55" s="34">
        <v>1352609.71</v>
      </c>
      <c r="K55" s="34">
        <f>F55-G55-H55-I55-J55</f>
        <v>23198460.849999998</v>
      </c>
      <c r="L55" s="33">
        <v>44360470.289999999</v>
      </c>
      <c r="M55" s="35">
        <f>K55/L55</f>
        <v>0.52295344702938218</v>
      </c>
    </row>
    <row r="56" spans="1:13" ht="15.6" customHeight="1">
      <c r="A56" s="16" t="s">
        <v>349</v>
      </c>
      <c r="B56" s="42" t="s">
        <v>30</v>
      </c>
      <c r="C56" s="33">
        <v>3860216.43</v>
      </c>
      <c r="D56" s="33">
        <v>197709.64</v>
      </c>
      <c r="E56" s="33">
        <v>2249126.21</v>
      </c>
      <c r="F56" s="33">
        <f>SUM(C56:E56)</f>
        <v>6307052.2800000003</v>
      </c>
      <c r="G56" s="34">
        <v>10340.370000000001</v>
      </c>
      <c r="H56" s="34">
        <v>14592.4</v>
      </c>
      <c r="I56" s="34">
        <v>418.71</v>
      </c>
      <c r="J56" s="34">
        <v>283661.65000000002</v>
      </c>
      <c r="K56" s="34">
        <f>F56-G56-H56-I56-J56</f>
        <v>5998039.1499999994</v>
      </c>
      <c r="L56" s="33">
        <v>11556324.73</v>
      </c>
      <c r="M56" s="35">
        <f>K56/L56</f>
        <v>0.51902653223556472</v>
      </c>
    </row>
    <row r="57" spans="1:13" ht="15.6" customHeight="1">
      <c r="A57" s="16" t="s">
        <v>415</v>
      </c>
      <c r="B57" s="42" t="s">
        <v>44</v>
      </c>
      <c r="C57" s="33">
        <v>26821865.329999998</v>
      </c>
      <c r="D57" s="33">
        <v>3908123.85</v>
      </c>
      <c r="E57" s="33">
        <v>13034920.050000001</v>
      </c>
      <c r="F57" s="33">
        <f>SUM(C57:E57)</f>
        <v>43764909.230000004</v>
      </c>
      <c r="G57" s="34">
        <v>203104.68</v>
      </c>
      <c r="H57" s="34">
        <v>0</v>
      </c>
      <c r="I57" s="34">
        <v>76180.63</v>
      </c>
      <c r="J57" s="34">
        <v>182543.09</v>
      </c>
      <c r="K57" s="34">
        <f>F57-G57-H57-I57-J57</f>
        <v>43303080.829999998</v>
      </c>
      <c r="L57" s="33">
        <v>83835526.030000001</v>
      </c>
      <c r="M57" s="35">
        <f>K57/L57</f>
        <v>0.5165242335868957</v>
      </c>
    </row>
    <row r="58" spans="1:13" ht="15.6" customHeight="1">
      <c r="A58" s="16" t="s">
        <v>413</v>
      </c>
      <c r="B58" s="42" t="s">
        <v>30</v>
      </c>
      <c r="C58" s="33">
        <v>8384668.5300000003</v>
      </c>
      <c r="D58" s="33">
        <v>359251.24</v>
      </c>
      <c r="E58" s="33">
        <v>2531301.48</v>
      </c>
      <c r="F58" s="33">
        <f>SUM(C58:E58)</f>
        <v>11275221.25</v>
      </c>
      <c r="G58" s="34">
        <v>151183.60999999999</v>
      </c>
      <c r="H58" s="34">
        <v>0</v>
      </c>
      <c r="I58" s="34">
        <v>1352.34</v>
      </c>
      <c r="J58" s="34">
        <v>380671.26</v>
      </c>
      <c r="K58" s="34">
        <f>F58-G58-H58-I58-J58</f>
        <v>10742014.040000001</v>
      </c>
      <c r="L58" s="33">
        <v>20907140.330000002</v>
      </c>
      <c r="M58" s="35">
        <f>K58/L58</f>
        <v>0.51379642889688304</v>
      </c>
    </row>
    <row r="59" spans="1:13" ht="15.6" customHeight="1">
      <c r="A59" s="16" t="s">
        <v>236</v>
      </c>
      <c r="B59" s="42" t="s">
        <v>34</v>
      </c>
      <c r="C59" s="33">
        <v>2150506.52</v>
      </c>
      <c r="D59" s="33">
        <v>78258.09</v>
      </c>
      <c r="E59" s="33">
        <v>875565.95</v>
      </c>
      <c r="F59" s="33">
        <f>SUM(C59:E59)</f>
        <v>3104330.5599999996</v>
      </c>
      <c r="G59" s="34">
        <v>0</v>
      </c>
      <c r="H59" s="34">
        <v>1929</v>
      </c>
      <c r="I59" s="34">
        <v>0</v>
      </c>
      <c r="J59" s="34">
        <v>219143.46</v>
      </c>
      <c r="K59" s="34">
        <f>F59-G59-H59-I59-J59</f>
        <v>2883258.0999999996</v>
      </c>
      <c r="L59" s="33">
        <v>5616093.9299999988</v>
      </c>
      <c r="M59" s="35">
        <f>K59/L59</f>
        <v>0.51339207213010418</v>
      </c>
    </row>
    <row r="60" spans="1:13" ht="15.6" customHeight="1">
      <c r="A60" s="16" t="s">
        <v>196</v>
      </c>
      <c r="B60" s="42" t="s">
        <v>34</v>
      </c>
      <c r="C60" s="33">
        <v>9710643.4000000004</v>
      </c>
      <c r="D60" s="33">
        <v>293161.34999999998</v>
      </c>
      <c r="E60" s="33">
        <v>6343263.2699999996</v>
      </c>
      <c r="F60" s="33">
        <f>SUM(C60:E60)</f>
        <v>16347068.02</v>
      </c>
      <c r="G60" s="34">
        <v>664280.94999999995</v>
      </c>
      <c r="H60" s="34">
        <v>0</v>
      </c>
      <c r="I60" s="34">
        <v>0</v>
      </c>
      <c r="J60" s="34">
        <v>626474.78</v>
      </c>
      <c r="K60" s="34">
        <f>F60-G60-H60-I60-J60</f>
        <v>15056312.290000001</v>
      </c>
      <c r="L60" s="33">
        <v>29394877.93</v>
      </c>
      <c r="M60" s="35">
        <f>K60/L60</f>
        <v>0.51220870268128382</v>
      </c>
    </row>
    <row r="61" spans="1:13" ht="15.6" customHeight="1">
      <c r="A61" s="16" t="s">
        <v>392</v>
      </c>
      <c r="B61" s="42" t="s">
        <v>65</v>
      </c>
      <c r="C61" s="33">
        <v>3044079.5</v>
      </c>
      <c r="D61" s="33">
        <v>57420.85</v>
      </c>
      <c r="E61" s="33">
        <v>430807.09</v>
      </c>
      <c r="F61" s="33">
        <f>SUM(C61:E61)</f>
        <v>3532307.44</v>
      </c>
      <c r="G61" s="34">
        <v>0</v>
      </c>
      <c r="H61" s="34">
        <v>0</v>
      </c>
      <c r="I61" s="34">
        <v>0</v>
      </c>
      <c r="J61" s="34">
        <v>216746.08</v>
      </c>
      <c r="K61" s="34">
        <f>F61-G61-H61-I61-J61</f>
        <v>3315561.36</v>
      </c>
      <c r="L61" s="33">
        <v>6482004.1100000003</v>
      </c>
      <c r="M61" s="35">
        <f>K61/L61</f>
        <v>0.51150250813401588</v>
      </c>
    </row>
    <row r="62" spans="1:13" ht="15.6" customHeight="1">
      <c r="A62" s="16" t="s">
        <v>192</v>
      </c>
      <c r="B62" s="42" t="s">
        <v>65</v>
      </c>
      <c r="C62" s="33">
        <v>653428.88</v>
      </c>
      <c r="D62" s="33">
        <v>1088881.99</v>
      </c>
      <c r="E62" s="33">
        <v>2038573.02</v>
      </c>
      <c r="F62" s="33">
        <f>SUM(C62:E62)</f>
        <v>3780883.89</v>
      </c>
      <c r="G62" s="34">
        <v>27226.95</v>
      </c>
      <c r="H62" s="34">
        <v>240</v>
      </c>
      <c r="I62" s="34">
        <v>0</v>
      </c>
      <c r="J62" s="34">
        <v>892910.02</v>
      </c>
      <c r="K62" s="34">
        <f>F62-G62-H62-I62-J62</f>
        <v>2860506.92</v>
      </c>
      <c r="L62" s="33">
        <v>5596274.6600000011</v>
      </c>
      <c r="M62" s="35">
        <f>K62/L62</f>
        <v>0.51114484077162847</v>
      </c>
    </row>
    <row r="63" spans="1:13" ht="15.6" customHeight="1">
      <c r="A63" s="16" t="s">
        <v>482</v>
      </c>
      <c r="B63" s="42" t="s">
        <v>24</v>
      </c>
      <c r="C63" s="33">
        <v>2542094.16</v>
      </c>
      <c r="D63" s="33">
        <v>199175.1</v>
      </c>
      <c r="E63" s="33">
        <v>1213120.92</v>
      </c>
      <c r="F63" s="33">
        <f>SUM(C63:E63)</f>
        <v>3954390.18</v>
      </c>
      <c r="G63" s="34">
        <v>1557.5</v>
      </c>
      <c r="H63" s="34">
        <v>17690.16</v>
      </c>
      <c r="I63" s="34">
        <v>0</v>
      </c>
      <c r="J63" s="34">
        <v>162212.94</v>
      </c>
      <c r="K63" s="34">
        <f>F63-G63-H63-I63-J63</f>
        <v>3772929.58</v>
      </c>
      <c r="L63" s="33">
        <v>7420170.8399999999</v>
      </c>
      <c r="M63" s="35">
        <f>K63/L63</f>
        <v>0.50846936834138989</v>
      </c>
    </row>
    <row r="64" spans="1:13" ht="15.6" customHeight="1">
      <c r="A64" s="16" t="s">
        <v>50</v>
      </c>
      <c r="B64" s="42" t="s">
        <v>24</v>
      </c>
      <c r="C64" s="33">
        <v>541539.71</v>
      </c>
      <c r="D64" s="33">
        <v>6568.03</v>
      </c>
      <c r="E64" s="33">
        <v>149903.23000000001</v>
      </c>
      <c r="F64" s="33">
        <f>SUM(C64:E64)</f>
        <v>698010.97</v>
      </c>
      <c r="G64" s="34">
        <v>0</v>
      </c>
      <c r="H64" s="34">
        <v>0</v>
      </c>
      <c r="I64" s="34">
        <v>0</v>
      </c>
      <c r="J64" s="34">
        <v>56073.58</v>
      </c>
      <c r="K64" s="34">
        <f>F64-G64-H64-I64-J64</f>
        <v>641937.39</v>
      </c>
      <c r="L64" s="33">
        <v>1265128.8400000001</v>
      </c>
      <c r="M64" s="35">
        <f>K64/L64</f>
        <v>0.5074087078751599</v>
      </c>
    </row>
    <row r="65" spans="1:13" ht="15.6" customHeight="1">
      <c r="A65" s="16" t="s">
        <v>293</v>
      </c>
      <c r="B65" s="42" t="s">
        <v>44</v>
      </c>
      <c r="C65" s="33">
        <v>2122102</v>
      </c>
      <c r="D65" s="33">
        <v>43943.93</v>
      </c>
      <c r="E65" s="33">
        <v>1026100.94</v>
      </c>
      <c r="F65" s="33">
        <f>SUM(C65:E65)</f>
        <v>3192146.87</v>
      </c>
      <c r="G65" s="34">
        <v>22766.29</v>
      </c>
      <c r="H65" s="34">
        <v>0</v>
      </c>
      <c r="I65" s="34">
        <v>0</v>
      </c>
      <c r="J65" s="34">
        <v>68698.36</v>
      </c>
      <c r="K65" s="34">
        <f>F65-G65-H65-I65-J65</f>
        <v>3100682.22</v>
      </c>
      <c r="L65" s="33">
        <v>6128012.1200000001</v>
      </c>
      <c r="M65" s="35">
        <f>K65/L65</f>
        <v>0.50598500121765433</v>
      </c>
    </row>
    <row r="66" spans="1:13" ht="15.6" customHeight="1">
      <c r="A66" s="16" t="s">
        <v>216</v>
      </c>
      <c r="B66" s="42" t="s">
        <v>31</v>
      </c>
      <c r="C66" s="33">
        <v>43356799.229999997</v>
      </c>
      <c r="D66" s="33">
        <v>11816621.109999999</v>
      </c>
      <c r="E66" s="33">
        <v>17614469.370000001</v>
      </c>
      <c r="F66" s="33">
        <f>SUM(C66:E66)</f>
        <v>72787889.709999993</v>
      </c>
      <c r="G66" s="34">
        <v>226568.36</v>
      </c>
      <c r="H66" s="34">
        <v>128250.15</v>
      </c>
      <c r="I66" s="34">
        <v>462668.74</v>
      </c>
      <c r="J66" s="34">
        <v>1956693.86</v>
      </c>
      <c r="K66" s="34">
        <f>F66-G66-H66-I66-J66</f>
        <v>70013708.599999994</v>
      </c>
      <c r="L66" s="33">
        <v>138514205.35999998</v>
      </c>
      <c r="M66" s="35">
        <f>K66/L66</f>
        <v>0.50546229838328549</v>
      </c>
    </row>
    <row r="67" spans="1:13" ht="15.6" customHeight="1">
      <c r="A67" s="16" t="s">
        <v>73</v>
      </c>
      <c r="B67" s="42" t="s">
        <v>65</v>
      </c>
      <c r="C67" s="33">
        <v>1158831.48</v>
      </c>
      <c r="D67" s="33">
        <v>30360.04</v>
      </c>
      <c r="E67" s="33">
        <v>396186.33</v>
      </c>
      <c r="F67" s="33">
        <f>SUM(C67:E67)</f>
        <v>1585377.85</v>
      </c>
      <c r="G67" s="34">
        <v>0</v>
      </c>
      <c r="H67" s="34">
        <v>0</v>
      </c>
      <c r="I67" s="34">
        <v>0</v>
      </c>
      <c r="J67" s="34">
        <v>32649.09</v>
      </c>
      <c r="K67" s="34">
        <f>F67-G67-H67-I67-J67</f>
        <v>1552728.76</v>
      </c>
      <c r="L67" s="33">
        <v>3093135.53</v>
      </c>
      <c r="M67" s="35">
        <f>K67/L67</f>
        <v>0.50199182833737654</v>
      </c>
    </row>
    <row r="68" spans="1:13" ht="15.6" customHeight="1">
      <c r="A68" s="16" t="s">
        <v>580</v>
      </c>
      <c r="B68" s="42" t="s">
        <v>44</v>
      </c>
      <c r="C68" s="33">
        <v>10812604.789999999</v>
      </c>
      <c r="D68" s="33">
        <v>244581.38</v>
      </c>
      <c r="E68" s="33">
        <v>4013147.47</v>
      </c>
      <c r="F68" s="33">
        <f>SUM(C68:E68)</f>
        <v>15070333.640000001</v>
      </c>
      <c r="G68" s="34">
        <v>3759.8</v>
      </c>
      <c r="H68" s="34">
        <v>0</v>
      </c>
      <c r="I68" s="34">
        <v>24534.47</v>
      </c>
      <c r="J68" s="34">
        <v>491014.74</v>
      </c>
      <c r="K68" s="34">
        <f>F68-G68-H68-I68-J68</f>
        <v>14551024.629999999</v>
      </c>
      <c r="L68" s="33">
        <v>29131134.440000001</v>
      </c>
      <c r="M68" s="35">
        <f>K68/L68</f>
        <v>0.49950078875129444</v>
      </c>
    </row>
    <row r="69" spans="1:13" ht="15.6" customHeight="1">
      <c r="A69" s="16" t="s">
        <v>464</v>
      </c>
      <c r="B69" s="42" t="s">
        <v>24</v>
      </c>
      <c r="C69" s="33">
        <v>1579340.18</v>
      </c>
      <c r="D69" s="33">
        <v>18613.25</v>
      </c>
      <c r="E69" s="33">
        <v>139789.88</v>
      </c>
      <c r="F69" s="33">
        <f>SUM(C69:E69)</f>
        <v>1737743.31</v>
      </c>
      <c r="G69" s="34">
        <v>0</v>
      </c>
      <c r="H69" s="34">
        <v>0</v>
      </c>
      <c r="I69" s="34">
        <v>0</v>
      </c>
      <c r="J69" s="34">
        <v>27132.62</v>
      </c>
      <c r="K69" s="34">
        <f>F69-G69-H69-I69-J69</f>
        <v>1710610.69</v>
      </c>
      <c r="L69" s="33">
        <v>3442216.3600000003</v>
      </c>
      <c r="M69" s="35">
        <f>K69/L69</f>
        <v>0.49695036891870442</v>
      </c>
    </row>
    <row r="70" spans="1:13" ht="15.6" customHeight="1">
      <c r="A70" s="16" t="s">
        <v>408</v>
      </c>
      <c r="B70" s="42" t="s">
        <v>34</v>
      </c>
      <c r="C70" s="33">
        <v>13327875.42</v>
      </c>
      <c r="D70" s="33">
        <v>1234318.2</v>
      </c>
      <c r="E70" s="33">
        <v>6937287.5499999998</v>
      </c>
      <c r="F70" s="33">
        <f>SUM(C70:E70)</f>
        <v>21499481.169999998</v>
      </c>
      <c r="G70" s="34">
        <v>1263045.06</v>
      </c>
      <c r="H70" s="34">
        <v>0</v>
      </c>
      <c r="I70" s="34">
        <v>22694.77</v>
      </c>
      <c r="J70" s="34">
        <v>1020149.71</v>
      </c>
      <c r="K70" s="34">
        <f>F70-G70-H70-I70-J70</f>
        <v>19193591.629999999</v>
      </c>
      <c r="L70" s="33">
        <v>38636025.219999999</v>
      </c>
      <c r="M70" s="35">
        <f>K70/L70</f>
        <v>0.4967796640753927</v>
      </c>
    </row>
    <row r="71" spans="1:13" ht="15.6" customHeight="1">
      <c r="A71" s="16" t="s">
        <v>586</v>
      </c>
      <c r="B71" s="42" t="s">
        <v>31</v>
      </c>
      <c r="C71" s="33">
        <v>2069498.28</v>
      </c>
      <c r="D71" s="33">
        <v>1960463.3</v>
      </c>
      <c r="E71" s="33">
        <v>1824861.55</v>
      </c>
      <c r="F71" s="33">
        <f>SUM(C71:E71)</f>
        <v>5854823.1299999999</v>
      </c>
      <c r="G71" s="34">
        <v>19311.240000000002</v>
      </c>
      <c r="H71" s="34">
        <v>0</v>
      </c>
      <c r="I71" s="34">
        <v>0</v>
      </c>
      <c r="J71" s="34">
        <v>109243.3</v>
      </c>
      <c r="K71" s="34">
        <f>F71-G71-H71-I71-J71</f>
        <v>5726268.5899999999</v>
      </c>
      <c r="L71" s="33">
        <v>11538828.460000001</v>
      </c>
      <c r="M71" s="35">
        <f>K71/L71</f>
        <v>0.49626083010510402</v>
      </c>
    </row>
    <row r="72" spans="1:13" ht="15.6" customHeight="1">
      <c r="A72" s="16" t="s">
        <v>356</v>
      </c>
      <c r="B72" s="42" t="s">
        <v>24</v>
      </c>
      <c r="C72" s="33">
        <v>754291.87</v>
      </c>
      <c r="D72" s="33">
        <v>7491.37</v>
      </c>
      <c r="E72" s="33">
        <v>255160.11</v>
      </c>
      <c r="F72" s="33">
        <f>SUM(C72:E72)</f>
        <v>1016943.35</v>
      </c>
      <c r="G72" s="34">
        <v>0</v>
      </c>
      <c r="H72" s="34">
        <v>0</v>
      </c>
      <c r="I72" s="34">
        <v>0</v>
      </c>
      <c r="J72" s="34">
        <v>12307.68</v>
      </c>
      <c r="K72" s="34">
        <f>F72-G72-H72-I72-J72</f>
        <v>1004635.6699999999</v>
      </c>
      <c r="L72" s="33">
        <v>2025245.48</v>
      </c>
      <c r="M72" s="35">
        <f>K72/L72</f>
        <v>0.4960562459815982</v>
      </c>
    </row>
    <row r="73" spans="1:13" ht="15.6" customHeight="1">
      <c r="A73" s="16" t="s">
        <v>92</v>
      </c>
      <c r="B73" s="42" t="s">
        <v>65</v>
      </c>
      <c r="C73" s="33">
        <v>12017586.24</v>
      </c>
      <c r="D73" s="33">
        <v>948789.55</v>
      </c>
      <c r="E73" s="33">
        <v>2492607.36</v>
      </c>
      <c r="F73" s="33">
        <f>SUM(C73:E73)</f>
        <v>15458983.15</v>
      </c>
      <c r="G73" s="34">
        <v>0</v>
      </c>
      <c r="H73" s="34">
        <v>0</v>
      </c>
      <c r="I73" s="34">
        <v>0</v>
      </c>
      <c r="J73" s="34">
        <v>942754.68</v>
      </c>
      <c r="K73" s="34">
        <f>F73-G73-H73-I73-J73</f>
        <v>14516228.470000001</v>
      </c>
      <c r="L73" s="33">
        <v>29285497.529999997</v>
      </c>
      <c r="M73" s="35">
        <f>K73/L73</f>
        <v>0.49567976282901149</v>
      </c>
    </row>
    <row r="74" spans="1:13" ht="15.6" customHeight="1">
      <c r="A74" s="16" t="s">
        <v>148</v>
      </c>
      <c r="B74" s="42" t="s">
        <v>34</v>
      </c>
      <c r="C74" s="33">
        <v>4328424.72</v>
      </c>
      <c r="D74" s="33">
        <v>67890.37</v>
      </c>
      <c r="E74" s="33">
        <v>1014337.94</v>
      </c>
      <c r="F74" s="33">
        <f>SUM(C74:E74)</f>
        <v>5410653.0299999993</v>
      </c>
      <c r="G74" s="34">
        <v>0</v>
      </c>
      <c r="H74" s="34">
        <v>0</v>
      </c>
      <c r="I74" s="34">
        <v>39.22</v>
      </c>
      <c r="J74" s="34">
        <v>266739.19</v>
      </c>
      <c r="K74" s="34">
        <f>F74-G74-H74-I74-J74</f>
        <v>5143874.6199999992</v>
      </c>
      <c r="L74" s="33">
        <v>10434179.549999999</v>
      </c>
      <c r="M74" s="35">
        <f>K74/L74</f>
        <v>0.49298314211968874</v>
      </c>
    </row>
    <row r="75" spans="1:13" ht="15.6" customHeight="1">
      <c r="A75" s="16" t="s">
        <v>536</v>
      </c>
      <c r="B75" s="42" t="s">
        <v>24</v>
      </c>
      <c r="C75" s="33">
        <v>2546333.2599999998</v>
      </c>
      <c r="D75" s="33">
        <v>55691.11</v>
      </c>
      <c r="E75" s="33">
        <v>746993.63</v>
      </c>
      <c r="F75" s="33">
        <f>SUM(C75:E75)</f>
        <v>3349017.9999999995</v>
      </c>
      <c r="G75" s="34">
        <v>5201.5600000000004</v>
      </c>
      <c r="H75" s="34">
        <v>0</v>
      </c>
      <c r="I75" s="34">
        <v>0</v>
      </c>
      <c r="J75" s="34">
        <v>76228.179999999993</v>
      </c>
      <c r="K75" s="34">
        <f>F75-G75-H75-I75-J75</f>
        <v>3267588.2599999993</v>
      </c>
      <c r="L75" s="33">
        <v>6635170.9600000009</v>
      </c>
      <c r="M75" s="35">
        <f>K75/L75</f>
        <v>0.49246481811826576</v>
      </c>
    </row>
    <row r="76" spans="1:13" ht="15.6" customHeight="1">
      <c r="A76" s="16" t="s">
        <v>199</v>
      </c>
      <c r="B76" s="42" t="s">
        <v>34</v>
      </c>
      <c r="C76" s="33">
        <v>1357210.41</v>
      </c>
      <c r="D76" s="33">
        <v>39833.65</v>
      </c>
      <c r="E76" s="33">
        <v>942499.38</v>
      </c>
      <c r="F76" s="33">
        <f>SUM(C76:E76)</f>
        <v>2339543.44</v>
      </c>
      <c r="G76" s="34">
        <v>0</v>
      </c>
      <c r="H76" s="34">
        <v>0</v>
      </c>
      <c r="I76" s="34">
        <v>0</v>
      </c>
      <c r="J76" s="34">
        <v>63864.73</v>
      </c>
      <c r="K76" s="34">
        <f>F76-G76-H76-I76-J76</f>
        <v>2275678.71</v>
      </c>
      <c r="L76" s="33">
        <v>4634717.3</v>
      </c>
      <c r="M76" s="35">
        <f>K76/L76</f>
        <v>0.49100701568140953</v>
      </c>
    </row>
    <row r="77" spans="1:13" ht="15.6" customHeight="1">
      <c r="A77" s="16" t="s">
        <v>130</v>
      </c>
      <c r="B77" s="42" t="s">
        <v>65</v>
      </c>
      <c r="C77" s="33">
        <v>4831620.71</v>
      </c>
      <c r="D77" s="33">
        <v>111642.55</v>
      </c>
      <c r="E77" s="33">
        <v>2001955.36</v>
      </c>
      <c r="F77" s="33">
        <f>SUM(C77:E77)</f>
        <v>6945218.6200000001</v>
      </c>
      <c r="G77" s="34">
        <v>0</v>
      </c>
      <c r="H77" s="34">
        <v>0</v>
      </c>
      <c r="I77" s="34">
        <v>0</v>
      </c>
      <c r="J77" s="34">
        <v>321583.02</v>
      </c>
      <c r="K77" s="34">
        <f>F77-G77-H77-I77-J77</f>
        <v>6623635.5999999996</v>
      </c>
      <c r="L77" s="33">
        <v>13505119.02</v>
      </c>
      <c r="M77" s="35">
        <f>K77/L77</f>
        <v>0.49045370057020049</v>
      </c>
    </row>
    <row r="78" spans="1:13" ht="15.6" customHeight="1">
      <c r="A78" s="16" t="s">
        <v>362</v>
      </c>
      <c r="B78" s="42" t="s">
        <v>65</v>
      </c>
      <c r="C78" s="33">
        <v>3474635.64</v>
      </c>
      <c r="D78" s="33">
        <v>703547.47</v>
      </c>
      <c r="E78" s="33">
        <v>2922431.62</v>
      </c>
      <c r="F78" s="33">
        <f>SUM(C78:E78)</f>
        <v>7100614.7300000004</v>
      </c>
      <c r="G78" s="34">
        <v>266948.06</v>
      </c>
      <c r="H78" s="34">
        <v>53290.47</v>
      </c>
      <c r="I78" s="34">
        <v>1319.83</v>
      </c>
      <c r="J78" s="34">
        <v>832022.9</v>
      </c>
      <c r="K78" s="34">
        <f>F78-G78-H78-I78-J78</f>
        <v>5947033.4700000007</v>
      </c>
      <c r="L78" s="33">
        <v>12129814.780000001</v>
      </c>
      <c r="M78" s="35">
        <f>K78/L78</f>
        <v>0.4902822984408341</v>
      </c>
    </row>
    <row r="79" spans="1:13" ht="15.6" customHeight="1">
      <c r="A79" s="16" t="s">
        <v>262</v>
      </c>
      <c r="B79" s="42" t="s">
        <v>38</v>
      </c>
      <c r="C79" s="33">
        <v>1799866.3</v>
      </c>
      <c r="D79" s="33">
        <v>98872.14</v>
      </c>
      <c r="E79" s="33">
        <v>572752.56000000006</v>
      </c>
      <c r="F79" s="33">
        <f>SUM(C79:E79)</f>
        <v>2471491</v>
      </c>
      <c r="G79" s="34">
        <v>0</v>
      </c>
      <c r="H79" s="34">
        <v>0</v>
      </c>
      <c r="I79" s="34">
        <v>36265.82</v>
      </c>
      <c r="J79" s="34">
        <v>86678.8</v>
      </c>
      <c r="K79" s="34">
        <f>F79-G79-H79-I79-J79</f>
        <v>2348546.3800000004</v>
      </c>
      <c r="L79" s="33">
        <v>4796703.45</v>
      </c>
      <c r="M79" s="35">
        <f>K79/L79</f>
        <v>0.48961675544065586</v>
      </c>
    </row>
    <row r="80" spans="1:13" ht="15.6" customHeight="1">
      <c r="A80" s="16" t="s">
        <v>2</v>
      </c>
      <c r="B80" s="42" t="s">
        <v>38</v>
      </c>
      <c r="C80" s="33">
        <v>45258623.5</v>
      </c>
      <c r="D80" s="33">
        <v>4979420.7</v>
      </c>
      <c r="E80" s="33">
        <v>18501629.559999999</v>
      </c>
      <c r="F80" s="33">
        <f>SUM(C80:E80)</f>
        <v>68739673.760000005</v>
      </c>
      <c r="G80" s="34">
        <v>674880.14</v>
      </c>
      <c r="H80" s="34">
        <v>0</v>
      </c>
      <c r="I80" s="34">
        <v>1978241.31</v>
      </c>
      <c r="J80" s="34">
        <v>3074476.03</v>
      </c>
      <c r="K80" s="34">
        <f>F80-G80-H80-I80-J80</f>
        <v>63012076.280000001</v>
      </c>
      <c r="L80" s="33">
        <v>128810781.83000001</v>
      </c>
      <c r="M80" s="35">
        <f>K80/L80</f>
        <v>0.48918324525940032</v>
      </c>
    </row>
    <row r="81" spans="1:13" ht="15.6" customHeight="1">
      <c r="A81" s="16" t="s">
        <v>89</v>
      </c>
      <c r="B81" s="42" t="s">
        <v>30</v>
      </c>
      <c r="C81" s="33">
        <v>6691711.5</v>
      </c>
      <c r="D81" s="33">
        <v>1213054.68</v>
      </c>
      <c r="E81" s="33">
        <v>4484517.28</v>
      </c>
      <c r="F81" s="33">
        <f>SUM(C81:E81)</f>
        <v>12389283.460000001</v>
      </c>
      <c r="G81" s="34">
        <v>13429.77</v>
      </c>
      <c r="H81" s="34">
        <v>0</v>
      </c>
      <c r="I81" s="34">
        <v>19391.830000000002</v>
      </c>
      <c r="J81" s="34">
        <v>616624.39</v>
      </c>
      <c r="K81" s="34">
        <f>F81-G81-H81-I81-J81</f>
        <v>11739837.470000001</v>
      </c>
      <c r="L81" s="33">
        <v>23999636.469999999</v>
      </c>
      <c r="M81" s="35">
        <f>K81/L81</f>
        <v>0.48916730404125164</v>
      </c>
    </row>
    <row r="82" spans="1:13" ht="15.6" customHeight="1">
      <c r="A82" s="16" t="s">
        <v>584</v>
      </c>
      <c r="B82" s="42" t="s">
        <v>44</v>
      </c>
      <c r="C82" s="33">
        <v>3220762.28</v>
      </c>
      <c r="D82" s="33">
        <v>34585.870000000003</v>
      </c>
      <c r="E82" s="33">
        <v>871815.37</v>
      </c>
      <c r="F82" s="33">
        <f>SUM(C82:E82)</f>
        <v>4127163.52</v>
      </c>
      <c r="G82" s="34">
        <v>1593</v>
      </c>
      <c r="H82" s="34">
        <v>0</v>
      </c>
      <c r="I82" s="34">
        <v>0</v>
      </c>
      <c r="J82" s="34">
        <v>95851.43</v>
      </c>
      <c r="K82" s="34">
        <f>F82-G82-H82-I82-J82</f>
        <v>4029719.09</v>
      </c>
      <c r="L82" s="33">
        <v>8254020.8099999996</v>
      </c>
      <c r="M82" s="35">
        <f>K82/L82</f>
        <v>0.48821285804342429</v>
      </c>
    </row>
    <row r="83" spans="1:13" ht="15.6" customHeight="1">
      <c r="A83" s="16" t="s">
        <v>487</v>
      </c>
      <c r="B83" s="42" t="s">
        <v>38</v>
      </c>
      <c r="C83" s="33">
        <v>2050564.17</v>
      </c>
      <c r="D83" s="33">
        <v>28073.38</v>
      </c>
      <c r="E83" s="33">
        <v>1257442.17</v>
      </c>
      <c r="F83" s="33">
        <f>SUM(C83:E83)</f>
        <v>3336079.7199999997</v>
      </c>
      <c r="G83" s="34">
        <v>105187.58</v>
      </c>
      <c r="H83" s="34">
        <v>7208.68</v>
      </c>
      <c r="I83" s="34">
        <v>0</v>
      </c>
      <c r="J83" s="34">
        <v>84889.93</v>
      </c>
      <c r="K83" s="34">
        <f>F83-G83-H83-I83-J83</f>
        <v>3138793.5299999993</v>
      </c>
      <c r="L83" s="33">
        <v>6444020.0499999998</v>
      </c>
      <c r="M83" s="35">
        <f>K83/L83</f>
        <v>0.48708624517703036</v>
      </c>
    </row>
    <row r="84" spans="1:13" ht="15.6" customHeight="1">
      <c r="A84" s="16" t="s">
        <v>141</v>
      </c>
      <c r="B84" s="42" t="s">
        <v>30</v>
      </c>
      <c r="C84" s="33">
        <v>1695258.32</v>
      </c>
      <c r="D84" s="33">
        <v>50100.72</v>
      </c>
      <c r="E84" s="33">
        <v>605119.28</v>
      </c>
      <c r="F84" s="33">
        <f>SUM(C84:E84)</f>
        <v>2350478.3200000003</v>
      </c>
      <c r="G84" s="34">
        <v>935</v>
      </c>
      <c r="H84" s="34">
        <v>0</v>
      </c>
      <c r="I84" s="34">
        <v>-258.61</v>
      </c>
      <c r="J84" s="34">
        <v>87987.4</v>
      </c>
      <c r="K84" s="34">
        <f>F84-G84-H84-I84-J84</f>
        <v>2261814.5300000003</v>
      </c>
      <c r="L84" s="33">
        <v>4651213.99</v>
      </c>
      <c r="M84" s="35">
        <f>K84/L84</f>
        <v>0.48628477100018358</v>
      </c>
    </row>
    <row r="85" spans="1:13" ht="15.6" customHeight="1">
      <c r="A85" s="16" t="s">
        <v>1</v>
      </c>
      <c r="B85" s="42" t="s">
        <v>65</v>
      </c>
      <c r="C85" s="33">
        <v>56024324.18</v>
      </c>
      <c r="D85" s="33">
        <v>11944054.130000001</v>
      </c>
      <c r="E85" s="33">
        <v>19494383.539999999</v>
      </c>
      <c r="F85" s="33">
        <f>SUM(C85:E85)</f>
        <v>87462761.849999994</v>
      </c>
      <c r="G85" s="34">
        <v>629729.34</v>
      </c>
      <c r="H85" s="34">
        <v>36970</v>
      </c>
      <c r="I85" s="34">
        <v>3822.94</v>
      </c>
      <c r="J85" s="34">
        <v>6448605.2199999997</v>
      </c>
      <c r="K85" s="34">
        <f>F85-G85-H85-I85-J85</f>
        <v>80343634.349999994</v>
      </c>
      <c r="L85" s="33">
        <v>165299170.72999996</v>
      </c>
      <c r="M85" s="35">
        <f>K85/L85</f>
        <v>0.48604983313094458</v>
      </c>
    </row>
    <row r="86" spans="1:13" ht="15.6" customHeight="1">
      <c r="A86" s="16" t="s">
        <v>64</v>
      </c>
      <c r="B86" s="42" t="s">
        <v>65</v>
      </c>
      <c r="C86" s="33">
        <v>8485507.6600000001</v>
      </c>
      <c r="D86" s="33">
        <v>633023.92000000004</v>
      </c>
      <c r="E86" s="33">
        <v>1326093.44</v>
      </c>
      <c r="F86" s="33">
        <f>SUM(C86:E86)</f>
        <v>10444625.02</v>
      </c>
      <c r="G86" s="34">
        <v>679746.53</v>
      </c>
      <c r="H86" s="34">
        <v>0</v>
      </c>
      <c r="I86" s="34">
        <v>0</v>
      </c>
      <c r="J86" s="34">
        <v>-518773.89</v>
      </c>
      <c r="K86" s="34">
        <f>F86-G86-H86-I86-J86</f>
        <v>10283652.380000001</v>
      </c>
      <c r="L86" s="33">
        <v>21169498.620000001</v>
      </c>
      <c r="M86" s="35">
        <f>K86/L86</f>
        <v>0.48577685114773872</v>
      </c>
    </row>
    <row r="87" spans="1:13" ht="15.6" customHeight="1">
      <c r="A87" s="16" t="s">
        <v>626</v>
      </c>
      <c r="B87" s="42" t="s">
        <v>38</v>
      </c>
      <c r="C87" s="33">
        <v>2302010.35</v>
      </c>
      <c r="D87" s="33">
        <v>72285.350000000006</v>
      </c>
      <c r="E87" s="33">
        <v>1317576.97</v>
      </c>
      <c r="F87" s="33">
        <f>SUM(C87:E87)</f>
        <v>3691872.67</v>
      </c>
      <c r="G87" s="34">
        <v>60409.120000000003</v>
      </c>
      <c r="H87" s="34">
        <v>231.2</v>
      </c>
      <c r="I87" s="34">
        <v>93811.39</v>
      </c>
      <c r="J87" s="34">
        <v>23211.32</v>
      </c>
      <c r="K87" s="34">
        <f>F87-G87-H87-I87-J87</f>
        <v>3514209.6399999997</v>
      </c>
      <c r="L87" s="33">
        <v>7268596</v>
      </c>
      <c r="M87" s="35">
        <f>K87/L87</f>
        <v>0.48347846544229445</v>
      </c>
    </row>
    <row r="88" spans="1:13" ht="15.6" customHeight="1">
      <c r="A88" s="16" t="s">
        <v>91</v>
      </c>
      <c r="B88" s="42" t="s">
        <v>38</v>
      </c>
      <c r="C88" s="33">
        <v>627591.29</v>
      </c>
      <c r="D88" s="33">
        <v>30208.82</v>
      </c>
      <c r="E88" s="33">
        <v>668957.51</v>
      </c>
      <c r="F88" s="33">
        <f>SUM(C88:E88)</f>
        <v>1326757.6200000001</v>
      </c>
      <c r="G88" s="34">
        <v>0</v>
      </c>
      <c r="H88" s="34">
        <v>6744.25</v>
      </c>
      <c r="I88" s="34">
        <v>2365.2600000000002</v>
      </c>
      <c r="J88" s="34">
        <v>31181.1</v>
      </c>
      <c r="K88" s="34">
        <f>F88-G88-H88-I88-J88</f>
        <v>1286467.01</v>
      </c>
      <c r="L88" s="33">
        <v>2661545.3200000003</v>
      </c>
      <c r="M88" s="35">
        <f>K88/L88</f>
        <v>0.48335341139334792</v>
      </c>
    </row>
    <row r="89" spans="1:13" ht="15.6" customHeight="1">
      <c r="A89" s="16" t="s">
        <v>179</v>
      </c>
      <c r="B89" s="42" t="s">
        <v>31</v>
      </c>
      <c r="C89" s="33">
        <v>3244529.94</v>
      </c>
      <c r="D89" s="33">
        <v>162330.99</v>
      </c>
      <c r="E89" s="33">
        <v>2586501.06</v>
      </c>
      <c r="F89" s="33">
        <f>SUM(C89:E89)</f>
        <v>5993361.9900000002</v>
      </c>
      <c r="G89" s="34">
        <v>4087</v>
      </c>
      <c r="H89" s="34">
        <v>0</v>
      </c>
      <c r="I89" s="34">
        <v>75402.23</v>
      </c>
      <c r="J89" s="34">
        <v>385749.17</v>
      </c>
      <c r="K89" s="34">
        <f>F89-G89-H89-I89-J89</f>
        <v>5528123.5899999999</v>
      </c>
      <c r="L89" s="33">
        <v>11473656.630000001</v>
      </c>
      <c r="M89" s="35">
        <f>K89/L89</f>
        <v>0.48181009492176163</v>
      </c>
    </row>
    <row r="90" spans="1:13" ht="15.6" customHeight="1">
      <c r="A90" s="16" t="s">
        <v>84</v>
      </c>
      <c r="B90" s="42" t="s">
        <v>34</v>
      </c>
      <c r="C90" s="33">
        <v>3181361.84</v>
      </c>
      <c r="D90" s="33">
        <v>252556.67</v>
      </c>
      <c r="E90" s="33">
        <v>1250604.8799999999</v>
      </c>
      <c r="F90" s="33">
        <f>SUM(C90:E90)</f>
        <v>4684523.3899999997</v>
      </c>
      <c r="G90" s="34">
        <v>19798.810000000001</v>
      </c>
      <c r="H90" s="34">
        <v>0</v>
      </c>
      <c r="I90" s="34">
        <v>9615.91</v>
      </c>
      <c r="J90" s="34">
        <v>320498.74</v>
      </c>
      <c r="K90" s="34">
        <f>F90-G90-H90-I90-J90</f>
        <v>4334609.93</v>
      </c>
      <c r="L90" s="33">
        <v>8998256.4699999988</v>
      </c>
      <c r="M90" s="35">
        <f>K90/L90</f>
        <v>0.48171664638049599</v>
      </c>
    </row>
    <row r="91" spans="1:13" ht="15.6" customHeight="1">
      <c r="A91" s="16" t="s">
        <v>351</v>
      </c>
      <c r="B91" s="42" t="s">
        <v>34</v>
      </c>
      <c r="C91" s="33">
        <v>2169250.98</v>
      </c>
      <c r="D91" s="33">
        <v>132217.12</v>
      </c>
      <c r="E91" s="33">
        <v>1711010.34</v>
      </c>
      <c r="F91" s="33">
        <f>SUM(C91:E91)</f>
        <v>4012478.4400000004</v>
      </c>
      <c r="G91" s="34">
        <v>17566.560000000001</v>
      </c>
      <c r="H91" s="34">
        <v>0</v>
      </c>
      <c r="I91" s="34">
        <v>0</v>
      </c>
      <c r="J91" s="34">
        <v>523144.94</v>
      </c>
      <c r="K91" s="34">
        <f>F91-G91-H91-I91-J91</f>
        <v>3471766.9400000004</v>
      </c>
      <c r="L91" s="33">
        <v>7209418.2300000004</v>
      </c>
      <c r="M91" s="35">
        <f>K91/L91</f>
        <v>0.48155993025251365</v>
      </c>
    </row>
    <row r="92" spans="1:13" ht="15.6" customHeight="1">
      <c r="A92" s="16" t="s">
        <v>190</v>
      </c>
      <c r="B92" s="42" t="s">
        <v>30</v>
      </c>
      <c r="C92" s="33">
        <v>361290.68</v>
      </c>
      <c r="D92" s="33">
        <v>774982.75</v>
      </c>
      <c r="E92" s="33">
        <v>428045.67</v>
      </c>
      <c r="F92" s="33">
        <f>SUM(C92:E92)</f>
        <v>1564319.0999999999</v>
      </c>
      <c r="G92" s="34">
        <v>0</v>
      </c>
      <c r="H92" s="34">
        <v>0</v>
      </c>
      <c r="I92" s="34">
        <v>0</v>
      </c>
      <c r="J92" s="34">
        <v>248420.19</v>
      </c>
      <c r="K92" s="34">
        <f>F92-G92-H92-I92-J92</f>
        <v>1315898.9099999999</v>
      </c>
      <c r="L92" s="33">
        <v>2738875.62</v>
      </c>
      <c r="M92" s="35">
        <f>K92/L92</f>
        <v>0.48045223389881425</v>
      </c>
    </row>
    <row r="93" spans="1:13" ht="15.6" customHeight="1">
      <c r="A93" s="16" t="s">
        <v>188</v>
      </c>
      <c r="B93" s="42" t="s">
        <v>44</v>
      </c>
      <c r="C93" s="33">
        <v>39674091.840000004</v>
      </c>
      <c r="D93" s="33">
        <v>4082030.64</v>
      </c>
      <c r="E93" s="33">
        <v>9166340.3800000008</v>
      </c>
      <c r="F93" s="33">
        <f>SUM(C93:E93)</f>
        <v>52922462.860000007</v>
      </c>
      <c r="G93" s="34">
        <v>480235.07</v>
      </c>
      <c r="H93" s="34">
        <v>0</v>
      </c>
      <c r="I93" s="34">
        <v>70447.67</v>
      </c>
      <c r="J93" s="34">
        <v>4285115.3499999996</v>
      </c>
      <c r="K93" s="34">
        <f>F93-G93-H93-I93-J93</f>
        <v>48086664.770000003</v>
      </c>
      <c r="L93" s="33">
        <v>100369756.65000001</v>
      </c>
      <c r="M93" s="35">
        <f>K93/L93</f>
        <v>0.47909516148059728</v>
      </c>
    </row>
    <row r="94" spans="1:13" ht="15.6" customHeight="1">
      <c r="A94" s="16" t="s">
        <v>402</v>
      </c>
      <c r="B94" s="42" t="s">
        <v>24</v>
      </c>
      <c r="C94" s="33">
        <v>655501.54</v>
      </c>
      <c r="D94" s="33">
        <v>12715.7</v>
      </c>
      <c r="E94" s="33">
        <v>122650.95</v>
      </c>
      <c r="F94" s="33">
        <f>SUM(C94:E94)</f>
        <v>790868.19</v>
      </c>
      <c r="G94" s="34">
        <v>0</v>
      </c>
      <c r="H94" s="34">
        <v>0</v>
      </c>
      <c r="I94" s="34">
        <v>0</v>
      </c>
      <c r="J94" s="34">
        <v>7272.61</v>
      </c>
      <c r="K94" s="34">
        <f>F94-G94-H94-I94-J94</f>
        <v>783595.58</v>
      </c>
      <c r="L94" s="33">
        <v>1637416.3800000001</v>
      </c>
      <c r="M94" s="35">
        <f>K94/L94</f>
        <v>0.47855608968563018</v>
      </c>
    </row>
    <row r="95" spans="1:13" ht="15.6" customHeight="1">
      <c r="A95" s="16" t="s">
        <v>400</v>
      </c>
      <c r="B95" s="42" t="s">
        <v>24</v>
      </c>
      <c r="C95" s="33">
        <v>6207305.2000000002</v>
      </c>
      <c r="D95" s="33">
        <v>406663.11</v>
      </c>
      <c r="E95" s="33">
        <v>2039223.31</v>
      </c>
      <c r="F95" s="33">
        <f>SUM(C95:E95)</f>
        <v>8653191.620000001</v>
      </c>
      <c r="G95" s="34">
        <v>0</v>
      </c>
      <c r="H95" s="34">
        <v>0</v>
      </c>
      <c r="I95" s="34">
        <v>15632.48</v>
      </c>
      <c r="J95" s="34">
        <v>349745.19</v>
      </c>
      <c r="K95" s="34">
        <f>F95-G95-H95-I95-J95</f>
        <v>8287813.9500000002</v>
      </c>
      <c r="L95" s="33">
        <v>17346786.23</v>
      </c>
      <c r="M95" s="35">
        <f>K95/L95</f>
        <v>0.47777229972816698</v>
      </c>
    </row>
    <row r="96" spans="1:13" ht="15.6" customHeight="1">
      <c r="A96" s="16" t="s">
        <v>214</v>
      </c>
      <c r="B96" s="42" t="s">
        <v>30</v>
      </c>
      <c r="C96" s="33">
        <v>526935.82999999996</v>
      </c>
      <c r="D96" s="33">
        <v>5480.42</v>
      </c>
      <c r="E96" s="33">
        <v>73409.98</v>
      </c>
      <c r="F96" s="33">
        <f>SUM(C96:E96)</f>
        <v>605826.23</v>
      </c>
      <c r="G96" s="34">
        <v>3985</v>
      </c>
      <c r="H96" s="34">
        <v>0</v>
      </c>
      <c r="I96" s="34">
        <v>0</v>
      </c>
      <c r="J96" s="34">
        <v>4779.29</v>
      </c>
      <c r="K96" s="34">
        <f>F96-G96-H96-I96-J96</f>
        <v>597061.93999999994</v>
      </c>
      <c r="L96" s="33">
        <v>1250778.6299999999</v>
      </c>
      <c r="M96" s="35">
        <f>K96/L96</f>
        <v>0.47735220740060136</v>
      </c>
    </row>
    <row r="97" spans="1:13" ht="15.6" customHeight="1">
      <c r="A97" s="16" t="s">
        <v>315</v>
      </c>
      <c r="B97" s="42" t="s">
        <v>38</v>
      </c>
      <c r="C97" s="33">
        <v>3204656.2</v>
      </c>
      <c r="D97" s="33">
        <v>109393.49</v>
      </c>
      <c r="E97" s="33">
        <v>1621970.63</v>
      </c>
      <c r="F97" s="33">
        <f>SUM(C97:E97)</f>
        <v>4936020.32</v>
      </c>
      <c r="G97" s="34">
        <v>85490</v>
      </c>
      <c r="H97" s="34">
        <v>3914</v>
      </c>
      <c r="I97" s="34">
        <v>872.98</v>
      </c>
      <c r="J97" s="34">
        <v>156943.26999999999</v>
      </c>
      <c r="K97" s="34">
        <f>F97-G97-H97-I97-J97</f>
        <v>4688800.07</v>
      </c>
      <c r="L97" s="33">
        <v>9828878.4699999988</v>
      </c>
      <c r="M97" s="35">
        <f>K97/L97</f>
        <v>0.47704324397857784</v>
      </c>
    </row>
    <row r="98" spans="1:13" ht="15.6" customHeight="1">
      <c r="A98" s="16" t="s">
        <v>341</v>
      </c>
      <c r="B98" s="42" t="s">
        <v>30</v>
      </c>
      <c r="C98" s="33">
        <v>21490047.57</v>
      </c>
      <c r="D98" s="33">
        <v>717051.16</v>
      </c>
      <c r="E98" s="33">
        <v>9885478.3900000006</v>
      </c>
      <c r="F98" s="33">
        <f>SUM(C98:E98)</f>
        <v>32092577.120000001</v>
      </c>
      <c r="G98" s="34">
        <v>110600.9</v>
      </c>
      <c r="H98" s="34">
        <v>201374</v>
      </c>
      <c r="I98" s="34">
        <v>34499.18</v>
      </c>
      <c r="J98" s="34">
        <v>2365553.14</v>
      </c>
      <c r="K98" s="34">
        <f>F98-G98-H98-I98-J98</f>
        <v>29380549.900000002</v>
      </c>
      <c r="L98" s="33">
        <v>61625141.940000005</v>
      </c>
      <c r="M98" s="35">
        <f>K98/L98</f>
        <v>0.47676238910095725</v>
      </c>
    </row>
    <row r="99" spans="1:13" ht="15.6" customHeight="1">
      <c r="A99" s="16" t="s">
        <v>517</v>
      </c>
      <c r="B99" s="42" t="s">
        <v>65</v>
      </c>
      <c r="C99" s="33">
        <v>1193273.28</v>
      </c>
      <c r="D99" s="33">
        <v>49806.879999999997</v>
      </c>
      <c r="E99" s="33">
        <v>127980.43</v>
      </c>
      <c r="F99" s="33">
        <f>SUM(C99:E99)</f>
        <v>1371060.5899999999</v>
      </c>
      <c r="G99" s="34">
        <v>0</v>
      </c>
      <c r="H99" s="34">
        <v>0</v>
      </c>
      <c r="I99" s="34">
        <v>0</v>
      </c>
      <c r="J99" s="34">
        <v>9417.56</v>
      </c>
      <c r="K99" s="34">
        <f>F99-G99-H99-I99-J99</f>
        <v>1361643.0299999998</v>
      </c>
      <c r="L99" s="33">
        <v>2856022.62</v>
      </c>
      <c r="M99" s="35">
        <f>K99/L99</f>
        <v>0.47676199077162762</v>
      </c>
    </row>
    <row r="100" spans="1:13" ht="15.6" customHeight="1">
      <c r="A100" s="16" t="s">
        <v>160</v>
      </c>
      <c r="B100" s="42" t="s">
        <v>30</v>
      </c>
      <c r="C100" s="33">
        <v>314682.53000000003</v>
      </c>
      <c r="D100" s="33">
        <v>21555.51</v>
      </c>
      <c r="E100" s="33">
        <v>52537.56</v>
      </c>
      <c r="F100" s="33">
        <f>SUM(C100:E100)</f>
        <v>388775.60000000003</v>
      </c>
      <c r="G100" s="34">
        <v>578</v>
      </c>
      <c r="H100" s="34">
        <v>0</v>
      </c>
      <c r="I100" s="34">
        <v>0</v>
      </c>
      <c r="J100" s="34">
        <v>14062.1</v>
      </c>
      <c r="K100" s="34">
        <f>F100-G100-H100-I100-J100</f>
        <v>374135.50000000006</v>
      </c>
      <c r="L100" s="33">
        <v>785101.36</v>
      </c>
      <c r="M100" s="35">
        <f>K100/L100</f>
        <v>0.47654420061124347</v>
      </c>
    </row>
    <row r="101" spans="1:13" ht="15.6" customHeight="1">
      <c r="A101" s="16" t="s">
        <v>373</v>
      </c>
      <c r="B101" s="42" t="s">
        <v>24</v>
      </c>
      <c r="C101" s="33">
        <v>1517507.68</v>
      </c>
      <c r="D101" s="33">
        <v>19480.759999999998</v>
      </c>
      <c r="E101" s="33">
        <v>157317.18</v>
      </c>
      <c r="F101" s="33">
        <f>SUM(C101:E101)</f>
        <v>1694305.6199999999</v>
      </c>
      <c r="G101" s="34">
        <v>0</v>
      </c>
      <c r="H101" s="34">
        <v>0</v>
      </c>
      <c r="I101" s="34">
        <v>0</v>
      </c>
      <c r="J101" s="34">
        <v>69684.490000000005</v>
      </c>
      <c r="K101" s="34">
        <f>F101-G101-H101-I101-J101</f>
        <v>1624621.13</v>
      </c>
      <c r="L101" s="33">
        <v>3411095.71</v>
      </c>
      <c r="M101" s="35">
        <f>K101/L101</f>
        <v>0.47627544581562031</v>
      </c>
    </row>
    <row r="102" spans="1:13" ht="15.6" customHeight="1">
      <c r="A102" s="16" t="s">
        <v>267</v>
      </c>
      <c r="B102" s="42" t="s">
        <v>38</v>
      </c>
      <c r="C102" s="33">
        <v>93794.94</v>
      </c>
      <c r="D102" s="33">
        <v>2118.63</v>
      </c>
      <c r="E102" s="33">
        <v>312996.06</v>
      </c>
      <c r="F102" s="33">
        <f>SUM(C102:E102)</f>
        <v>408909.63</v>
      </c>
      <c r="G102" s="34">
        <v>0</v>
      </c>
      <c r="H102" s="34">
        <v>0</v>
      </c>
      <c r="I102" s="34">
        <v>0</v>
      </c>
      <c r="J102" s="34">
        <v>8380.64</v>
      </c>
      <c r="K102" s="34">
        <f>F102-G102-H102-I102-J102</f>
        <v>400528.99</v>
      </c>
      <c r="L102" s="33">
        <v>844599.02</v>
      </c>
      <c r="M102" s="35">
        <f>K102/L102</f>
        <v>0.47422383937883328</v>
      </c>
    </row>
    <row r="103" spans="1:13" ht="15.6" customHeight="1">
      <c r="A103" s="16" t="s">
        <v>59</v>
      </c>
      <c r="B103" s="42" t="s">
        <v>24</v>
      </c>
      <c r="C103" s="33">
        <v>930858.81</v>
      </c>
      <c r="D103" s="33">
        <v>24357.34</v>
      </c>
      <c r="E103" s="33">
        <v>867842.21</v>
      </c>
      <c r="F103" s="33">
        <f>SUM(C103:E103)</f>
        <v>1823058.3599999999</v>
      </c>
      <c r="G103" s="34">
        <v>29994.87</v>
      </c>
      <c r="H103" s="34">
        <v>0</v>
      </c>
      <c r="I103" s="34">
        <v>0</v>
      </c>
      <c r="J103" s="34">
        <v>125805.31</v>
      </c>
      <c r="K103" s="34">
        <f>F103-G103-H103-I103-J103</f>
        <v>1667258.1799999997</v>
      </c>
      <c r="L103" s="33">
        <v>3527560.2</v>
      </c>
      <c r="M103" s="35">
        <f>K103/L103</f>
        <v>0.47263776816622421</v>
      </c>
    </row>
    <row r="104" spans="1:13" ht="15.6" customHeight="1">
      <c r="A104" s="16" t="s">
        <v>364</v>
      </c>
      <c r="B104" s="42" t="s">
        <v>31</v>
      </c>
      <c r="C104" s="33">
        <v>3277122.89</v>
      </c>
      <c r="D104" s="33">
        <v>330158.68</v>
      </c>
      <c r="E104" s="33">
        <v>501574.91</v>
      </c>
      <c r="F104" s="33">
        <f>SUM(C104:E104)</f>
        <v>4108856.4800000004</v>
      </c>
      <c r="G104" s="34">
        <v>15518.05</v>
      </c>
      <c r="H104" s="34">
        <v>0</v>
      </c>
      <c r="I104" s="34">
        <v>13919.92</v>
      </c>
      <c r="J104" s="34">
        <v>127365.06</v>
      </c>
      <c r="K104" s="34">
        <f>F104-G104-H104-I104-J104</f>
        <v>3952053.4500000007</v>
      </c>
      <c r="L104" s="33">
        <v>8362090.5700000012</v>
      </c>
      <c r="M104" s="35">
        <f>K104/L104</f>
        <v>0.47261548017411631</v>
      </c>
    </row>
    <row r="105" spans="1:13" ht="15.6" customHeight="1">
      <c r="A105" s="16" t="s">
        <v>560</v>
      </c>
      <c r="B105" s="42" t="s">
        <v>38</v>
      </c>
      <c r="C105" s="33">
        <v>3755841.18</v>
      </c>
      <c r="D105" s="33">
        <v>486039.01</v>
      </c>
      <c r="E105" s="33">
        <v>1992243.58</v>
      </c>
      <c r="F105" s="33">
        <f>SUM(C105:E105)</f>
        <v>6234123.7700000005</v>
      </c>
      <c r="G105" s="34">
        <v>11593.56</v>
      </c>
      <c r="H105" s="34">
        <v>0</v>
      </c>
      <c r="I105" s="34">
        <v>94420.67</v>
      </c>
      <c r="J105" s="34">
        <v>239786.26</v>
      </c>
      <c r="K105" s="34">
        <f>F105-G105-H105-I105-J105</f>
        <v>5888323.2800000012</v>
      </c>
      <c r="L105" s="33">
        <v>12522855.259999998</v>
      </c>
      <c r="M105" s="35">
        <f>K105/L105</f>
        <v>0.47020612773576065</v>
      </c>
    </row>
    <row r="106" spans="1:13" ht="15.6" customHeight="1">
      <c r="A106" s="16" t="s">
        <v>573</v>
      </c>
      <c r="B106" s="42" t="s">
        <v>30</v>
      </c>
      <c r="C106" s="33">
        <v>2497458</v>
      </c>
      <c r="D106" s="33">
        <v>221593.78</v>
      </c>
      <c r="E106" s="33">
        <v>1112763.5900000001</v>
      </c>
      <c r="F106" s="33">
        <f>SUM(C106:E106)</f>
        <v>3831815.37</v>
      </c>
      <c r="G106" s="34">
        <v>2762.42</v>
      </c>
      <c r="H106" s="34">
        <v>0</v>
      </c>
      <c r="I106" s="34">
        <v>13813.91</v>
      </c>
      <c r="J106" s="34">
        <v>156836.49</v>
      </c>
      <c r="K106" s="34">
        <f>F106-G106-H106-I106-J106</f>
        <v>3658402.55</v>
      </c>
      <c r="L106" s="33">
        <v>7793889.1599999992</v>
      </c>
      <c r="M106" s="35">
        <f>K106/L106</f>
        <v>0.46939371023849669</v>
      </c>
    </row>
    <row r="107" spans="1:13" ht="15.6" customHeight="1">
      <c r="A107" s="16" t="s">
        <v>607</v>
      </c>
      <c r="B107" s="42" t="s">
        <v>38</v>
      </c>
      <c r="C107" s="33">
        <v>1138945.8700000001</v>
      </c>
      <c r="D107" s="33">
        <v>51006.71</v>
      </c>
      <c r="E107" s="33">
        <v>739995.14</v>
      </c>
      <c r="F107" s="33">
        <f>SUM(C107:E107)</f>
        <v>1929947.7200000002</v>
      </c>
      <c r="G107" s="34">
        <v>70823.47</v>
      </c>
      <c r="H107" s="34">
        <v>0</v>
      </c>
      <c r="I107" s="34">
        <v>0</v>
      </c>
      <c r="J107" s="34">
        <v>126492.5</v>
      </c>
      <c r="K107" s="34">
        <f>F107-G107-H107-I107-J107</f>
        <v>1732631.7500000002</v>
      </c>
      <c r="L107" s="33">
        <v>3692415.8400000003</v>
      </c>
      <c r="M107" s="35">
        <f>K107/L107</f>
        <v>0.4692406882319084</v>
      </c>
    </row>
    <row r="108" spans="1:13" ht="15.6" customHeight="1">
      <c r="A108" s="16" t="s">
        <v>56</v>
      </c>
      <c r="B108" s="42" t="s">
        <v>34</v>
      </c>
      <c r="C108" s="33">
        <v>2960984.91</v>
      </c>
      <c r="D108" s="33">
        <v>212329.3</v>
      </c>
      <c r="E108" s="33">
        <v>710935.08</v>
      </c>
      <c r="F108" s="33">
        <f>SUM(C108:E108)</f>
        <v>3884249.29</v>
      </c>
      <c r="G108" s="34">
        <v>0</v>
      </c>
      <c r="H108" s="34">
        <v>0</v>
      </c>
      <c r="I108" s="34">
        <v>4067.1</v>
      </c>
      <c r="J108" s="34">
        <v>136386.9</v>
      </c>
      <c r="K108" s="34">
        <f>F108-G108-H108-I108-J108</f>
        <v>3743795.29</v>
      </c>
      <c r="L108" s="33">
        <v>7981011.5200000005</v>
      </c>
      <c r="M108" s="35">
        <f>K108/L108</f>
        <v>0.46908781933445948</v>
      </c>
    </row>
    <row r="109" spans="1:13" ht="15.6" customHeight="1">
      <c r="A109" s="16" t="s">
        <v>254</v>
      </c>
      <c r="B109" s="42" t="s">
        <v>30</v>
      </c>
      <c r="C109" s="33">
        <v>1732297.19</v>
      </c>
      <c r="D109" s="33">
        <v>44909.63</v>
      </c>
      <c r="E109" s="33">
        <v>461218.54</v>
      </c>
      <c r="F109" s="33">
        <f>SUM(C109:E109)</f>
        <v>2238425.36</v>
      </c>
      <c r="G109" s="34">
        <v>0</v>
      </c>
      <c r="H109" s="34">
        <v>0</v>
      </c>
      <c r="I109" s="34">
        <v>8163.1</v>
      </c>
      <c r="J109" s="34">
        <v>55028.99</v>
      </c>
      <c r="K109" s="34">
        <f>F109-G109-H109-I109-J109</f>
        <v>2175233.2699999996</v>
      </c>
      <c r="L109" s="33">
        <v>4637453.59</v>
      </c>
      <c r="M109" s="35">
        <f>K109/L109</f>
        <v>0.46905769034337647</v>
      </c>
    </row>
    <row r="110" spans="1:13" ht="15.6" customHeight="1">
      <c r="A110" s="16" t="s">
        <v>81</v>
      </c>
      <c r="B110" s="42" t="s">
        <v>38</v>
      </c>
      <c r="C110" s="33">
        <v>13262714.109999999</v>
      </c>
      <c r="D110" s="33">
        <v>389592.64</v>
      </c>
      <c r="E110" s="33">
        <v>9269263.2200000007</v>
      </c>
      <c r="F110" s="33">
        <f>SUM(C110:E110)</f>
        <v>22921569.969999999</v>
      </c>
      <c r="G110" s="34">
        <v>183646.79</v>
      </c>
      <c r="H110" s="34">
        <v>0</v>
      </c>
      <c r="I110" s="34">
        <v>188911.12</v>
      </c>
      <c r="J110" s="34">
        <v>2055481.46</v>
      </c>
      <c r="K110" s="34">
        <f>F110-G110-H110-I110-J110</f>
        <v>20493530.599999998</v>
      </c>
      <c r="L110" s="33">
        <v>43696891.350000001</v>
      </c>
      <c r="M110" s="35">
        <f>K110/L110</f>
        <v>0.46899287264744971</v>
      </c>
    </row>
    <row r="111" spans="1:13" ht="15.6" customHeight="1">
      <c r="A111" s="16" t="s">
        <v>3</v>
      </c>
      <c r="B111" s="42" t="s">
        <v>27</v>
      </c>
      <c r="C111" s="33">
        <v>123845943.11</v>
      </c>
      <c r="D111" s="33">
        <v>17093829.579999998</v>
      </c>
      <c r="E111" s="33">
        <v>34448444.479999997</v>
      </c>
      <c r="F111" s="33">
        <f>SUM(C111:E111)</f>
        <v>175388217.16999999</v>
      </c>
      <c r="G111" s="34">
        <v>2983731.61</v>
      </c>
      <c r="H111" s="34">
        <v>1975.97</v>
      </c>
      <c r="I111" s="34">
        <v>1609333.43</v>
      </c>
      <c r="J111" s="34">
        <v>7475801.8600000003</v>
      </c>
      <c r="K111" s="34">
        <f>F111-G111-H111-I111-J111</f>
        <v>163317374.29999995</v>
      </c>
      <c r="L111" s="33">
        <v>349039485.80999994</v>
      </c>
      <c r="M111" s="35">
        <f>K111/L111</f>
        <v>0.46790515382807424</v>
      </c>
    </row>
    <row r="112" spans="1:13" ht="15.6" customHeight="1">
      <c r="A112" s="16" t="s">
        <v>85</v>
      </c>
      <c r="B112" s="42" t="s">
        <v>44</v>
      </c>
      <c r="C112" s="33">
        <v>14222958.060000001</v>
      </c>
      <c r="D112" s="33">
        <v>297609.92</v>
      </c>
      <c r="E112" s="33">
        <v>2830189.31</v>
      </c>
      <c r="F112" s="33">
        <f>SUM(C112:E112)</f>
        <v>17350757.289999999</v>
      </c>
      <c r="G112" s="34">
        <v>199268.07</v>
      </c>
      <c r="H112" s="34">
        <v>0</v>
      </c>
      <c r="I112" s="34">
        <v>14088.04</v>
      </c>
      <c r="J112" s="34">
        <v>643648.62</v>
      </c>
      <c r="K112" s="34">
        <f>F112-G112-H112-I112-J112</f>
        <v>16493752.560000001</v>
      </c>
      <c r="L112" s="33">
        <v>35275170.329999998</v>
      </c>
      <c r="M112" s="35">
        <f>K112/L112</f>
        <v>0.46757400193111986</v>
      </c>
    </row>
    <row r="113" spans="1:13" ht="15.6" customHeight="1">
      <c r="A113" s="16" t="s">
        <v>420</v>
      </c>
      <c r="B113" s="42" t="s">
        <v>44</v>
      </c>
      <c r="C113" s="33">
        <v>26169234.129999999</v>
      </c>
      <c r="D113" s="33">
        <v>1851257.13</v>
      </c>
      <c r="E113" s="33">
        <v>10464832.48</v>
      </c>
      <c r="F113" s="33">
        <f>SUM(C113:E113)</f>
        <v>38485323.739999995</v>
      </c>
      <c r="G113" s="34">
        <v>600149.47</v>
      </c>
      <c r="H113" s="34">
        <v>0</v>
      </c>
      <c r="I113" s="34">
        <v>14047.79</v>
      </c>
      <c r="J113" s="34">
        <v>2168779.4300000002</v>
      </c>
      <c r="K113" s="34">
        <f>F113-G113-H113-I113-J113</f>
        <v>35702347.049999997</v>
      </c>
      <c r="L113" s="33">
        <v>76382595.669999987</v>
      </c>
      <c r="M113" s="35">
        <f>K113/L113</f>
        <v>0.46741468703481681</v>
      </c>
    </row>
    <row r="114" spans="1:13" ht="15.6" customHeight="1">
      <c r="A114" s="16" t="s">
        <v>87</v>
      </c>
      <c r="B114" s="42" t="s">
        <v>38</v>
      </c>
      <c r="C114" s="33">
        <v>1500374.89</v>
      </c>
      <c r="D114" s="33">
        <v>476142.2</v>
      </c>
      <c r="E114" s="33">
        <v>1253641.97</v>
      </c>
      <c r="F114" s="33">
        <f>SUM(C114:E114)</f>
        <v>3230159.0599999996</v>
      </c>
      <c r="G114" s="34">
        <v>0</v>
      </c>
      <c r="H114" s="34">
        <v>0</v>
      </c>
      <c r="I114" s="34">
        <v>0</v>
      </c>
      <c r="J114" s="34">
        <v>173242.1</v>
      </c>
      <c r="K114" s="34">
        <f>F114-G114-H114-I114-J114</f>
        <v>3056916.9599999995</v>
      </c>
      <c r="L114" s="33">
        <v>6559192.0499999989</v>
      </c>
      <c r="M114" s="35">
        <f>K114/L114</f>
        <v>0.46605083929506225</v>
      </c>
    </row>
    <row r="115" spans="1:13" ht="15.6" customHeight="1">
      <c r="A115" s="16" t="s">
        <v>572</v>
      </c>
      <c r="B115" s="42" t="s">
        <v>24</v>
      </c>
      <c r="C115" s="33">
        <v>198939.77</v>
      </c>
      <c r="D115" s="33">
        <v>6558.14</v>
      </c>
      <c r="E115" s="33">
        <v>78824.649999999994</v>
      </c>
      <c r="F115" s="33">
        <f>SUM(C115:E115)</f>
        <v>284322.56</v>
      </c>
      <c r="G115" s="34">
        <v>0</v>
      </c>
      <c r="H115" s="34">
        <v>0</v>
      </c>
      <c r="I115" s="34">
        <v>0</v>
      </c>
      <c r="J115" s="34">
        <v>2679.45</v>
      </c>
      <c r="K115" s="34">
        <f>F115-G115-H115-I115-J115</f>
        <v>281643.11</v>
      </c>
      <c r="L115" s="33">
        <v>605012.32999999996</v>
      </c>
      <c r="M115" s="35">
        <f>K115/L115</f>
        <v>0.46551631435346119</v>
      </c>
    </row>
    <row r="116" spans="1:13" ht="15.6" customHeight="1">
      <c r="A116" s="16" t="s">
        <v>377</v>
      </c>
      <c r="B116" s="42" t="s">
        <v>30</v>
      </c>
      <c r="C116" s="33">
        <v>4752061.1399999997</v>
      </c>
      <c r="D116" s="33">
        <v>150709.76000000001</v>
      </c>
      <c r="E116" s="33">
        <v>1364838.52</v>
      </c>
      <c r="F116" s="33">
        <f>SUM(C116:E116)</f>
        <v>6267609.4199999999</v>
      </c>
      <c r="G116" s="34">
        <v>46190.69</v>
      </c>
      <c r="H116" s="34">
        <v>0</v>
      </c>
      <c r="I116" s="34">
        <v>2734.92</v>
      </c>
      <c r="J116" s="34">
        <v>390236.4</v>
      </c>
      <c r="K116" s="34">
        <f>F116-G116-H116-I116-J116</f>
        <v>5828447.4099999992</v>
      </c>
      <c r="L116" s="33">
        <v>12524096.800000001</v>
      </c>
      <c r="M116" s="35">
        <f>K116/L116</f>
        <v>0.4653786618768388</v>
      </c>
    </row>
    <row r="117" spans="1:13" ht="15.6" customHeight="1">
      <c r="A117" s="16" t="s">
        <v>172</v>
      </c>
      <c r="B117" s="42" t="s">
        <v>34</v>
      </c>
      <c r="C117" s="33">
        <v>1504024.09</v>
      </c>
      <c r="D117" s="33">
        <v>55176.08</v>
      </c>
      <c r="E117" s="33">
        <v>481718.42</v>
      </c>
      <c r="F117" s="33">
        <f>SUM(C117:E117)</f>
        <v>2040918.59</v>
      </c>
      <c r="G117" s="34">
        <v>600</v>
      </c>
      <c r="H117" s="34">
        <v>0</v>
      </c>
      <c r="I117" s="34">
        <v>865.51</v>
      </c>
      <c r="J117" s="34">
        <v>85947.91</v>
      </c>
      <c r="K117" s="34">
        <f>F117-G117-H117-I117-J117</f>
        <v>1953505.1700000002</v>
      </c>
      <c r="L117" s="33">
        <v>4214326.43</v>
      </c>
      <c r="M117" s="35">
        <f>K117/L117</f>
        <v>0.46353912124457819</v>
      </c>
    </row>
    <row r="118" spans="1:13" ht="15.6" customHeight="1">
      <c r="A118" s="16" t="s">
        <v>278</v>
      </c>
      <c r="B118" s="42" t="s">
        <v>30</v>
      </c>
      <c r="C118" s="33">
        <v>2986329.16</v>
      </c>
      <c r="D118" s="33">
        <v>285479.7</v>
      </c>
      <c r="E118" s="33">
        <v>1417655.49</v>
      </c>
      <c r="F118" s="33">
        <f>SUM(C118:E118)</f>
        <v>4689464.3500000006</v>
      </c>
      <c r="G118" s="34">
        <v>111552.58</v>
      </c>
      <c r="H118" s="34">
        <v>0</v>
      </c>
      <c r="I118" s="34">
        <v>0</v>
      </c>
      <c r="J118" s="34">
        <v>145900.32999999999</v>
      </c>
      <c r="K118" s="34">
        <f>F118-G118-H118-I118-J118</f>
        <v>4432011.4400000004</v>
      </c>
      <c r="L118" s="33">
        <v>9580988.5000000019</v>
      </c>
      <c r="M118" s="35">
        <f>K118/L118</f>
        <v>0.4625839431912479</v>
      </c>
    </row>
    <row r="119" spans="1:13" ht="15.6" customHeight="1">
      <c r="A119" s="16" t="s">
        <v>251</v>
      </c>
      <c r="B119" s="42" t="s">
        <v>65</v>
      </c>
      <c r="C119" s="33">
        <v>4769680.71</v>
      </c>
      <c r="D119" s="33">
        <v>146443.97</v>
      </c>
      <c r="E119" s="33">
        <v>1431289.82</v>
      </c>
      <c r="F119" s="33">
        <f>SUM(C119:E119)</f>
        <v>6347414.5</v>
      </c>
      <c r="G119" s="34">
        <v>200063.06</v>
      </c>
      <c r="H119" s="34">
        <v>495</v>
      </c>
      <c r="I119" s="34">
        <v>3503.03</v>
      </c>
      <c r="J119" s="34">
        <v>679092.42</v>
      </c>
      <c r="K119" s="34">
        <f>F119-G119-H119-I119-J119</f>
        <v>5464260.9900000002</v>
      </c>
      <c r="L119" s="33">
        <v>11813374.26</v>
      </c>
      <c r="M119" s="35">
        <f>K119/L119</f>
        <v>0.46254870706178747</v>
      </c>
    </row>
    <row r="120" spans="1:13" ht="15.6" customHeight="1">
      <c r="A120" s="16" t="s">
        <v>432</v>
      </c>
      <c r="B120" s="42" t="s">
        <v>38</v>
      </c>
      <c r="C120" s="33">
        <v>1545987.28</v>
      </c>
      <c r="D120" s="33">
        <v>38378.01</v>
      </c>
      <c r="E120" s="33">
        <v>1103048.7</v>
      </c>
      <c r="F120" s="33">
        <f>SUM(C120:E120)</f>
        <v>2687413.99</v>
      </c>
      <c r="G120" s="34">
        <v>4805</v>
      </c>
      <c r="H120" s="34">
        <v>0</v>
      </c>
      <c r="I120" s="34">
        <v>14886.2</v>
      </c>
      <c r="J120" s="34">
        <v>6692.95</v>
      </c>
      <c r="K120" s="34">
        <f>F120-G120-H120-I120-J120</f>
        <v>2661029.84</v>
      </c>
      <c r="L120" s="33">
        <v>5753276.6200000001</v>
      </c>
      <c r="M120" s="35">
        <f>K120/L120</f>
        <v>0.46252423023595202</v>
      </c>
    </row>
    <row r="121" spans="1:13" ht="15.6" customHeight="1">
      <c r="A121" s="16" t="s">
        <v>218</v>
      </c>
      <c r="B121" s="42" t="s">
        <v>30</v>
      </c>
      <c r="C121" s="33">
        <v>229826.54</v>
      </c>
      <c r="D121" s="33">
        <v>14100.2</v>
      </c>
      <c r="E121" s="33">
        <v>67723.22</v>
      </c>
      <c r="F121" s="33">
        <f>SUM(C121:E121)</f>
        <v>311649.96000000002</v>
      </c>
      <c r="G121" s="34">
        <v>0</v>
      </c>
      <c r="H121" s="34">
        <v>0</v>
      </c>
      <c r="I121" s="34">
        <v>0</v>
      </c>
      <c r="J121" s="34">
        <v>5534.14</v>
      </c>
      <c r="K121" s="34">
        <f>F121-G121-H121-I121-J121</f>
        <v>306115.82</v>
      </c>
      <c r="L121" s="33">
        <v>664971.13</v>
      </c>
      <c r="M121" s="35">
        <f>K121/L121</f>
        <v>0.46034452653606178</v>
      </c>
    </row>
    <row r="122" spans="1:13" ht="15.6" customHeight="1">
      <c r="A122" s="16" t="s">
        <v>471</v>
      </c>
      <c r="B122" s="42" t="s">
        <v>31</v>
      </c>
      <c r="C122" s="33">
        <v>3304587.66</v>
      </c>
      <c r="D122" s="33">
        <v>253705.63</v>
      </c>
      <c r="E122" s="33">
        <v>804105.77</v>
      </c>
      <c r="F122" s="33">
        <f>SUM(C122:E122)</f>
        <v>4362399.0600000005</v>
      </c>
      <c r="G122" s="34">
        <v>184275.58</v>
      </c>
      <c r="H122" s="34">
        <v>0</v>
      </c>
      <c r="I122" s="34">
        <v>500</v>
      </c>
      <c r="J122" s="34">
        <v>140913.84</v>
      </c>
      <c r="K122" s="34">
        <f>F122-G122-H122-I122-J122</f>
        <v>4036709.6400000006</v>
      </c>
      <c r="L122" s="33">
        <v>8780928.0199999996</v>
      </c>
      <c r="M122" s="35">
        <f>K122/L122</f>
        <v>0.45971332765804868</v>
      </c>
    </row>
    <row r="123" spans="1:13" ht="15.6" customHeight="1">
      <c r="A123" s="16" t="s">
        <v>48</v>
      </c>
      <c r="B123" s="42" t="s">
        <v>34</v>
      </c>
      <c r="C123" s="33">
        <v>1061088.69</v>
      </c>
      <c r="D123" s="33">
        <v>6015.25</v>
      </c>
      <c r="E123" s="33">
        <v>528055.18999999994</v>
      </c>
      <c r="F123" s="33">
        <f>SUM(C123:E123)</f>
        <v>1595159.13</v>
      </c>
      <c r="G123" s="34">
        <v>0</v>
      </c>
      <c r="H123" s="34">
        <v>0</v>
      </c>
      <c r="I123" s="34">
        <v>16814.650000000001</v>
      </c>
      <c r="J123" s="34">
        <v>45986.14</v>
      </c>
      <c r="K123" s="34">
        <f>F123-G123-H123-I123-J123</f>
        <v>1532358.34</v>
      </c>
      <c r="L123" s="33">
        <v>3337955.11</v>
      </c>
      <c r="M123" s="35">
        <f>K123/L123</f>
        <v>0.45907098493005205</v>
      </c>
    </row>
    <row r="124" spans="1:13" ht="15.6" customHeight="1">
      <c r="A124" s="16" t="s">
        <v>40</v>
      </c>
      <c r="B124" s="42" t="s">
        <v>30</v>
      </c>
      <c r="C124" s="33">
        <v>7677915.29</v>
      </c>
      <c r="D124" s="33">
        <v>401076.53</v>
      </c>
      <c r="E124" s="33">
        <v>2643104.94</v>
      </c>
      <c r="F124" s="33">
        <f>SUM(C124:E124)</f>
        <v>10722096.76</v>
      </c>
      <c r="G124" s="34">
        <v>12002</v>
      </c>
      <c r="H124" s="34">
        <v>0</v>
      </c>
      <c r="I124" s="34">
        <v>3680.62</v>
      </c>
      <c r="J124" s="34">
        <v>593437.84</v>
      </c>
      <c r="K124" s="34">
        <f>F124-G124-H124-I124-J124</f>
        <v>10112976.300000001</v>
      </c>
      <c r="L124" s="33">
        <v>22032936.68</v>
      </c>
      <c r="M124" s="35">
        <f>K124/L124</f>
        <v>0.45899357161861554</v>
      </c>
    </row>
    <row r="125" spans="1:13" ht="15.6" customHeight="1">
      <c r="A125" s="16" t="s">
        <v>583</v>
      </c>
      <c r="B125" s="42" t="s">
        <v>31</v>
      </c>
      <c r="C125" s="33">
        <v>7413544.6900000004</v>
      </c>
      <c r="D125" s="33">
        <v>846536.08</v>
      </c>
      <c r="E125" s="33">
        <v>2247723.91</v>
      </c>
      <c r="F125" s="33">
        <f>SUM(C125:E125)</f>
        <v>10507804.68</v>
      </c>
      <c r="G125" s="34">
        <v>605223.98</v>
      </c>
      <c r="H125" s="34">
        <v>0</v>
      </c>
      <c r="I125" s="34">
        <v>3852.82</v>
      </c>
      <c r="J125" s="34">
        <v>561031.23</v>
      </c>
      <c r="K125" s="34">
        <f>F125-G125-H125-I125-J125</f>
        <v>9337696.6499999985</v>
      </c>
      <c r="L125" s="33">
        <v>20355054.25</v>
      </c>
      <c r="M125" s="35">
        <f>K125/L125</f>
        <v>0.4587409365415962</v>
      </c>
    </row>
    <row r="126" spans="1:13" ht="15.6" customHeight="1">
      <c r="A126" s="16" t="s">
        <v>522</v>
      </c>
      <c r="B126" s="42" t="s">
        <v>24</v>
      </c>
      <c r="C126" s="33">
        <v>299391.96000000002</v>
      </c>
      <c r="D126" s="33">
        <v>13182.8</v>
      </c>
      <c r="E126" s="33">
        <v>88008.4</v>
      </c>
      <c r="F126" s="33">
        <f>SUM(C126:E126)</f>
        <v>400583.16000000003</v>
      </c>
      <c r="G126" s="34">
        <v>2326</v>
      </c>
      <c r="H126" s="34">
        <v>0</v>
      </c>
      <c r="I126" s="34">
        <v>0</v>
      </c>
      <c r="J126" s="34">
        <v>7026.43</v>
      </c>
      <c r="K126" s="34">
        <f>F126-G126-H126-I126-J126</f>
        <v>391230.73000000004</v>
      </c>
      <c r="L126" s="33">
        <v>853413.27999999991</v>
      </c>
      <c r="M126" s="35">
        <f>K126/L126</f>
        <v>0.45843056250542535</v>
      </c>
    </row>
    <row r="127" spans="1:13" ht="15.6" customHeight="1">
      <c r="A127" s="16" t="s">
        <v>173</v>
      </c>
      <c r="B127" s="42" t="s">
        <v>34</v>
      </c>
      <c r="C127" s="33">
        <v>1098138.24</v>
      </c>
      <c r="D127" s="33">
        <v>35499.89</v>
      </c>
      <c r="E127" s="33">
        <v>312270.46000000002</v>
      </c>
      <c r="F127" s="33">
        <f>SUM(C127:E127)</f>
        <v>1445908.5899999999</v>
      </c>
      <c r="G127" s="34">
        <v>350</v>
      </c>
      <c r="H127" s="34">
        <v>0</v>
      </c>
      <c r="I127" s="34">
        <v>4650.21</v>
      </c>
      <c r="J127" s="34">
        <v>-34470.78</v>
      </c>
      <c r="K127" s="34">
        <f>F127-G127-H127-I127-J127</f>
        <v>1475379.16</v>
      </c>
      <c r="L127" s="33">
        <v>3219081.23</v>
      </c>
      <c r="M127" s="35">
        <f>K127/L127</f>
        <v>0.45832306008630913</v>
      </c>
    </row>
    <row r="128" spans="1:13" ht="15.6" customHeight="1">
      <c r="A128" s="16" t="s">
        <v>457</v>
      </c>
      <c r="B128" s="42" t="s">
        <v>38</v>
      </c>
      <c r="C128" s="33">
        <v>4023421.82</v>
      </c>
      <c r="D128" s="33">
        <v>116912.43</v>
      </c>
      <c r="E128" s="33">
        <v>1731754.15</v>
      </c>
      <c r="F128" s="33">
        <f>SUM(C128:E128)</f>
        <v>5872088.4000000004</v>
      </c>
      <c r="G128" s="34">
        <v>77315.13</v>
      </c>
      <c r="H128" s="34">
        <v>195751.74</v>
      </c>
      <c r="I128" s="34">
        <v>3639.98</v>
      </c>
      <c r="J128" s="34">
        <v>56363.41</v>
      </c>
      <c r="K128" s="34">
        <f>F128-G128-H128-I128-J128</f>
        <v>5539018.1399999997</v>
      </c>
      <c r="L128" s="33">
        <v>12086720.640000002</v>
      </c>
      <c r="M128" s="35">
        <f>K128/L128</f>
        <v>0.45827303409901582</v>
      </c>
    </row>
    <row r="129" spans="1:13" ht="15.6" customHeight="1">
      <c r="A129" s="16" t="s">
        <v>636</v>
      </c>
      <c r="B129" s="42" t="s">
        <v>31</v>
      </c>
      <c r="C129" s="33">
        <v>9082506.0800000001</v>
      </c>
      <c r="D129" s="33">
        <v>776400.48</v>
      </c>
      <c r="E129" s="33">
        <v>5499371.0700000003</v>
      </c>
      <c r="F129" s="33">
        <f>SUM(C129:E129)</f>
        <v>15358277.630000001</v>
      </c>
      <c r="G129" s="34">
        <v>0</v>
      </c>
      <c r="H129" s="34">
        <v>0</v>
      </c>
      <c r="I129" s="34">
        <v>113681.4</v>
      </c>
      <c r="J129" s="34">
        <v>2021714.24</v>
      </c>
      <c r="K129" s="34">
        <f>F129-G129-H129-I129-J129</f>
        <v>13222881.99</v>
      </c>
      <c r="L129" s="33">
        <v>28854503.449999999</v>
      </c>
      <c r="M129" s="35">
        <f>K129/L129</f>
        <v>0.45826059744583825</v>
      </c>
    </row>
    <row r="130" spans="1:13" ht="15.6" customHeight="1">
      <c r="A130" s="16" t="s">
        <v>0</v>
      </c>
      <c r="B130" s="42" t="s">
        <v>30</v>
      </c>
      <c r="C130" s="33">
        <v>111781895.72</v>
      </c>
      <c r="D130" s="33">
        <v>11457236.029999999</v>
      </c>
      <c r="E130" s="33">
        <v>63517463.240000002</v>
      </c>
      <c r="F130" s="33">
        <f>SUM(C130:E130)</f>
        <v>186756594.99000001</v>
      </c>
      <c r="G130" s="34">
        <v>2299638.94</v>
      </c>
      <c r="H130" s="34">
        <v>1398344.27</v>
      </c>
      <c r="I130" s="34">
        <v>-1173345.83</v>
      </c>
      <c r="J130" s="34">
        <v>18009699.140000001</v>
      </c>
      <c r="K130" s="34">
        <f>F130-G130-H130-I130-J130</f>
        <v>166222258.47000003</v>
      </c>
      <c r="L130" s="33">
        <v>363385791.02999997</v>
      </c>
      <c r="M130" s="35">
        <f>K130/L130</f>
        <v>0.45742641174507909</v>
      </c>
    </row>
    <row r="131" spans="1:13" ht="15.6" customHeight="1">
      <c r="A131" s="16" t="s">
        <v>58</v>
      </c>
      <c r="B131" s="42" t="s">
        <v>44</v>
      </c>
      <c r="C131" s="33">
        <v>44357364.939999998</v>
      </c>
      <c r="D131" s="33">
        <v>4480373.04</v>
      </c>
      <c r="E131" s="33">
        <v>20000244.140000001</v>
      </c>
      <c r="F131" s="33">
        <f>SUM(C131:E131)</f>
        <v>68837982.120000005</v>
      </c>
      <c r="G131" s="34">
        <v>74605.429999999993</v>
      </c>
      <c r="H131" s="34">
        <v>182.68</v>
      </c>
      <c r="I131" s="34">
        <v>393467.41</v>
      </c>
      <c r="J131" s="34">
        <v>6689153.1799999997</v>
      </c>
      <c r="K131" s="34">
        <f>F131-G131-H131-I131-J131</f>
        <v>61680573.419999994</v>
      </c>
      <c r="L131" s="33">
        <v>135084589.75999999</v>
      </c>
      <c r="M131" s="35">
        <f>K131/L131</f>
        <v>0.45660703067304481</v>
      </c>
    </row>
    <row r="132" spans="1:13" ht="15.6" customHeight="1">
      <c r="A132" s="16" t="s">
        <v>399</v>
      </c>
      <c r="B132" s="42" t="s">
        <v>30</v>
      </c>
      <c r="C132" s="33">
        <v>1955790.49</v>
      </c>
      <c r="D132" s="33">
        <v>114681.02</v>
      </c>
      <c r="E132" s="33">
        <v>846796.03</v>
      </c>
      <c r="F132" s="33">
        <f>SUM(C132:E132)</f>
        <v>2917267.54</v>
      </c>
      <c r="G132" s="34">
        <v>0</v>
      </c>
      <c r="H132" s="34">
        <v>0</v>
      </c>
      <c r="I132" s="34">
        <v>-4787.3500000000004</v>
      </c>
      <c r="J132" s="34">
        <v>357569.4</v>
      </c>
      <c r="K132" s="34">
        <f>F132-G132-H132-I132-J132</f>
        <v>2564485.4900000002</v>
      </c>
      <c r="L132" s="33">
        <v>5619275.0800000001</v>
      </c>
      <c r="M132" s="35">
        <f>K132/L132</f>
        <v>0.45637301137427144</v>
      </c>
    </row>
    <row r="133" spans="1:13" ht="15.6" customHeight="1">
      <c r="A133" s="16" t="s">
        <v>284</v>
      </c>
      <c r="B133" s="42" t="s">
        <v>34</v>
      </c>
      <c r="C133" s="33">
        <v>980798.47</v>
      </c>
      <c r="D133" s="33">
        <v>116856.82</v>
      </c>
      <c r="E133" s="33">
        <v>299455.25</v>
      </c>
      <c r="F133" s="33">
        <f>SUM(C133:E133)</f>
        <v>1397110.54</v>
      </c>
      <c r="G133" s="34">
        <v>4946</v>
      </c>
      <c r="H133" s="34">
        <v>0</v>
      </c>
      <c r="I133" s="34">
        <v>0</v>
      </c>
      <c r="J133" s="34">
        <v>105361.45</v>
      </c>
      <c r="K133" s="34">
        <f>F133-G133-H133-I133-J133</f>
        <v>1286803.0900000001</v>
      </c>
      <c r="L133" s="33">
        <v>2820527.95</v>
      </c>
      <c r="M133" s="35">
        <f>K133/L133</f>
        <v>0.45622773920747711</v>
      </c>
    </row>
    <row r="134" spans="1:13" ht="15.6" customHeight="1">
      <c r="A134" s="16" t="s">
        <v>193</v>
      </c>
      <c r="B134" s="42" t="s">
        <v>30</v>
      </c>
      <c r="C134" s="33">
        <v>3399412.44</v>
      </c>
      <c r="D134" s="33">
        <v>373394.1</v>
      </c>
      <c r="E134" s="33">
        <v>1895899.91</v>
      </c>
      <c r="F134" s="33">
        <f>SUM(C134:E134)</f>
        <v>5668706.4500000002</v>
      </c>
      <c r="G134" s="34">
        <v>128436.75</v>
      </c>
      <c r="H134" s="34">
        <v>0</v>
      </c>
      <c r="I134" s="34">
        <v>0</v>
      </c>
      <c r="J134" s="34">
        <v>175908.42</v>
      </c>
      <c r="K134" s="34">
        <f>F134-G134-H134-I134-J134</f>
        <v>5364361.28</v>
      </c>
      <c r="L134" s="33">
        <v>11763356.530000001</v>
      </c>
      <c r="M134" s="35">
        <f>K134/L134</f>
        <v>0.45602301233659875</v>
      </c>
    </row>
    <row r="135" spans="1:13" ht="15.6" customHeight="1">
      <c r="A135" s="16" t="s">
        <v>518</v>
      </c>
      <c r="B135" s="42" t="s">
        <v>65</v>
      </c>
      <c r="C135" s="33">
        <v>537474.55000000005</v>
      </c>
      <c r="D135" s="33">
        <v>24656.49</v>
      </c>
      <c r="E135" s="33">
        <v>56197.46</v>
      </c>
      <c r="F135" s="33">
        <f>SUM(C135:E135)</f>
        <v>618328.5</v>
      </c>
      <c r="G135" s="34">
        <v>0</v>
      </c>
      <c r="H135" s="34">
        <v>0</v>
      </c>
      <c r="I135" s="34">
        <v>0</v>
      </c>
      <c r="J135" s="34">
        <v>16426.96</v>
      </c>
      <c r="K135" s="34">
        <f>F135-G135-H135-I135-J135</f>
        <v>601901.54</v>
      </c>
      <c r="L135" s="33">
        <v>1323303.55</v>
      </c>
      <c r="M135" s="35">
        <f>K135/L135</f>
        <v>0.4548476727051779</v>
      </c>
    </row>
    <row r="136" spans="1:13" ht="15.6" customHeight="1">
      <c r="A136" s="16" t="s">
        <v>379</v>
      </c>
      <c r="B136" s="42" t="s">
        <v>34</v>
      </c>
      <c r="C136" s="33">
        <v>1577341.02</v>
      </c>
      <c r="D136" s="33">
        <v>20325.099999999999</v>
      </c>
      <c r="E136" s="33">
        <v>527017.25</v>
      </c>
      <c r="F136" s="33">
        <f>SUM(C136:E136)</f>
        <v>2124683.37</v>
      </c>
      <c r="G136" s="34">
        <v>3159</v>
      </c>
      <c r="H136" s="34">
        <v>0</v>
      </c>
      <c r="I136" s="34">
        <v>0</v>
      </c>
      <c r="J136" s="34">
        <v>34001.300000000003</v>
      </c>
      <c r="K136" s="34">
        <f>F136-G136-H136-I136-J136</f>
        <v>2087523.07</v>
      </c>
      <c r="L136" s="33">
        <v>4592459.2300000004</v>
      </c>
      <c r="M136" s="35">
        <f>K136/L136</f>
        <v>0.45455451326891799</v>
      </c>
    </row>
    <row r="137" spans="1:13" ht="15.6" customHeight="1">
      <c r="A137" s="16" t="s">
        <v>191</v>
      </c>
      <c r="B137" s="42" t="s">
        <v>24</v>
      </c>
      <c r="C137" s="33">
        <v>542170.1</v>
      </c>
      <c r="D137" s="33">
        <v>5447.29</v>
      </c>
      <c r="E137" s="33">
        <v>136959.47</v>
      </c>
      <c r="F137" s="33">
        <f>SUM(C137:E137)</f>
        <v>684576.86</v>
      </c>
      <c r="G137" s="34">
        <v>0</v>
      </c>
      <c r="H137" s="34">
        <v>0</v>
      </c>
      <c r="I137" s="34">
        <v>0</v>
      </c>
      <c r="J137" s="34">
        <v>26619.3</v>
      </c>
      <c r="K137" s="34">
        <f>F137-G137-H137-I137-J137</f>
        <v>657957.55999999994</v>
      </c>
      <c r="L137" s="33">
        <v>1450190.88</v>
      </c>
      <c r="M137" s="35">
        <f>K137/L137</f>
        <v>0.45370410824815005</v>
      </c>
    </row>
    <row r="138" spans="1:13" ht="15.6" customHeight="1">
      <c r="A138" s="16" t="s">
        <v>300</v>
      </c>
      <c r="B138" s="42" t="s">
        <v>24</v>
      </c>
      <c r="C138" s="33">
        <v>734665.46</v>
      </c>
      <c r="D138" s="33">
        <v>130916.2</v>
      </c>
      <c r="E138" s="33">
        <v>322883.93</v>
      </c>
      <c r="F138" s="33">
        <f>SUM(C138:E138)</f>
        <v>1188465.5899999999</v>
      </c>
      <c r="G138" s="34">
        <v>0</v>
      </c>
      <c r="H138" s="34">
        <v>0</v>
      </c>
      <c r="I138" s="34">
        <v>0</v>
      </c>
      <c r="J138" s="34">
        <v>8421.8799999999992</v>
      </c>
      <c r="K138" s="34">
        <f>F138-G138-H138-I138-J138</f>
        <v>1180043.71</v>
      </c>
      <c r="L138" s="33">
        <v>2604240.61</v>
      </c>
      <c r="M138" s="35">
        <f>K138/L138</f>
        <v>0.45312391853070749</v>
      </c>
    </row>
    <row r="139" spans="1:13" ht="15.6" customHeight="1">
      <c r="A139" s="16" t="s">
        <v>554</v>
      </c>
      <c r="B139" s="42" t="s">
        <v>30</v>
      </c>
      <c r="C139" s="33">
        <v>655836.99</v>
      </c>
      <c r="D139" s="33">
        <v>7174.05</v>
      </c>
      <c r="E139" s="33">
        <v>322280.15999999997</v>
      </c>
      <c r="F139" s="33">
        <f>SUM(C139:E139)</f>
        <v>985291.2</v>
      </c>
      <c r="G139" s="34">
        <v>2250</v>
      </c>
      <c r="H139" s="34">
        <v>0</v>
      </c>
      <c r="I139" s="34">
        <v>0</v>
      </c>
      <c r="J139" s="34">
        <v>43328.31</v>
      </c>
      <c r="K139" s="34">
        <f>F139-G139-H139-I139-J139</f>
        <v>939712.8899999999</v>
      </c>
      <c r="L139" s="33">
        <v>2081381.17</v>
      </c>
      <c r="M139" s="35">
        <f>K139/L139</f>
        <v>0.45148524621273478</v>
      </c>
    </row>
    <row r="140" spans="1:13" ht="15.6" customHeight="1">
      <c r="A140" s="16" t="s">
        <v>485</v>
      </c>
      <c r="B140" s="42" t="s">
        <v>24</v>
      </c>
      <c r="C140" s="33">
        <v>8420293.4600000009</v>
      </c>
      <c r="D140" s="33">
        <v>526551.09</v>
      </c>
      <c r="E140" s="33">
        <v>6529196.8499999996</v>
      </c>
      <c r="F140" s="33">
        <f>SUM(C140:E140)</f>
        <v>15476041.4</v>
      </c>
      <c r="G140" s="34">
        <v>255334.39</v>
      </c>
      <c r="H140" s="34">
        <v>0</v>
      </c>
      <c r="I140" s="34">
        <v>222915.88</v>
      </c>
      <c r="J140" s="34">
        <v>1076242.58</v>
      </c>
      <c r="K140" s="34">
        <f>F140-G140-H140-I140-J140</f>
        <v>13921548.549999999</v>
      </c>
      <c r="L140" s="33">
        <v>30939431.229999997</v>
      </c>
      <c r="M140" s="35">
        <f>K140/L140</f>
        <v>0.44996135987468183</v>
      </c>
    </row>
    <row r="141" spans="1:13" ht="15.6" customHeight="1">
      <c r="A141" s="16" t="s">
        <v>466</v>
      </c>
      <c r="B141" s="42" t="s">
        <v>38</v>
      </c>
      <c r="C141" s="33">
        <v>14387185.439999999</v>
      </c>
      <c r="D141" s="33">
        <v>394865.18</v>
      </c>
      <c r="E141" s="33">
        <v>5770481.5599999996</v>
      </c>
      <c r="F141" s="33">
        <f>SUM(C141:E141)</f>
        <v>20552532.18</v>
      </c>
      <c r="G141" s="34">
        <v>643139.68000000005</v>
      </c>
      <c r="H141" s="34">
        <v>18124.16</v>
      </c>
      <c r="I141" s="34">
        <v>54907.519999999997</v>
      </c>
      <c r="J141" s="34">
        <v>692202.29</v>
      </c>
      <c r="K141" s="34">
        <f>F141-G141-H141-I141-J141</f>
        <v>19144158.530000001</v>
      </c>
      <c r="L141" s="33">
        <v>42602826.280000001</v>
      </c>
      <c r="M141" s="35">
        <f>K141/L141</f>
        <v>0.44936357987562137</v>
      </c>
    </row>
    <row r="142" spans="1:13" ht="15.6" customHeight="1">
      <c r="A142" s="16" t="s">
        <v>261</v>
      </c>
      <c r="B142" s="42" t="s">
        <v>30</v>
      </c>
      <c r="C142" s="33">
        <v>1801379.78</v>
      </c>
      <c r="D142" s="33">
        <v>50286.33</v>
      </c>
      <c r="E142" s="33">
        <v>466318.65</v>
      </c>
      <c r="F142" s="33">
        <f>SUM(C142:E142)</f>
        <v>2317984.7600000002</v>
      </c>
      <c r="G142" s="34">
        <v>4060</v>
      </c>
      <c r="H142" s="34">
        <v>0</v>
      </c>
      <c r="I142" s="34">
        <v>2269.15</v>
      </c>
      <c r="J142" s="34">
        <v>58669.02</v>
      </c>
      <c r="K142" s="34">
        <f>F142-G142-H142-I142-J142</f>
        <v>2252986.5900000003</v>
      </c>
      <c r="L142" s="33">
        <v>5022991.8600000003</v>
      </c>
      <c r="M142" s="35">
        <f>K142/L142</f>
        <v>0.44853478818896597</v>
      </c>
    </row>
    <row r="143" spans="1:13" ht="15.6" customHeight="1">
      <c r="A143" s="16" t="s">
        <v>387</v>
      </c>
      <c r="B143" s="42" t="s">
        <v>27</v>
      </c>
      <c r="C143" s="33">
        <v>5906008.3099999996</v>
      </c>
      <c r="D143" s="33">
        <v>395046.52</v>
      </c>
      <c r="E143" s="33">
        <v>2099165.36</v>
      </c>
      <c r="F143" s="33">
        <f>SUM(C143:E143)</f>
        <v>8400220.1899999995</v>
      </c>
      <c r="G143" s="34">
        <v>21081</v>
      </c>
      <c r="H143" s="34">
        <v>69714.929999999993</v>
      </c>
      <c r="I143" s="34">
        <v>3937.46</v>
      </c>
      <c r="J143" s="34">
        <v>200865.17</v>
      </c>
      <c r="K143" s="34">
        <f>F143-G143-H143-I143-J143</f>
        <v>8104621.6299999999</v>
      </c>
      <c r="L143" s="33">
        <v>18080038.469999999</v>
      </c>
      <c r="M143" s="35">
        <f>K143/L143</f>
        <v>0.44826351688620053</v>
      </c>
    </row>
    <row r="144" spans="1:13" ht="15.6" customHeight="1">
      <c r="A144" s="16" t="s">
        <v>62</v>
      </c>
      <c r="B144" s="42" t="s">
        <v>34</v>
      </c>
      <c r="C144" s="33">
        <v>8256857.4199999999</v>
      </c>
      <c r="D144" s="33">
        <v>158841.91</v>
      </c>
      <c r="E144" s="33">
        <v>5335867.91</v>
      </c>
      <c r="F144" s="33">
        <f>SUM(C144:E144)</f>
        <v>13751567.24</v>
      </c>
      <c r="G144" s="34">
        <v>4797</v>
      </c>
      <c r="H144" s="34">
        <v>0</v>
      </c>
      <c r="I144" s="34">
        <v>495.53</v>
      </c>
      <c r="J144" s="34">
        <v>527091.68000000005</v>
      </c>
      <c r="K144" s="34">
        <f>F144-G144-H144-I144-J144</f>
        <v>13219183.030000001</v>
      </c>
      <c r="L144" s="33">
        <v>29515499.539999999</v>
      </c>
      <c r="M144" s="35">
        <f>K144/L144</f>
        <v>0.44787258342299435</v>
      </c>
    </row>
    <row r="145" spans="1:13" ht="15.6" customHeight="1">
      <c r="A145" s="16" t="s">
        <v>144</v>
      </c>
      <c r="B145" s="42" t="s">
        <v>31</v>
      </c>
      <c r="C145" s="33">
        <v>7896056.9199999999</v>
      </c>
      <c r="D145" s="33">
        <v>1126809.8600000001</v>
      </c>
      <c r="E145" s="33">
        <v>3868901.13</v>
      </c>
      <c r="F145" s="33">
        <f>SUM(C145:E145)</f>
        <v>12891767.91</v>
      </c>
      <c r="G145" s="34">
        <v>687.72</v>
      </c>
      <c r="H145" s="34">
        <v>0</v>
      </c>
      <c r="I145" s="34">
        <v>14116.84</v>
      </c>
      <c r="J145" s="34">
        <v>506130.19</v>
      </c>
      <c r="K145" s="34">
        <f>F145-G145-H145-I145-J145</f>
        <v>12370833.16</v>
      </c>
      <c r="L145" s="33">
        <v>27673357.77</v>
      </c>
      <c r="M145" s="35">
        <f>K145/L145</f>
        <v>0.44703043493373662</v>
      </c>
    </row>
    <row r="146" spans="1:13" ht="15.6" customHeight="1">
      <c r="A146" s="16" t="s">
        <v>113</v>
      </c>
      <c r="B146" s="42" t="s">
        <v>24</v>
      </c>
      <c r="C146" s="33">
        <v>1231990.24</v>
      </c>
      <c r="D146" s="33">
        <v>114538.33</v>
      </c>
      <c r="E146" s="33">
        <v>201376.05</v>
      </c>
      <c r="F146" s="33">
        <f>SUM(C146:E146)</f>
        <v>1547904.62</v>
      </c>
      <c r="G146" s="34">
        <v>0</v>
      </c>
      <c r="H146" s="34">
        <v>0</v>
      </c>
      <c r="I146" s="34">
        <v>6883.85</v>
      </c>
      <c r="J146" s="34">
        <v>55168.22</v>
      </c>
      <c r="K146" s="34">
        <f>F146-G146-H146-I146-J146</f>
        <v>1485852.55</v>
      </c>
      <c r="L146" s="33">
        <v>3323911.07</v>
      </c>
      <c r="M146" s="35">
        <f>K146/L146</f>
        <v>0.44701934519565834</v>
      </c>
    </row>
    <row r="147" spans="1:13" ht="15.6" customHeight="1">
      <c r="A147" s="16" t="s">
        <v>273</v>
      </c>
      <c r="B147" s="42" t="s">
        <v>24</v>
      </c>
      <c r="C147" s="33">
        <v>4686454.12</v>
      </c>
      <c r="D147" s="33">
        <v>424405.94</v>
      </c>
      <c r="E147" s="33">
        <v>771209.1</v>
      </c>
      <c r="F147" s="33">
        <f>SUM(C147:E147)</f>
        <v>5882069.1600000001</v>
      </c>
      <c r="G147" s="34">
        <v>26969</v>
      </c>
      <c r="H147" s="34">
        <v>0</v>
      </c>
      <c r="I147" s="34">
        <v>3035.24</v>
      </c>
      <c r="J147" s="34">
        <v>115610.54</v>
      </c>
      <c r="K147" s="34">
        <f>F147-G147-H147-I147-J147</f>
        <v>5736454.3799999999</v>
      </c>
      <c r="L147" s="33">
        <v>12868700.59</v>
      </c>
      <c r="M147" s="35">
        <f>K147/L147</f>
        <v>0.44576795768002248</v>
      </c>
    </row>
    <row r="148" spans="1:13" ht="15.6" customHeight="1">
      <c r="A148" s="16" t="s">
        <v>99</v>
      </c>
      <c r="B148" s="42" t="s">
        <v>38</v>
      </c>
      <c r="C148" s="33">
        <v>795086.97</v>
      </c>
      <c r="D148" s="33">
        <v>150831.54999999999</v>
      </c>
      <c r="E148" s="33">
        <v>264574.49</v>
      </c>
      <c r="F148" s="33">
        <f>SUM(C148:E148)</f>
        <v>1210493.01</v>
      </c>
      <c r="G148" s="34">
        <v>6395.83</v>
      </c>
      <c r="H148" s="34">
        <v>2729.15</v>
      </c>
      <c r="I148" s="34">
        <v>15545.42</v>
      </c>
      <c r="J148" s="34">
        <v>15171.78</v>
      </c>
      <c r="K148" s="34">
        <f>F148-G148-H148-I148-J148</f>
        <v>1170650.83</v>
      </c>
      <c r="L148" s="33">
        <v>2630914.8899999997</v>
      </c>
      <c r="M148" s="35">
        <f>K148/L148</f>
        <v>0.4449595973057115</v>
      </c>
    </row>
    <row r="149" spans="1:13" ht="15.6" customHeight="1">
      <c r="A149" s="16" t="s">
        <v>621</v>
      </c>
      <c r="B149" s="42" t="s">
        <v>65</v>
      </c>
      <c r="C149" s="33">
        <v>1466454.98</v>
      </c>
      <c r="D149" s="33">
        <v>33252.57</v>
      </c>
      <c r="E149" s="33">
        <v>495978.51</v>
      </c>
      <c r="F149" s="33">
        <f>SUM(C149:E149)</f>
        <v>1995686.06</v>
      </c>
      <c r="G149" s="34">
        <v>62065.96</v>
      </c>
      <c r="H149" s="34">
        <v>0</v>
      </c>
      <c r="I149" s="34">
        <v>0</v>
      </c>
      <c r="J149" s="34">
        <v>27857.200000000001</v>
      </c>
      <c r="K149" s="34">
        <f>F149-G149-H149-I149-J149</f>
        <v>1905762.9000000001</v>
      </c>
      <c r="L149" s="33">
        <v>4321326.6099999994</v>
      </c>
      <c r="M149" s="35">
        <f>K149/L149</f>
        <v>0.44101339056156191</v>
      </c>
    </row>
    <row r="150" spans="1:13" ht="15.6" customHeight="1">
      <c r="A150" s="16" t="s">
        <v>443</v>
      </c>
      <c r="B150" s="42" t="s">
        <v>24</v>
      </c>
      <c r="C150" s="33">
        <v>827333.58</v>
      </c>
      <c r="D150" s="33">
        <v>67214.98</v>
      </c>
      <c r="E150" s="33">
        <v>406110</v>
      </c>
      <c r="F150" s="33">
        <f>SUM(C150:E150)</f>
        <v>1300658.56</v>
      </c>
      <c r="G150" s="34">
        <v>22233.14</v>
      </c>
      <c r="H150" s="34">
        <v>0</v>
      </c>
      <c r="I150" s="34">
        <v>18.48</v>
      </c>
      <c r="J150" s="34">
        <v>27491.82</v>
      </c>
      <c r="K150" s="34">
        <f>F150-G150-H150-I150-J150</f>
        <v>1250915.1200000001</v>
      </c>
      <c r="L150" s="33">
        <v>2845555.69</v>
      </c>
      <c r="M150" s="35">
        <f>K150/L150</f>
        <v>0.43960310613355108</v>
      </c>
    </row>
    <row r="151" spans="1:13" ht="15.6" customHeight="1">
      <c r="A151" s="16" t="s">
        <v>107</v>
      </c>
      <c r="B151" s="42" t="s">
        <v>38</v>
      </c>
      <c r="C151" s="33">
        <v>946212.25</v>
      </c>
      <c r="D151" s="33">
        <v>117855.09</v>
      </c>
      <c r="E151" s="33">
        <v>444576.74</v>
      </c>
      <c r="F151" s="33">
        <f>SUM(C151:E151)</f>
        <v>1508644.08</v>
      </c>
      <c r="G151" s="34">
        <v>5798</v>
      </c>
      <c r="H151" s="34">
        <v>0</v>
      </c>
      <c r="I151" s="34">
        <v>0</v>
      </c>
      <c r="J151" s="34">
        <v>43272.67</v>
      </c>
      <c r="K151" s="34">
        <f>F151-G151-H151-I151-J151</f>
        <v>1459573.4100000001</v>
      </c>
      <c r="L151" s="33">
        <v>3322260.2100000004</v>
      </c>
      <c r="M151" s="35">
        <f>K151/L151</f>
        <v>0.4393314544136806</v>
      </c>
    </row>
    <row r="152" spans="1:13" ht="15.6" customHeight="1">
      <c r="A152" s="16" t="s">
        <v>484</v>
      </c>
      <c r="B152" s="42" t="s">
        <v>24</v>
      </c>
      <c r="C152" s="33">
        <v>1822441.44</v>
      </c>
      <c r="D152" s="33">
        <v>27736.37</v>
      </c>
      <c r="E152" s="33">
        <v>256089.7</v>
      </c>
      <c r="F152" s="33">
        <f>SUM(C152:E152)</f>
        <v>2106267.5100000002</v>
      </c>
      <c r="G152" s="34">
        <v>0</v>
      </c>
      <c r="H152" s="34">
        <v>0</v>
      </c>
      <c r="I152" s="34">
        <v>3486</v>
      </c>
      <c r="J152" s="34">
        <v>79251.95</v>
      </c>
      <c r="K152" s="34">
        <f>F152-G152-H152-I152-J152</f>
        <v>2023529.5600000003</v>
      </c>
      <c r="L152" s="33">
        <v>4606598.2700000005</v>
      </c>
      <c r="M152" s="35">
        <f>K152/L152</f>
        <v>0.43926764206421676</v>
      </c>
    </row>
    <row r="153" spans="1:13" ht="15.6" customHeight="1">
      <c r="A153" s="16" t="s">
        <v>406</v>
      </c>
      <c r="B153" s="42" t="s">
        <v>31</v>
      </c>
      <c r="C153" s="33">
        <v>13091193.26</v>
      </c>
      <c r="D153" s="33">
        <v>2677171.8199999998</v>
      </c>
      <c r="E153" s="33">
        <v>5738521.0899999999</v>
      </c>
      <c r="F153" s="33">
        <f>SUM(C153:E153)</f>
        <v>21506886.170000002</v>
      </c>
      <c r="G153" s="34">
        <v>701816.26</v>
      </c>
      <c r="H153" s="34">
        <v>0</v>
      </c>
      <c r="I153" s="34">
        <v>32103.8</v>
      </c>
      <c r="J153" s="34">
        <v>679871.29</v>
      </c>
      <c r="K153" s="34">
        <f>F153-G153-H153-I153-J153</f>
        <v>20093094.82</v>
      </c>
      <c r="L153" s="33">
        <v>45891204.310000002</v>
      </c>
      <c r="M153" s="35">
        <f>K153/L153</f>
        <v>0.43784195952385541</v>
      </c>
    </row>
    <row r="154" spans="1:13" ht="15.6" customHeight="1">
      <c r="A154" s="16" t="s">
        <v>438</v>
      </c>
      <c r="B154" s="42" t="s">
        <v>44</v>
      </c>
      <c r="C154" s="33">
        <v>1147689.1000000001</v>
      </c>
      <c r="D154" s="33">
        <v>16703.8</v>
      </c>
      <c r="E154" s="33">
        <v>579253.65</v>
      </c>
      <c r="F154" s="33">
        <f>SUM(C154:E154)</f>
        <v>1743646.5500000003</v>
      </c>
      <c r="G154" s="34">
        <v>100.96</v>
      </c>
      <c r="H154" s="34">
        <v>0</v>
      </c>
      <c r="I154" s="34">
        <v>0</v>
      </c>
      <c r="J154" s="34">
        <v>50431.92</v>
      </c>
      <c r="K154" s="34">
        <f>F154-G154-H154-I154-J154</f>
        <v>1693113.6700000004</v>
      </c>
      <c r="L154" s="33">
        <v>3875596.4400000004</v>
      </c>
      <c r="M154" s="35">
        <f>K154/L154</f>
        <v>0.43686531769030118</v>
      </c>
    </row>
    <row r="155" spans="1:13" ht="15.6" customHeight="1">
      <c r="A155" s="16" t="s">
        <v>386</v>
      </c>
      <c r="B155" s="42" t="s">
        <v>38</v>
      </c>
      <c r="C155" s="33">
        <v>1239503.6200000001</v>
      </c>
      <c r="D155" s="33">
        <v>52791.18</v>
      </c>
      <c r="E155" s="33">
        <v>708303.62</v>
      </c>
      <c r="F155" s="33">
        <f>SUM(C155:E155)</f>
        <v>2000598.42</v>
      </c>
      <c r="G155" s="34">
        <v>6742.9</v>
      </c>
      <c r="H155" s="34">
        <v>0</v>
      </c>
      <c r="I155" s="34">
        <v>0</v>
      </c>
      <c r="J155" s="34">
        <v>86173.07</v>
      </c>
      <c r="K155" s="34">
        <f>F155-G155-H155-I155-J155</f>
        <v>1907682.45</v>
      </c>
      <c r="L155" s="33">
        <v>4378163</v>
      </c>
      <c r="M155" s="35">
        <f>K155/L155</f>
        <v>0.43572668491328442</v>
      </c>
    </row>
    <row r="156" spans="1:13" ht="15.6" customHeight="1">
      <c r="A156" s="16" t="s">
        <v>82</v>
      </c>
      <c r="B156" s="42" t="s">
        <v>34</v>
      </c>
      <c r="C156" s="33">
        <v>18689122.879999999</v>
      </c>
      <c r="D156" s="33">
        <v>601956.54</v>
      </c>
      <c r="E156" s="33">
        <v>3675538.95</v>
      </c>
      <c r="F156" s="33">
        <f>SUM(C156:E156)</f>
        <v>22966618.369999997</v>
      </c>
      <c r="G156" s="34">
        <v>472886.07</v>
      </c>
      <c r="H156" s="34">
        <v>0</v>
      </c>
      <c r="I156" s="34">
        <v>436487.55</v>
      </c>
      <c r="J156" s="34">
        <v>1106410.21</v>
      </c>
      <c r="K156" s="34">
        <f>F156-G156-H156-I156-J156</f>
        <v>20950834.539999995</v>
      </c>
      <c r="L156" s="33">
        <v>48434676.619999997</v>
      </c>
      <c r="M156" s="35">
        <f>K156/L156</f>
        <v>0.43255857171035234</v>
      </c>
    </row>
    <row r="157" spans="1:13" ht="15.6" customHeight="1">
      <c r="A157" s="16" t="s">
        <v>346</v>
      </c>
      <c r="B157" s="42" t="s">
        <v>34</v>
      </c>
      <c r="C157" s="33">
        <v>10726756.51</v>
      </c>
      <c r="D157" s="33">
        <v>1159049.44</v>
      </c>
      <c r="E157" s="33">
        <v>10245304.01</v>
      </c>
      <c r="F157" s="33">
        <f>SUM(C157:E157)</f>
        <v>22131109.960000001</v>
      </c>
      <c r="G157" s="34">
        <v>1964402.2</v>
      </c>
      <c r="H157" s="34">
        <v>0</v>
      </c>
      <c r="I157" s="34">
        <v>157252.07999999999</v>
      </c>
      <c r="J157" s="34">
        <v>1830140.4</v>
      </c>
      <c r="K157" s="34">
        <f>F157-G157-H157-I157-J157</f>
        <v>18179315.280000005</v>
      </c>
      <c r="L157" s="33">
        <v>42073717.230000004</v>
      </c>
      <c r="M157" s="35">
        <f>K157/L157</f>
        <v>0.43208246090120911</v>
      </c>
    </row>
    <row r="158" spans="1:13" ht="15.6" customHeight="1">
      <c r="A158" s="16" t="s">
        <v>241</v>
      </c>
      <c r="B158" s="42" t="s">
        <v>30</v>
      </c>
      <c r="C158" s="33">
        <v>5350558.22</v>
      </c>
      <c r="D158" s="33">
        <v>269778.15999999997</v>
      </c>
      <c r="E158" s="33">
        <v>2239258.6</v>
      </c>
      <c r="F158" s="33">
        <f>SUM(C158:E158)</f>
        <v>7859594.9800000004</v>
      </c>
      <c r="G158" s="34">
        <v>206020.49</v>
      </c>
      <c r="H158" s="34">
        <v>0</v>
      </c>
      <c r="I158" s="34">
        <v>7532.19</v>
      </c>
      <c r="J158" s="34">
        <v>321237.86</v>
      </c>
      <c r="K158" s="34">
        <f>F158-G158-H158-I158-J158</f>
        <v>7324804.4399999995</v>
      </c>
      <c r="L158" s="33">
        <v>17026098.950000003</v>
      </c>
      <c r="M158" s="35">
        <f>K158/L158</f>
        <v>0.43021037652315525</v>
      </c>
    </row>
    <row r="159" spans="1:13" ht="15.6" customHeight="1">
      <c r="A159" s="16" t="s">
        <v>245</v>
      </c>
      <c r="B159" s="42" t="s">
        <v>24</v>
      </c>
      <c r="C159" s="33">
        <v>955605.47</v>
      </c>
      <c r="D159" s="33">
        <v>21909.95</v>
      </c>
      <c r="E159" s="33">
        <v>91226.72</v>
      </c>
      <c r="F159" s="33">
        <f>SUM(C159:E159)</f>
        <v>1068742.1399999999</v>
      </c>
      <c r="G159" s="34">
        <v>2796.9</v>
      </c>
      <c r="H159" s="34">
        <v>0</v>
      </c>
      <c r="I159" s="34">
        <v>0</v>
      </c>
      <c r="J159" s="34">
        <v>26449.61</v>
      </c>
      <c r="K159" s="34">
        <f>F159-G159-H159-I159-J159</f>
        <v>1039495.63</v>
      </c>
      <c r="L159" s="33">
        <v>2417728.5099999998</v>
      </c>
      <c r="M159" s="35">
        <f>K159/L159</f>
        <v>0.42994721107044404</v>
      </c>
    </row>
    <row r="160" spans="1:13" ht="15.6" customHeight="1">
      <c r="A160" s="16" t="s">
        <v>176</v>
      </c>
      <c r="B160" s="42" t="s">
        <v>38</v>
      </c>
      <c r="C160" s="33">
        <v>1446215.36</v>
      </c>
      <c r="D160" s="33">
        <v>24380.25</v>
      </c>
      <c r="E160" s="33">
        <v>1176491.8600000001</v>
      </c>
      <c r="F160" s="33">
        <f>SUM(C160:E160)</f>
        <v>2647087.4700000002</v>
      </c>
      <c r="G160" s="34">
        <v>34399.53</v>
      </c>
      <c r="H160" s="34">
        <v>0</v>
      </c>
      <c r="I160" s="34">
        <v>0</v>
      </c>
      <c r="J160" s="34">
        <v>490842.95</v>
      </c>
      <c r="K160" s="34">
        <f>F160-G160-H160-I160-J160</f>
        <v>2121844.9900000002</v>
      </c>
      <c r="L160" s="33">
        <v>4941583.7500000009</v>
      </c>
      <c r="M160" s="35">
        <f>K160/L160</f>
        <v>0.42938561751584192</v>
      </c>
    </row>
    <row r="161" spans="1:13" ht="15.6" customHeight="1">
      <c r="A161" s="16" t="s">
        <v>407</v>
      </c>
      <c r="B161" s="42" t="s">
        <v>24</v>
      </c>
      <c r="C161" s="33">
        <v>439158.61</v>
      </c>
      <c r="D161" s="33">
        <v>25008.240000000002</v>
      </c>
      <c r="E161" s="33">
        <v>63376.49</v>
      </c>
      <c r="F161" s="33">
        <f>SUM(C161:E161)</f>
        <v>527543.34</v>
      </c>
      <c r="G161" s="34">
        <v>0</v>
      </c>
      <c r="H161" s="34">
        <v>0</v>
      </c>
      <c r="I161" s="34">
        <v>0</v>
      </c>
      <c r="J161" s="34">
        <v>4980</v>
      </c>
      <c r="K161" s="34">
        <f>F161-G161-H161-I161-J161</f>
        <v>522563.33999999997</v>
      </c>
      <c r="L161" s="33">
        <v>1217512.72</v>
      </c>
      <c r="M161" s="35">
        <f>K161/L161</f>
        <v>0.42920565133808208</v>
      </c>
    </row>
    <row r="162" spans="1:13" ht="15.6" customHeight="1">
      <c r="A162" s="16" t="s">
        <v>187</v>
      </c>
      <c r="B162" s="42" t="s">
        <v>30</v>
      </c>
      <c r="C162" s="33">
        <v>1900299.59</v>
      </c>
      <c r="D162" s="33">
        <v>23013.21</v>
      </c>
      <c r="E162" s="33">
        <v>554811.66</v>
      </c>
      <c r="F162" s="33">
        <f>SUM(C162:E162)</f>
        <v>2478124.46</v>
      </c>
      <c r="G162" s="34">
        <v>6993.75</v>
      </c>
      <c r="H162" s="34">
        <v>0</v>
      </c>
      <c r="I162" s="34">
        <v>1110.97</v>
      </c>
      <c r="J162" s="34">
        <v>70696.759999999995</v>
      </c>
      <c r="K162" s="34">
        <f>F162-G162-H162-I162-J162</f>
        <v>2399322.98</v>
      </c>
      <c r="L162" s="33">
        <v>5594677.1299999999</v>
      </c>
      <c r="M162" s="35">
        <f>K162/L162</f>
        <v>0.42885816719149977</v>
      </c>
    </row>
    <row r="163" spans="1:13" ht="15.6" customHeight="1">
      <c r="A163" s="16" t="s">
        <v>7</v>
      </c>
      <c r="B163" s="42" t="s">
        <v>44</v>
      </c>
      <c r="C163" s="33">
        <v>57787632.039999999</v>
      </c>
      <c r="D163" s="33">
        <v>4183286.75</v>
      </c>
      <c r="E163" s="33">
        <v>21938254.66</v>
      </c>
      <c r="F163" s="33">
        <f>SUM(C163:E163)</f>
        <v>83909173.450000003</v>
      </c>
      <c r="G163" s="34">
        <v>1364546.85</v>
      </c>
      <c r="H163" s="34">
        <v>546977.87</v>
      </c>
      <c r="I163" s="34">
        <v>753329.86</v>
      </c>
      <c r="J163" s="34">
        <v>3760954.79</v>
      </c>
      <c r="K163" s="34">
        <f>F163-G163-H163-I163-J163</f>
        <v>77483364.079999998</v>
      </c>
      <c r="L163" s="33">
        <v>180902704.59000003</v>
      </c>
      <c r="M163" s="35">
        <f>K163/L163</f>
        <v>0.4283151225163227</v>
      </c>
    </row>
    <row r="164" spans="1:13" ht="15.6" customHeight="1">
      <c r="A164" s="16" t="s">
        <v>537</v>
      </c>
      <c r="B164" s="42" t="s">
        <v>31</v>
      </c>
      <c r="C164" s="33">
        <v>5027128.46</v>
      </c>
      <c r="D164" s="33">
        <v>485635.13</v>
      </c>
      <c r="E164" s="33">
        <v>2136937.1</v>
      </c>
      <c r="F164" s="33">
        <f>SUM(C164:E164)</f>
        <v>7649700.6899999995</v>
      </c>
      <c r="G164" s="34">
        <v>314526.74</v>
      </c>
      <c r="H164" s="34">
        <v>0</v>
      </c>
      <c r="I164" s="34">
        <v>0</v>
      </c>
      <c r="J164" s="34">
        <v>1198426.43</v>
      </c>
      <c r="K164" s="34">
        <f>F164-G164-H164-I164-J164</f>
        <v>6136747.5199999996</v>
      </c>
      <c r="L164" s="33">
        <v>14344618.390000001</v>
      </c>
      <c r="M164" s="35">
        <f>K164/L164</f>
        <v>0.42780834966499232</v>
      </c>
    </row>
    <row r="165" spans="1:13" ht="15.6" customHeight="1">
      <c r="A165" s="16" t="s">
        <v>480</v>
      </c>
      <c r="B165" s="42" t="s">
        <v>30</v>
      </c>
      <c r="C165" s="33">
        <v>1107183.8899999999</v>
      </c>
      <c r="D165" s="33">
        <v>189614.39</v>
      </c>
      <c r="E165" s="33">
        <v>400959.41</v>
      </c>
      <c r="F165" s="33">
        <f>SUM(C165:E165)</f>
        <v>1697757.6899999997</v>
      </c>
      <c r="G165" s="34">
        <v>0</v>
      </c>
      <c r="H165" s="34">
        <v>0</v>
      </c>
      <c r="I165" s="34">
        <v>0</v>
      </c>
      <c r="J165" s="34">
        <v>57025.8</v>
      </c>
      <c r="K165" s="34">
        <f>F165-G165-H165-I165-J165</f>
        <v>1640731.8899999997</v>
      </c>
      <c r="L165" s="33">
        <v>3842647.8699999996</v>
      </c>
      <c r="M165" s="35">
        <f>K165/L165</f>
        <v>0.42697950619139086</v>
      </c>
    </row>
    <row r="166" spans="1:13" ht="15.6" customHeight="1">
      <c r="A166" s="16" t="s">
        <v>563</v>
      </c>
      <c r="B166" s="42" t="s">
        <v>30</v>
      </c>
      <c r="C166" s="33">
        <v>2735497.15</v>
      </c>
      <c r="D166" s="33">
        <v>400134.86</v>
      </c>
      <c r="E166" s="33">
        <v>2381966.11</v>
      </c>
      <c r="F166" s="33">
        <f>SUM(C166:E166)</f>
        <v>5517598.1199999992</v>
      </c>
      <c r="G166" s="34">
        <v>11636</v>
      </c>
      <c r="H166" s="34">
        <v>0</v>
      </c>
      <c r="I166" s="34">
        <v>1000</v>
      </c>
      <c r="J166" s="34">
        <v>1290383.3899999999</v>
      </c>
      <c r="K166" s="34">
        <f>F166-G166-H166-I166-J166</f>
        <v>4214578.7299999995</v>
      </c>
      <c r="L166" s="33">
        <v>9890794.589999998</v>
      </c>
      <c r="M166" s="35">
        <f>K166/L166</f>
        <v>0.42611123824784641</v>
      </c>
    </row>
    <row r="167" spans="1:13" ht="15.6" customHeight="1">
      <c r="A167" s="16" t="s">
        <v>88</v>
      </c>
      <c r="B167" s="42" t="s">
        <v>38</v>
      </c>
      <c r="C167" s="33">
        <v>1067210.99</v>
      </c>
      <c r="D167" s="33">
        <v>38120.01</v>
      </c>
      <c r="E167" s="33">
        <v>708219.61</v>
      </c>
      <c r="F167" s="33">
        <f>SUM(C167:E167)</f>
        <v>1813550.6099999999</v>
      </c>
      <c r="G167" s="34">
        <v>0</v>
      </c>
      <c r="H167" s="34">
        <v>0</v>
      </c>
      <c r="I167" s="34">
        <v>22253.25</v>
      </c>
      <c r="J167" s="34">
        <v>67532.47</v>
      </c>
      <c r="K167" s="34">
        <f>F167-G167-H167-I167-J167</f>
        <v>1723764.89</v>
      </c>
      <c r="L167" s="33">
        <v>4048480.0799999996</v>
      </c>
      <c r="M167" s="35">
        <f>K167/L167</f>
        <v>0.42578075127888493</v>
      </c>
    </row>
    <row r="168" spans="1:13" ht="15.6" customHeight="1">
      <c r="A168" s="16" t="s">
        <v>97</v>
      </c>
      <c r="B168" s="42" t="s">
        <v>38</v>
      </c>
      <c r="C168" s="33">
        <v>4722756.38</v>
      </c>
      <c r="D168" s="33">
        <v>258332.35</v>
      </c>
      <c r="E168" s="33">
        <v>1583065.33</v>
      </c>
      <c r="F168" s="33">
        <f>SUM(C168:E168)</f>
        <v>6564154.0599999996</v>
      </c>
      <c r="G168" s="34">
        <v>43995.44</v>
      </c>
      <c r="H168" s="34">
        <v>0</v>
      </c>
      <c r="I168" s="34">
        <v>4652.83</v>
      </c>
      <c r="J168" s="34">
        <v>26139.32</v>
      </c>
      <c r="K168" s="34">
        <f>F168-G168-H168-I168-J168</f>
        <v>6489366.4699999988</v>
      </c>
      <c r="L168" s="33">
        <v>15265074.199999999</v>
      </c>
      <c r="M168" s="35">
        <f>K168/L168</f>
        <v>0.42511201616039307</v>
      </c>
    </row>
    <row r="169" spans="1:13" ht="15.6" customHeight="1">
      <c r="A169" s="16" t="s">
        <v>202</v>
      </c>
      <c r="B169" s="42" t="s">
        <v>65</v>
      </c>
      <c r="C169" s="33">
        <v>1648517.83</v>
      </c>
      <c r="D169" s="33">
        <v>94180.13</v>
      </c>
      <c r="E169" s="33">
        <v>722669.03</v>
      </c>
      <c r="F169" s="33">
        <f>SUM(C169:E169)</f>
        <v>2465366.9900000002</v>
      </c>
      <c r="G169" s="34">
        <v>88475.36</v>
      </c>
      <c r="H169" s="34">
        <v>0</v>
      </c>
      <c r="I169" s="34">
        <v>0</v>
      </c>
      <c r="J169" s="34">
        <v>114693.07</v>
      </c>
      <c r="K169" s="34">
        <f>F169-G169-H169-I169-J169</f>
        <v>2262198.5600000005</v>
      </c>
      <c r="L169" s="33">
        <v>5321921.1500000004</v>
      </c>
      <c r="M169" s="35">
        <f>K169/L169</f>
        <v>0.42507179197872941</v>
      </c>
    </row>
    <row r="170" spans="1:13" ht="15.6" customHeight="1">
      <c r="A170" s="16" t="s">
        <v>619</v>
      </c>
      <c r="B170" s="42" t="s">
        <v>34</v>
      </c>
      <c r="C170" s="33">
        <v>1509697.38</v>
      </c>
      <c r="D170" s="33">
        <v>262607.32</v>
      </c>
      <c r="E170" s="33">
        <v>1289240.8799999999</v>
      </c>
      <c r="F170" s="33">
        <f>SUM(C170:E170)</f>
        <v>3061545.58</v>
      </c>
      <c r="G170" s="34">
        <v>0</v>
      </c>
      <c r="H170" s="34">
        <v>0</v>
      </c>
      <c r="I170" s="34">
        <v>-6449.22</v>
      </c>
      <c r="J170" s="34">
        <v>542734.21</v>
      </c>
      <c r="K170" s="34">
        <f>F170-G170-H170-I170-J170</f>
        <v>2525260.5900000003</v>
      </c>
      <c r="L170" s="33">
        <v>5944410.9200000009</v>
      </c>
      <c r="M170" s="35">
        <f>K170/L170</f>
        <v>0.42481258849447101</v>
      </c>
    </row>
    <row r="171" spans="1:13" ht="15.6" customHeight="1">
      <c r="A171" s="16" t="s">
        <v>321</v>
      </c>
      <c r="B171" s="42" t="s">
        <v>38</v>
      </c>
      <c r="C171" s="33">
        <v>6871998.6699999999</v>
      </c>
      <c r="D171" s="33">
        <v>348135.06</v>
      </c>
      <c r="E171" s="33">
        <v>5533658.9100000001</v>
      </c>
      <c r="F171" s="33">
        <f>SUM(C171:E171)</f>
        <v>12753792.640000001</v>
      </c>
      <c r="G171" s="34">
        <v>214248.14</v>
      </c>
      <c r="H171" s="34">
        <v>0</v>
      </c>
      <c r="I171" s="34">
        <v>29559.19</v>
      </c>
      <c r="J171" s="34">
        <v>354126.78</v>
      </c>
      <c r="K171" s="34">
        <f>F171-G171-H171-I171-J171</f>
        <v>12155858.530000001</v>
      </c>
      <c r="L171" s="33">
        <v>28718841.960000001</v>
      </c>
      <c r="M171" s="35">
        <f>K171/L171</f>
        <v>0.42327119411468084</v>
      </c>
    </row>
    <row r="172" spans="1:13" ht="15.6" customHeight="1">
      <c r="A172" s="16" t="s">
        <v>601</v>
      </c>
      <c r="B172" s="42" t="s">
        <v>24</v>
      </c>
      <c r="C172" s="33">
        <v>183854.38</v>
      </c>
      <c r="D172" s="33">
        <v>22088.35</v>
      </c>
      <c r="E172" s="33">
        <v>141779.81</v>
      </c>
      <c r="F172" s="33">
        <f>SUM(C172:E172)</f>
        <v>347722.54000000004</v>
      </c>
      <c r="G172" s="34">
        <v>7049.2</v>
      </c>
      <c r="H172" s="34">
        <v>0</v>
      </c>
      <c r="I172" s="34">
        <v>0</v>
      </c>
      <c r="J172" s="34">
        <v>3882.27</v>
      </c>
      <c r="K172" s="34">
        <f>F172-G172-H172-I172-J172</f>
        <v>336791.07</v>
      </c>
      <c r="L172" s="33">
        <v>796598.6100000001</v>
      </c>
      <c r="M172" s="35">
        <f>K172/L172</f>
        <v>0.42278641435239256</v>
      </c>
    </row>
    <row r="173" spans="1:13" ht="15.6" customHeight="1">
      <c r="A173" s="16" t="s">
        <v>142</v>
      </c>
      <c r="B173" s="42" t="s">
        <v>30</v>
      </c>
      <c r="C173" s="33">
        <v>452241.48</v>
      </c>
      <c r="D173" s="33">
        <v>2971.86</v>
      </c>
      <c r="E173" s="33">
        <v>109116.24</v>
      </c>
      <c r="F173" s="33">
        <f>SUM(C173:E173)</f>
        <v>564329.57999999996</v>
      </c>
      <c r="G173" s="34">
        <v>6500</v>
      </c>
      <c r="H173" s="34">
        <v>0</v>
      </c>
      <c r="I173" s="34">
        <v>0</v>
      </c>
      <c r="J173" s="34">
        <v>18057.689999999999</v>
      </c>
      <c r="K173" s="34">
        <f>F173-G173-H173-I173-J173</f>
        <v>539771.89</v>
      </c>
      <c r="L173" s="33">
        <v>1278167.76</v>
      </c>
      <c r="M173" s="35">
        <f>K173/L173</f>
        <v>0.4223012869609542</v>
      </c>
    </row>
    <row r="174" spans="1:13" ht="15.6" customHeight="1">
      <c r="A174" s="16" t="s">
        <v>461</v>
      </c>
      <c r="B174" s="42" t="s">
        <v>44</v>
      </c>
      <c r="C174" s="33">
        <v>2325501.7000000002</v>
      </c>
      <c r="D174" s="33">
        <v>93639.25</v>
      </c>
      <c r="E174" s="33">
        <v>1294124.97</v>
      </c>
      <c r="F174" s="33">
        <f>SUM(C174:E174)</f>
        <v>3713265.92</v>
      </c>
      <c r="G174" s="34">
        <v>63220.5</v>
      </c>
      <c r="H174" s="34">
        <v>2685</v>
      </c>
      <c r="I174" s="34">
        <v>0</v>
      </c>
      <c r="J174" s="34">
        <v>134833.24</v>
      </c>
      <c r="K174" s="34">
        <f>F174-G174-H174-I174-J174</f>
        <v>3512527.1799999997</v>
      </c>
      <c r="L174" s="33">
        <v>8325047.2799999993</v>
      </c>
      <c r="M174" s="35">
        <f>K174/L174</f>
        <v>0.42192279056942483</v>
      </c>
    </row>
    <row r="175" spans="1:13" ht="15.6" customHeight="1">
      <c r="A175" s="16" t="s">
        <v>207</v>
      </c>
      <c r="B175" s="42" t="s">
        <v>24</v>
      </c>
      <c r="C175" s="33">
        <v>6737088.5800000001</v>
      </c>
      <c r="D175" s="33">
        <v>281881.02</v>
      </c>
      <c r="E175" s="33">
        <v>1143820.19</v>
      </c>
      <c r="F175" s="33">
        <f>SUM(C175:E175)</f>
        <v>8162789.7899999991</v>
      </c>
      <c r="G175" s="34">
        <v>278716.92</v>
      </c>
      <c r="H175" s="34">
        <v>0</v>
      </c>
      <c r="I175" s="34">
        <v>5030.49</v>
      </c>
      <c r="J175" s="34">
        <v>236135.84</v>
      </c>
      <c r="K175" s="34">
        <f>F175-G175-H175-I175-J175</f>
        <v>7642906.5399999991</v>
      </c>
      <c r="L175" s="33">
        <v>18296103.219999999</v>
      </c>
      <c r="M175" s="35">
        <f>K175/L175</f>
        <v>0.41773411792109466</v>
      </c>
    </row>
    <row r="176" spans="1:13" ht="15.6" customHeight="1">
      <c r="A176" s="16" t="s">
        <v>274</v>
      </c>
      <c r="B176" s="42" t="s">
        <v>24</v>
      </c>
      <c r="C176" s="33">
        <v>6480306.6299999999</v>
      </c>
      <c r="D176" s="33">
        <v>231040.03</v>
      </c>
      <c r="E176" s="33">
        <v>1758086.96</v>
      </c>
      <c r="F176" s="33">
        <f>SUM(C176:E176)</f>
        <v>8469433.620000001</v>
      </c>
      <c r="G176" s="34">
        <v>489487.84</v>
      </c>
      <c r="H176" s="34">
        <v>0</v>
      </c>
      <c r="I176" s="34">
        <v>9940.89</v>
      </c>
      <c r="J176" s="34">
        <v>264011.96000000002</v>
      </c>
      <c r="K176" s="34">
        <f>F176-G176-H176-I176-J176</f>
        <v>7705992.9300000016</v>
      </c>
      <c r="L176" s="33">
        <v>18475520.739999998</v>
      </c>
      <c r="M176" s="35">
        <f>K176/L176</f>
        <v>0.41709205593952869</v>
      </c>
    </row>
    <row r="177" spans="1:13" ht="15.6" customHeight="1">
      <c r="A177" s="16" t="s">
        <v>376</v>
      </c>
      <c r="B177" s="42" t="s">
        <v>38</v>
      </c>
      <c r="C177" s="33">
        <v>766517.89</v>
      </c>
      <c r="D177" s="33">
        <v>19223.12</v>
      </c>
      <c r="E177" s="33">
        <v>418358.98</v>
      </c>
      <c r="F177" s="33">
        <f>SUM(C177:E177)</f>
        <v>1204099.99</v>
      </c>
      <c r="G177" s="34">
        <v>0</v>
      </c>
      <c r="H177" s="34">
        <v>0</v>
      </c>
      <c r="I177" s="34">
        <v>1533.09</v>
      </c>
      <c r="J177" s="34">
        <v>31305.37</v>
      </c>
      <c r="K177" s="34">
        <f>F177-G177-H177-I177-J177</f>
        <v>1171261.5299999998</v>
      </c>
      <c r="L177" s="33">
        <v>2823455.1300000004</v>
      </c>
      <c r="M177" s="35">
        <f>K177/L177</f>
        <v>0.41483270534566619</v>
      </c>
    </row>
    <row r="178" spans="1:13" ht="15.6" customHeight="1">
      <c r="A178" s="16" t="s">
        <v>69</v>
      </c>
      <c r="B178" s="42" t="s">
        <v>65</v>
      </c>
      <c r="C178" s="33">
        <v>988897.29</v>
      </c>
      <c r="D178" s="33">
        <v>40118.53</v>
      </c>
      <c r="E178" s="33">
        <v>63574.26</v>
      </c>
      <c r="F178" s="33">
        <f>SUM(C178:E178)</f>
        <v>1092590.0800000001</v>
      </c>
      <c r="G178" s="34">
        <v>0</v>
      </c>
      <c r="H178" s="34">
        <v>0</v>
      </c>
      <c r="I178" s="34">
        <v>228.14</v>
      </c>
      <c r="J178" s="34">
        <v>9344.25</v>
      </c>
      <c r="K178" s="34">
        <f>F178-G178-H178-I178-J178</f>
        <v>1083017.6900000002</v>
      </c>
      <c r="L178" s="33">
        <v>2615822.29</v>
      </c>
      <c r="M178" s="35">
        <f>K178/L178</f>
        <v>0.41402571349753281</v>
      </c>
    </row>
    <row r="179" spans="1:13" ht="15.6" customHeight="1">
      <c r="A179" s="16" t="s">
        <v>611</v>
      </c>
      <c r="B179" s="42" t="s">
        <v>30</v>
      </c>
      <c r="C179" s="33">
        <v>942393.06</v>
      </c>
      <c r="D179" s="33">
        <v>48936.02</v>
      </c>
      <c r="E179" s="33">
        <v>263924.62</v>
      </c>
      <c r="F179" s="33">
        <f>SUM(C179:E179)</f>
        <v>1255253.7000000002</v>
      </c>
      <c r="G179" s="34">
        <v>18929.689999999999</v>
      </c>
      <c r="H179" s="34">
        <v>0</v>
      </c>
      <c r="I179" s="34">
        <v>-8375.14</v>
      </c>
      <c r="J179" s="34">
        <v>30314.05</v>
      </c>
      <c r="K179" s="34">
        <f>F179-G179-H179-I179-J179</f>
        <v>1214385.1000000001</v>
      </c>
      <c r="L179" s="33">
        <v>2934168.8600000003</v>
      </c>
      <c r="M179" s="35">
        <f>K179/L179</f>
        <v>0.41387703228504713</v>
      </c>
    </row>
    <row r="180" spans="1:13" ht="15.6" customHeight="1">
      <c r="A180" s="16" t="s">
        <v>558</v>
      </c>
      <c r="B180" s="42" t="s">
        <v>30</v>
      </c>
      <c r="C180" s="33">
        <v>180112.34</v>
      </c>
      <c r="D180" s="33">
        <v>7962.75</v>
      </c>
      <c r="E180" s="33">
        <v>71840.820000000007</v>
      </c>
      <c r="F180" s="33">
        <f>SUM(C180:E180)</f>
        <v>259915.91</v>
      </c>
      <c r="G180" s="34">
        <v>0</v>
      </c>
      <c r="H180" s="34">
        <v>0</v>
      </c>
      <c r="I180" s="34">
        <v>0</v>
      </c>
      <c r="J180" s="34">
        <v>6533.63</v>
      </c>
      <c r="K180" s="34">
        <f>F180-G180-H180-I180-J180</f>
        <v>253382.28</v>
      </c>
      <c r="L180" s="33">
        <v>612791.6</v>
      </c>
      <c r="M180" s="35">
        <f>K180/L180</f>
        <v>0.41348850082148647</v>
      </c>
    </row>
    <row r="181" spans="1:13" ht="15.6" customHeight="1">
      <c r="A181" s="16" t="s">
        <v>233</v>
      </c>
      <c r="B181" s="42" t="s">
        <v>24</v>
      </c>
      <c r="C181" s="33">
        <v>598234.18999999994</v>
      </c>
      <c r="D181" s="33">
        <v>25584.240000000002</v>
      </c>
      <c r="E181" s="33">
        <v>187679.94</v>
      </c>
      <c r="F181" s="33">
        <f>SUM(C181:E181)</f>
        <v>811498.36999999988</v>
      </c>
      <c r="G181" s="34">
        <v>59849.89</v>
      </c>
      <c r="H181" s="34">
        <v>0</v>
      </c>
      <c r="I181" s="34">
        <v>0</v>
      </c>
      <c r="J181" s="34">
        <v>7640.26</v>
      </c>
      <c r="K181" s="34">
        <f>F181-G181-H181-I181-J181</f>
        <v>744008.21999999986</v>
      </c>
      <c r="L181" s="33">
        <v>1799596.34</v>
      </c>
      <c r="M181" s="35">
        <f>K181/L181</f>
        <v>0.41343061411205129</v>
      </c>
    </row>
    <row r="182" spans="1:13" ht="15.6" customHeight="1">
      <c r="A182" s="16" t="s">
        <v>313</v>
      </c>
      <c r="B182" s="42" t="s">
        <v>31</v>
      </c>
      <c r="C182" s="33">
        <v>14350189.74</v>
      </c>
      <c r="D182" s="33">
        <v>752593.38</v>
      </c>
      <c r="E182" s="33">
        <v>7029373.1299999999</v>
      </c>
      <c r="F182" s="33">
        <f>SUM(C182:E182)</f>
        <v>22132156.25</v>
      </c>
      <c r="G182" s="34">
        <v>187222.53</v>
      </c>
      <c r="H182" s="34">
        <v>0</v>
      </c>
      <c r="I182" s="34">
        <v>52892.44</v>
      </c>
      <c r="J182" s="34">
        <v>429751.92</v>
      </c>
      <c r="K182" s="34">
        <f>F182-G182-H182-I182-J182</f>
        <v>21462289.359999996</v>
      </c>
      <c r="L182" s="33">
        <v>52233447.440000005</v>
      </c>
      <c r="M182" s="35">
        <f>K182/L182</f>
        <v>0.41089168745090959</v>
      </c>
    </row>
    <row r="183" spans="1:13" ht="15.6" customHeight="1">
      <c r="A183" s="16" t="s">
        <v>529</v>
      </c>
      <c r="B183" s="42" t="s">
        <v>38</v>
      </c>
      <c r="C183" s="33">
        <v>509443.78</v>
      </c>
      <c r="D183" s="33">
        <v>32834.19</v>
      </c>
      <c r="E183" s="33">
        <v>170614.23</v>
      </c>
      <c r="F183" s="33">
        <f>SUM(C183:E183)</f>
        <v>712892.2</v>
      </c>
      <c r="G183" s="34">
        <v>10309.879999999999</v>
      </c>
      <c r="H183" s="34">
        <v>0</v>
      </c>
      <c r="I183" s="34">
        <v>0</v>
      </c>
      <c r="J183" s="34">
        <v>3380.84</v>
      </c>
      <c r="K183" s="34">
        <f>F183-G183-H183-I183-J183</f>
        <v>699201.48</v>
      </c>
      <c r="L183" s="33">
        <v>1704811.92</v>
      </c>
      <c r="M183" s="35">
        <f>K183/L183</f>
        <v>0.41013408681469099</v>
      </c>
    </row>
    <row r="184" spans="1:13" ht="15.6" customHeight="1">
      <c r="A184" s="16" t="s">
        <v>264</v>
      </c>
      <c r="B184" s="42" t="s">
        <v>31</v>
      </c>
      <c r="C184" s="33">
        <v>5336107.33</v>
      </c>
      <c r="D184" s="33">
        <v>3860740.97</v>
      </c>
      <c r="E184" s="33">
        <v>6443006.6699999999</v>
      </c>
      <c r="F184" s="33">
        <f>SUM(C184:E184)</f>
        <v>15639854.970000001</v>
      </c>
      <c r="G184" s="34">
        <v>203720.48</v>
      </c>
      <c r="H184" s="34">
        <v>0</v>
      </c>
      <c r="I184" s="34">
        <v>1180.1500000000001</v>
      </c>
      <c r="J184" s="34">
        <v>5731724.54</v>
      </c>
      <c r="K184" s="34">
        <f>F184-G184-H184-I184-J184</f>
        <v>9703229.8000000007</v>
      </c>
      <c r="L184" s="33">
        <v>23690871.760000002</v>
      </c>
      <c r="M184" s="35">
        <f>K184/L184</f>
        <v>0.4095767305778536</v>
      </c>
    </row>
    <row r="185" spans="1:13" ht="15.6" customHeight="1">
      <c r="A185" s="16" t="s">
        <v>372</v>
      </c>
      <c r="B185" s="42" t="s">
        <v>38</v>
      </c>
      <c r="C185" s="33">
        <v>1680019.32</v>
      </c>
      <c r="D185" s="33">
        <v>67285.929999999993</v>
      </c>
      <c r="E185" s="33">
        <v>1379856.57</v>
      </c>
      <c r="F185" s="33">
        <f>SUM(C185:E185)</f>
        <v>3127161.8200000003</v>
      </c>
      <c r="G185" s="34">
        <v>44098.78</v>
      </c>
      <c r="H185" s="34">
        <v>39374.449999999997</v>
      </c>
      <c r="I185" s="34">
        <v>0</v>
      </c>
      <c r="J185" s="34">
        <v>130977.06</v>
      </c>
      <c r="K185" s="34">
        <f>F185-G185-H185-I185-J185</f>
        <v>2912711.5300000003</v>
      </c>
      <c r="L185" s="33">
        <v>7118647.9400000004</v>
      </c>
      <c r="M185" s="35">
        <f>K185/L185</f>
        <v>0.40916639712344027</v>
      </c>
    </row>
    <row r="186" spans="1:13" ht="15.6" customHeight="1">
      <c r="A186" s="16" t="s">
        <v>266</v>
      </c>
      <c r="B186" s="42" t="s">
        <v>65</v>
      </c>
      <c r="C186" s="33">
        <v>647955.84</v>
      </c>
      <c r="D186" s="33">
        <v>15126.89</v>
      </c>
      <c r="E186" s="33">
        <v>99116.38</v>
      </c>
      <c r="F186" s="33">
        <f>SUM(C186:E186)</f>
        <v>762199.11</v>
      </c>
      <c r="G186" s="34">
        <v>0</v>
      </c>
      <c r="H186" s="34">
        <v>0</v>
      </c>
      <c r="I186" s="34">
        <v>570.29</v>
      </c>
      <c r="J186" s="34">
        <v>13023.4</v>
      </c>
      <c r="K186" s="34">
        <f>F186-G186-H186-I186-J186</f>
        <v>748605.41999999993</v>
      </c>
      <c r="L186" s="33">
        <v>1829726.93</v>
      </c>
      <c r="M186" s="35">
        <f>K186/L186</f>
        <v>0.40913505055095839</v>
      </c>
    </row>
    <row r="187" spans="1:13" ht="15.6" customHeight="1">
      <c r="A187" s="16" t="s">
        <v>551</v>
      </c>
      <c r="B187" s="42" t="s">
        <v>44</v>
      </c>
      <c r="C187" s="33">
        <v>2538903.09</v>
      </c>
      <c r="D187" s="33">
        <v>46799.3</v>
      </c>
      <c r="E187" s="33">
        <v>1227266.74</v>
      </c>
      <c r="F187" s="33">
        <f>SUM(C187:E187)</f>
        <v>3812969.13</v>
      </c>
      <c r="G187" s="34">
        <v>13782.4</v>
      </c>
      <c r="H187" s="34">
        <v>0</v>
      </c>
      <c r="I187" s="34">
        <v>1626.9</v>
      </c>
      <c r="J187" s="34">
        <v>137238.72</v>
      </c>
      <c r="K187" s="34">
        <f>F187-G187-H187-I187-J187</f>
        <v>3660321.11</v>
      </c>
      <c r="L187" s="33">
        <v>8978592.1100000013</v>
      </c>
      <c r="M187" s="35">
        <f>K187/L187</f>
        <v>0.40767205650463606</v>
      </c>
    </row>
    <row r="188" spans="1:13" ht="15.6" customHeight="1">
      <c r="A188" s="16" t="s">
        <v>546</v>
      </c>
      <c r="B188" s="42" t="s">
        <v>38</v>
      </c>
      <c r="C188" s="33">
        <v>18516523.870000001</v>
      </c>
      <c r="D188" s="33">
        <v>737124.39</v>
      </c>
      <c r="E188" s="33">
        <v>6839045.71</v>
      </c>
      <c r="F188" s="33">
        <f>SUM(C188:E188)</f>
        <v>26092693.970000003</v>
      </c>
      <c r="G188" s="34">
        <v>61777.07</v>
      </c>
      <c r="H188" s="34">
        <v>13617.18</v>
      </c>
      <c r="I188" s="34">
        <v>651163.73</v>
      </c>
      <c r="J188" s="34">
        <v>964444.46</v>
      </c>
      <c r="K188" s="34">
        <f>F188-G188-H188-I188-J188</f>
        <v>24401691.530000001</v>
      </c>
      <c r="L188" s="33">
        <v>59922467.229999997</v>
      </c>
      <c r="M188" s="35">
        <f>K188/L188</f>
        <v>0.40722107513262357</v>
      </c>
    </row>
    <row r="189" spans="1:13" ht="15.6" customHeight="1">
      <c r="A189" s="16" t="s">
        <v>75</v>
      </c>
      <c r="B189" s="42" t="s">
        <v>34</v>
      </c>
      <c r="C189" s="33">
        <v>3358464.98</v>
      </c>
      <c r="D189" s="33">
        <v>43265.99</v>
      </c>
      <c r="E189" s="33">
        <v>2417319.7200000002</v>
      </c>
      <c r="F189" s="33">
        <f>SUM(C189:E189)</f>
        <v>5819050.6900000004</v>
      </c>
      <c r="G189" s="34">
        <v>246132.64</v>
      </c>
      <c r="H189" s="34">
        <v>0</v>
      </c>
      <c r="I189" s="34">
        <v>1476.42</v>
      </c>
      <c r="J189" s="34">
        <v>288283.44</v>
      </c>
      <c r="K189" s="34">
        <f>F189-G189-H189-I189-J189</f>
        <v>5283158.1900000004</v>
      </c>
      <c r="L189" s="33">
        <v>12978577.1</v>
      </c>
      <c r="M189" s="35">
        <f>K189/L189</f>
        <v>0.40706759680150151</v>
      </c>
    </row>
    <row r="190" spans="1:13" ht="15.6" customHeight="1">
      <c r="A190" s="16" t="s">
        <v>77</v>
      </c>
      <c r="B190" s="42" t="s">
        <v>34</v>
      </c>
      <c r="C190" s="33">
        <v>1025917.5</v>
      </c>
      <c r="D190" s="33">
        <v>19582.18</v>
      </c>
      <c r="E190" s="33">
        <v>527342.71</v>
      </c>
      <c r="F190" s="33">
        <f>SUM(C190:E190)</f>
        <v>1572842.3900000001</v>
      </c>
      <c r="G190" s="34">
        <v>10185.98</v>
      </c>
      <c r="H190" s="34">
        <v>0</v>
      </c>
      <c r="I190" s="34">
        <v>0</v>
      </c>
      <c r="J190" s="34">
        <v>70585.070000000007</v>
      </c>
      <c r="K190" s="34">
        <f>F190-G190-H190-I190-J190</f>
        <v>1492071.34</v>
      </c>
      <c r="L190" s="33">
        <v>3667287.3400000003</v>
      </c>
      <c r="M190" s="35">
        <f>K190/L190</f>
        <v>0.40685967628596015</v>
      </c>
    </row>
    <row r="191" spans="1:13" ht="15.6" customHeight="1">
      <c r="A191" s="16" t="s">
        <v>445</v>
      </c>
      <c r="B191" s="42" t="s">
        <v>30</v>
      </c>
      <c r="C191" s="33">
        <v>265076.78000000003</v>
      </c>
      <c r="D191" s="33">
        <v>17276.05</v>
      </c>
      <c r="E191" s="33">
        <v>160975.93</v>
      </c>
      <c r="F191" s="33">
        <f>SUM(C191:E191)</f>
        <v>443328.76</v>
      </c>
      <c r="G191" s="34">
        <v>0</v>
      </c>
      <c r="H191" s="34">
        <v>0</v>
      </c>
      <c r="I191" s="34">
        <v>0</v>
      </c>
      <c r="J191" s="34">
        <v>9754.68</v>
      </c>
      <c r="K191" s="34">
        <f>F191-G191-H191-I191-J191</f>
        <v>433574.08</v>
      </c>
      <c r="L191" s="33">
        <v>1065699.3600000001</v>
      </c>
      <c r="M191" s="35">
        <f>K191/L191</f>
        <v>0.40684464706819379</v>
      </c>
    </row>
    <row r="192" spans="1:13" ht="15.6" customHeight="1">
      <c r="A192" s="16" t="s">
        <v>103</v>
      </c>
      <c r="B192" s="42" t="s">
        <v>30</v>
      </c>
      <c r="C192" s="33">
        <v>7007711.5499999998</v>
      </c>
      <c r="D192" s="33">
        <v>96281.07</v>
      </c>
      <c r="E192" s="33">
        <v>3800682.16</v>
      </c>
      <c r="F192" s="33">
        <f>SUM(C192:E192)</f>
        <v>10904674.780000001</v>
      </c>
      <c r="G192" s="34">
        <v>12589</v>
      </c>
      <c r="H192" s="34">
        <v>0</v>
      </c>
      <c r="I192" s="34">
        <v>4387.12</v>
      </c>
      <c r="J192" s="34">
        <v>376107.67</v>
      </c>
      <c r="K192" s="34">
        <f>F192-G192-H192-I192-J192</f>
        <v>10511590.990000002</v>
      </c>
      <c r="L192" s="33">
        <v>25841699.940000001</v>
      </c>
      <c r="M192" s="35">
        <f>K192/L192</f>
        <v>0.40676855680570995</v>
      </c>
    </row>
    <row r="193" spans="1:13" ht="15.6" customHeight="1">
      <c r="A193" s="16" t="s">
        <v>49</v>
      </c>
      <c r="B193" s="42" t="s">
        <v>38</v>
      </c>
      <c r="C193" s="33">
        <v>3425059.38</v>
      </c>
      <c r="D193" s="33">
        <v>39626.92</v>
      </c>
      <c r="E193" s="33">
        <v>2243900.46</v>
      </c>
      <c r="F193" s="33">
        <f>SUM(C193:E193)</f>
        <v>5708586.7599999998</v>
      </c>
      <c r="G193" s="34">
        <v>7675</v>
      </c>
      <c r="H193" s="34">
        <v>1254</v>
      </c>
      <c r="I193" s="34">
        <v>168065.17</v>
      </c>
      <c r="J193" s="34">
        <v>171553.13</v>
      </c>
      <c r="K193" s="34">
        <f>F193-G193-H193-I193-J193</f>
        <v>5360039.46</v>
      </c>
      <c r="L193" s="33">
        <v>13189230.26</v>
      </c>
      <c r="M193" s="35">
        <f>K193/L193</f>
        <v>0.40639516896265027</v>
      </c>
    </row>
    <row r="194" spans="1:13" ht="15.6" customHeight="1">
      <c r="A194" s="16" t="s">
        <v>308</v>
      </c>
      <c r="B194" s="42" t="s">
        <v>27</v>
      </c>
      <c r="C194" s="33">
        <v>17400143.120000001</v>
      </c>
      <c r="D194" s="33">
        <v>299229.18</v>
      </c>
      <c r="E194" s="33">
        <v>4313993.9800000004</v>
      </c>
      <c r="F194" s="33">
        <f>SUM(C194:E194)</f>
        <v>22013366.280000001</v>
      </c>
      <c r="G194" s="34">
        <v>1043651.32</v>
      </c>
      <c r="H194" s="34">
        <v>0</v>
      </c>
      <c r="I194" s="34">
        <v>4660.75</v>
      </c>
      <c r="J194" s="34">
        <v>748311.72</v>
      </c>
      <c r="K194" s="34">
        <f>F194-G194-H194-I194-J194</f>
        <v>20216742.490000002</v>
      </c>
      <c r="L194" s="33">
        <v>49787450.82</v>
      </c>
      <c r="M194" s="35">
        <f>K194/L194</f>
        <v>0.40606100848768062</v>
      </c>
    </row>
    <row r="195" spans="1:13" ht="15.6" customHeight="1">
      <c r="A195" s="16" t="s">
        <v>189</v>
      </c>
      <c r="B195" s="42" t="s">
        <v>38</v>
      </c>
      <c r="C195" s="33">
        <v>468965.71</v>
      </c>
      <c r="D195" s="33">
        <v>11506.41</v>
      </c>
      <c r="E195" s="33">
        <v>365665.85</v>
      </c>
      <c r="F195" s="33">
        <f>SUM(C195:E195)</f>
        <v>846137.97</v>
      </c>
      <c r="G195" s="34">
        <v>0</v>
      </c>
      <c r="H195" s="34">
        <v>0</v>
      </c>
      <c r="I195" s="34">
        <v>0</v>
      </c>
      <c r="J195" s="34">
        <v>47805.64</v>
      </c>
      <c r="K195" s="34">
        <f>F195-G195-H195-I195-J195</f>
        <v>798332.33</v>
      </c>
      <c r="L195" s="33">
        <v>1967315.7899999998</v>
      </c>
      <c r="M195" s="35">
        <f>K195/L195</f>
        <v>0.40579775451301597</v>
      </c>
    </row>
    <row r="196" spans="1:13" ht="15.6" customHeight="1">
      <c r="A196" s="16" t="s">
        <v>271</v>
      </c>
      <c r="B196" s="42" t="s">
        <v>38</v>
      </c>
      <c r="C196" s="33">
        <v>1617022.4</v>
      </c>
      <c r="D196" s="33">
        <v>52896.62</v>
      </c>
      <c r="E196" s="33">
        <v>1004589.85</v>
      </c>
      <c r="F196" s="33">
        <f>SUM(C196:E196)</f>
        <v>2674508.87</v>
      </c>
      <c r="G196" s="34">
        <v>0</v>
      </c>
      <c r="H196" s="34">
        <v>11506.21</v>
      </c>
      <c r="I196" s="34">
        <v>5538.72</v>
      </c>
      <c r="J196" s="34">
        <v>74108.490000000005</v>
      </c>
      <c r="K196" s="34">
        <f>F196-G196-H196-I196-J196</f>
        <v>2583355.4499999997</v>
      </c>
      <c r="L196" s="33">
        <v>6373937.1699999999</v>
      </c>
      <c r="M196" s="35">
        <f>K196/L196</f>
        <v>0.40529979839760483</v>
      </c>
    </row>
    <row r="197" spans="1:13" ht="15.6" customHeight="1">
      <c r="A197" s="16" t="s">
        <v>213</v>
      </c>
      <c r="B197" s="42" t="s">
        <v>30</v>
      </c>
      <c r="C197" s="33">
        <v>601534.94999999995</v>
      </c>
      <c r="D197" s="33">
        <v>89158.38</v>
      </c>
      <c r="E197" s="33">
        <v>276294.23</v>
      </c>
      <c r="F197" s="33">
        <f>SUM(C197:E197)</f>
        <v>966987.55999999994</v>
      </c>
      <c r="G197" s="34">
        <v>5174.4799999999996</v>
      </c>
      <c r="H197" s="34">
        <v>0</v>
      </c>
      <c r="I197" s="34">
        <v>180.94</v>
      </c>
      <c r="J197" s="34">
        <v>38574.370000000003</v>
      </c>
      <c r="K197" s="34">
        <f>F197-G197-H197-I197-J197</f>
        <v>923057.77</v>
      </c>
      <c r="L197" s="33">
        <v>2279435.08</v>
      </c>
      <c r="M197" s="35">
        <f>K197/L197</f>
        <v>0.40495023442387312</v>
      </c>
    </row>
    <row r="198" spans="1:13" ht="15.6" customHeight="1">
      <c r="A198" s="16" t="s">
        <v>287</v>
      </c>
      <c r="B198" s="42" t="s">
        <v>38</v>
      </c>
      <c r="C198" s="33">
        <v>773958.08</v>
      </c>
      <c r="D198" s="33">
        <v>11016.71</v>
      </c>
      <c r="E198" s="33">
        <v>189795.67</v>
      </c>
      <c r="F198" s="33">
        <f>SUM(C198:E198)</f>
        <v>974770.46</v>
      </c>
      <c r="G198" s="34">
        <v>5425</v>
      </c>
      <c r="H198" s="34">
        <v>0</v>
      </c>
      <c r="I198" s="34">
        <v>0</v>
      </c>
      <c r="J198" s="34">
        <v>24367.53</v>
      </c>
      <c r="K198" s="34">
        <f>F198-G198-H198-I198-J198</f>
        <v>944977.92999999993</v>
      </c>
      <c r="L198" s="33">
        <v>2334413.98</v>
      </c>
      <c r="M198" s="35">
        <f>K198/L198</f>
        <v>0.40480306325101767</v>
      </c>
    </row>
    <row r="199" spans="1:13" ht="15.6" customHeight="1">
      <c r="A199" s="16" t="s">
        <v>108</v>
      </c>
      <c r="B199" s="42" t="s">
        <v>38</v>
      </c>
      <c r="C199" s="33">
        <v>823628.12</v>
      </c>
      <c r="D199" s="33">
        <v>20531.75</v>
      </c>
      <c r="E199" s="33">
        <v>502855.97</v>
      </c>
      <c r="F199" s="33">
        <f>SUM(C199:E199)</f>
        <v>1347015.8399999999</v>
      </c>
      <c r="G199" s="34">
        <v>0</v>
      </c>
      <c r="H199" s="34">
        <v>0</v>
      </c>
      <c r="I199" s="34">
        <v>0</v>
      </c>
      <c r="J199" s="34">
        <v>86798.24</v>
      </c>
      <c r="K199" s="34">
        <f>F199-G199-H199-I199-J199</f>
        <v>1260217.5999999999</v>
      </c>
      <c r="L199" s="33">
        <v>3113538.55</v>
      </c>
      <c r="M199" s="35">
        <f>K199/L199</f>
        <v>0.4047541341667345</v>
      </c>
    </row>
    <row r="200" spans="1:13" ht="15.6" customHeight="1">
      <c r="A200" s="16" t="s">
        <v>608</v>
      </c>
      <c r="B200" s="42" t="s">
        <v>27</v>
      </c>
      <c r="C200" s="33">
        <v>3588325.15</v>
      </c>
      <c r="D200" s="33">
        <v>108552.07</v>
      </c>
      <c r="E200" s="33">
        <v>626096.64000000001</v>
      </c>
      <c r="F200" s="33">
        <f>SUM(C200:E200)</f>
        <v>4322973.8599999994</v>
      </c>
      <c r="G200" s="34">
        <v>3775</v>
      </c>
      <c r="H200" s="34">
        <v>0</v>
      </c>
      <c r="I200" s="34">
        <v>0</v>
      </c>
      <c r="J200" s="34">
        <v>271479.34000000003</v>
      </c>
      <c r="K200" s="34">
        <f>F200-G200-H200-I200-J200</f>
        <v>4047719.5199999996</v>
      </c>
      <c r="L200" s="33">
        <v>10005043.439999999</v>
      </c>
      <c r="M200" s="35">
        <f>K200/L200</f>
        <v>0.4045679106016955</v>
      </c>
    </row>
    <row r="201" spans="1:13" ht="15.6" customHeight="1">
      <c r="A201" s="16" t="s">
        <v>425</v>
      </c>
      <c r="B201" s="42" t="s">
        <v>30</v>
      </c>
      <c r="C201" s="33">
        <v>4398164.43</v>
      </c>
      <c r="D201" s="33">
        <v>48853.65</v>
      </c>
      <c r="E201" s="33">
        <v>1774653.98</v>
      </c>
      <c r="F201" s="33">
        <f>SUM(C201:E201)</f>
        <v>6221672.0600000005</v>
      </c>
      <c r="G201" s="34">
        <v>172292.48000000001</v>
      </c>
      <c r="H201" s="34">
        <v>0</v>
      </c>
      <c r="I201" s="34">
        <v>1114.1600000000001</v>
      </c>
      <c r="J201" s="34">
        <v>315879.88</v>
      </c>
      <c r="K201" s="34">
        <f>F201-G201-H201-I201-J201</f>
        <v>5732385.54</v>
      </c>
      <c r="L201" s="33">
        <v>14184430.510000002</v>
      </c>
      <c r="M201" s="35">
        <f>K201/L201</f>
        <v>0.40413223047331204</v>
      </c>
    </row>
    <row r="202" spans="1:13" ht="15.6" customHeight="1">
      <c r="A202" s="16" t="s">
        <v>538</v>
      </c>
      <c r="B202" s="42" t="s">
        <v>27</v>
      </c>
      <c r="C202" s="33">
        <v>568066.29</v>
      </c>
      <c r="D202" s="33">
        <v>351500.97</v>
      </c>
      <c r="E202" s="33">
        <v>603581.26</v>
      </c>
      <c r="F202" s="33">
        <f>SUM(C202:E202)</f>
        <v>1523148.52</v>
      </c>
      <c r="G202" s="34">
        <v>33363.11</v>
      </c>
      <c r="H202" s="34">
        <v>0</v>
      </c>
      <c r="I202" s="34">
        <v>0</v>
      </c>
      <c r="J202" s="34">
        <v>255139.15</v>
      </c>
      <c r="K202" s="34">
        <f>F202-G202-H202-I202-J202</f>
        <v>1234646.26</v>
      </c>
      <c r="L202" s="33">
        <v>3059851.21</v>
      </c>
      <c r="M202" s="35">
        <f>K202/L202</f>
        <v>0.40349878973363545</v>
      </c>
    </row>
    <row r="203" spans="1:13" ht="15.6" customHeight="1">
      <c r="A203" s="16" t="s">
        <v>444</v>
      </c>
      <c r="B203" s="42" t="s">
        <v>38</v>
      </c>
      <c r="C203" s="33">
        <v>338453.66</v>
      </c>
      <c r="D203" s="33">
        <v>3352.3</v>
      </c>
      <c r="E203" s="33">
        <v>598399.46</v>
      </c>
      <c r="F203" s="33">
        <f>SUM(C203:E203)</f>
        <v>940205.41999999993</v>
      </c>
      <c r="G203" s="34">
        <v>9229.83</v>
      </c>
      <c r="H203" s="34">
        <v>0</v>
      </c>
      <c r="I203" s="34">
        <v>0</v>
      </c>
      <c r="J203" s="34">
        <v>84251.99</v>
      </c>
      <c r="K203" s="34">
        <f>F203-G203-H203-I203-J203</f>
        <v>846723.6</v>
      </c>
      <c r="L203" s="33">
        <v>2101687.92</v>
      </c>
      <c r="M203" s="35">
        <f>K203/L203</f>
        <v>0.40287789254648237</v>
      </c>
    </row>
    <row r="204" spans="1:13" ht="15.6" customHeight="1">
      <c r="A204" s="16" t="s">
        <v>424</v>
      </c>
      <c r="B204" s="42" t="s">
        <v>38</v>
      </c>
      <c r="C204" s="33">
        <v>257331.07</v>
      </c>
      <c r="D204" s="33">
        <v>34474.730000000003</v>
      </c>
      <c r="E204" s="33">
        <v>214106.67</v>
      </c>
      <c r="F204" s="33">
        <f>SUM(C204:E204)</f>
        <v>505912.47</v>
      </c>
      <c r="G204" s="34">
        <v>12</v>
      </c>
      <c r="H204" s="34">
        <v>0</v>
      </c>
      <c r="I204" s="34">
        <v>0</v>
      </c>
      <c r="J204" s="34">
        <v>30606.59</v>
      </c>
      <c r="K204" s="34">
        <f>F204-G204-H204-I204-J204</f>
        <v>475293.87999999995</v>
      </c>
      <c r="L204" s="33">
        <v>1186107.7</v>
      </c>
      <c r="M204" s="35">
        <f>K204/L204</f>
        <v>0.40071730417060775</v>
      </c>
    </row>
    <row r="205" spans="1:13" ht="15.6" customHeight="1">
      <c r="A205" s="16" t="s">
        <v>490</v>
      </c>
      <c r="B205" s="42" t="s">
        <v>38</v>
      </c>
      <c r="C205" s="33">
        <v>3226351.64</v>
      </c>
      <c r="D205" s="33">
        <v>161734.45000000001</v>
      </c>
      <c r="E205" s="33">
        <v>3138641.14</v>
      </c>
      <c r="F205" s="33">
        <f>SUM(C205:E205)</f>
        <v>6526727.2300000004</v>
      </c>
      <c r="G205" s="34">
        <v>62276.480000000003</v>
      </c>
      <c r="H205" s="34">
        <v>0</v>
      </c>
      <c r="I205" s="34">
        <v>21</v>
      </c>
      <c r="J205" s="34">
        <v>242360.95</v>
      </c>
      <c r="K205" s="34">
        <f>F205-G205-H205-I205-J205</f>
        <v>6222068.7999999998</v>
      </c>
      <c r="L205" s="33">
        <v>15580141.91</v>
      </c>
      <c r="M205" s="35">
        <f>K205/L205</f>
        <v>0.3993589298443046</v>
      </c>
    </row>
    <row r="206" spans="1:13" ht="15.6" customHeight="1">
      <c r="A206" s="16" t="s">
        <v>565</v>
      </c>
      <c r="B206" s="42" t="s">
        <v>38</v>
      </c>
      <c r="C206" s="33">
        <v>2389460.3199999998</v>
      </c>
      <c r="D206" s="33">
        <v>95333.24</v>
      </c>
      <c r="E206" s="33">
        <v>1901214.21</v>
      </c>
      <c r="F206" s="33">
        <f>SUM(C206:E206)</f>
        <v>4386007.7699999996</v>
      </c>
      <c r="G206" s="34">
        <v>108921.93</v>
      </c>
      <c r="H206" s="34">
        <v>0</v>
      </c>
      <c r="I206" s="34">
        <v>0</v>
      </c>
      <c r="J206" s="34">
        <v>213897.31</v>
      </c>
      <c r="K206" s="34">
        <f>F206-G206-H206-I206-J206</f>
        <v>4063188.53</v>
      </c>
      <c r="L206" s="33">
        <v>10178750.789999999</v>
      </c>
      <c r="M206" s="35">
        <f>K206/L206</f>
        <v>0.39918341787008227</v>
      </c>
    </row>
    <row r="207" spans="1:13" ht="15.6" customHeight="1">
      <c r="A207" s="16" t="s">
        <v>459</v>
      </c>
      <c r="B207" s="42" t="s">
        <v>38</v>
      </c>
      <c r="C207" s="33">
        <v>2175375.73</v>
      </c>
      <c r="D207" s="33">
        <v>25363.68</v>
      </c>
      <c r="E207" s="33">
        <v>1285097.28</v>
      </c>
      <c r="F207" s="33">
        <f>SUM(C207:E207)</f>
        <v>3485836.6900000004</v>
      </c>
      <c r="G207" s="34">
        <v>78635.08</v>
      </c>
      <c r="H207" s="34">
        <v>2679.35</v>
      </c>
      <c r="I207" s="34">
        <v>4414.13</v>
      </c>
      <c r="J207" s="34">
        <v>32994.65</v>
      </c>
      <c r="K207" s="34">
        <f>F207-G207-H207-I207-J207</f>
        <v>3367113.4800000004</v>
      </c>
      <c r="L207" s="33">
        <v>8439156.5299999993</v>
      </c>
      <c r="M207" s="35">
        <f>K207/L207</f>
        <v>0.39898696842870396</v>
      </c>
    </row>
    <row r="208" spans="1:13" ht="15.6" customHeight="1">
      <c r="A208" s="16" t="s">
        <v>532</v>
      </c>
      <c r="B208" s="42" t="s">
        <v>31</v>
      </c>
      <c r="C208" s="33">
        <v>8675823.8200000003</v>
      </c>
      <c r="D208" s="33">
        <v>158451.04999999999</v>
      </c>
      <c r="E208" s="33">
        <v>4273508.42</v>
      </c>
      <c r="F208" s="33">
        <f>SUM(C208:E208)</f>
        <v>13107783.290000001</v>
      </c>
      <c r="G208" s="34">
        <v>19583.18</v>
      </c>
      <c r="H208" s="34">
        <v>0</v>
      </c>
      <c r="I208" s="34">
        <v>99216.92</v>
      </c>
      <c r="J208" s="34">
        <v>741753.61</v>
      </c>
      <c r="K208" s="34">
        <f>F208-G208-H208-I208-J208</f>
        <v>12247229.580000002</v>
      </c>
      <c r="L208" s="33">
        <v>30703731.5</v>
      </c>
      <c r="M208" s="35">
        <f>K208/L208</f>
        <v>0.39888407635404194</v>
      </c>
    </row>
    <row r="209" spans="1:13" ht="15.6" customHeight="1">
      <c r="A209" s="16" t="s">
        <v>5</v>
      </c>
      <c r="B209" s="42" t="s">
        <v>31</v>
      </c>
      <c r="C209" s="33">
        <v>293152071.18000001</v>
      </c>
      <c r="D209" s="33">
        <v>32598426.940000001</v>
      </c>
      <c r="E209" s="33">
        <v>137502506.28999999</v>
      </c>
      <c r="F209" s="33">
        <f>SUM(C209:E209)</f>
        <v>463253004.40999997</v>
      </c>
      <c r="G209" s="34">
        <v>27665749.77</v>
      </c>
      <c r="H209" s="34">
        <v>0</v>
      </c>
      <c r="I209" s="34">
        <v>1192019.17</v>
      </c>
      <c r="J209" s="34">
        <v>32724566.300000001</v>
      </c>
      <c r="K209" s="34">
        <f>F209-G209-H209-I209-J209</f>
        <v>401670669.16999996</v>
      </c>
      <c r="L209" s="33">
        <v>1008775929.9099998</v>
      </c>
      <c r="M209" s="35">
        <f>K209/L209</f>
        <v>0.39817630185311409</v>
      </c>
    </row>
    <row r="210" spans="1:13" ht="15.6" customHeight="1">
      <c r="A210" s="16" t="s">
        <v>638</v>
      </c>
      <c r="B210" s="42" t="s">
        <v>65</v>
      </c>
      <c r="C210" s="33">
        <v>2370959.77</v>
      </c>
      <c r="D210" s="33">
        <v>43201.09</v>
      </c>
      <c r="E210" s="33">
        <v>576755.27</v>
      </c>
      <c r="F210" s="33">
        <f>SUM(C210:E210)</f>
        <v>2990916.13</v>
      </c>
      <c r="G210" s="34">
        <v>30510.83</v>
      </c>
      <c r="H210" s="34">
        <v>0</v>
      </c>
      <c r="I210" s="34">
        <v>329.93</v>
      </c>
      <c r="J210" s="34">
        <v>205507.42</v>
      </c>
      <c r="K210" s="34">
        <f>F210-G210-H210-I210-J210</f>
        <v>2754567.9499999997</v>
      </c>
      <c r="L210" s="33">
        <v>6934934.2100000009</v>
      </c>
      <c r="M210" s="35">
        <f>K210/L210</f>
        <v>0.39720174216331888</v>
      </c>
    </row>
    <row r="211" spans="1:13" ht="15.6" customHeight="1">
      <c r="A211" s="16" t="s">
        <v>382</v>
      </c>
      <c r="B211" s="42" t="s">
        <v>30</v>
      </c>
      <c r="C211" s="33">
        <v>539145.93000000005</v>
      </c>
      <c r="D211" s="33">
        <v>30684.799999999999</v>
      </c>
      <c r="E211" s="33">
        <v>252415.83</v>
      </c>
      <c r="F211" s="33">
        <f>SUM(C211:E211)</f>
        <v>822246.56</v>
      </c>
      <c r="G211" s="34">
        <v>2447.1999999999998</v>
      </c>
      <c r="H211" s="34">
        <v>600</v>
      </c>
      <c r="I211" s="34">
        <v>32.5</v>
      </c>
      <c r="J211" s="34">
        <v>54169.599999999999</v>
      </c>
      <c r="K211" s="34">
        <f>F211-G211-H211-I211-J211</f>
        <v>764997.26000000013</v>
      </c>
      <c r="L211" s="33">
        <v>1930797.65</v>
      </c>
      <c r="M211" s="35">
        <f>K211/L211</f>
        <v>0.39620788848588051</v>
      </c>
    </row>
    <row r="212" spans="1:13" ht="15.6" customHeight="1">
      <c r="A212" s="16" t="s">
        <v>620</v>
      </c>
      <c r="B212" s="42" t="s">
        <v>38</v>
      </c>
      <c r="C212" s="33">
        <v>1694788.95</v>
      </c>
      <c r="D212" s="33">
        <v>61929.74</v>
      </c>
      <c r="E212" s="33">
        <v>677399.85</v>
      </c>
      <c r="F212" s="33">
        <f>SUM(C212:E212)</f>
        <v>2434118.54</v>
      </c>
      <c r="G212" s="34">
        <v>52696.44</v>
      </c>
      <c r="H212" s="34">
        <v>0</v>
      </c>
      <c r="I212" s="34">
        <v>0</v>
      </c>
      <c r="J212" s="34">
        <v>40740.51</v>
      </c>
      <c r="K212" s="34">
        <f>F212-G212-H212-I212-J212</f>
        <v>2340681.5900000003</v>
      </c>
      <c r="L212" s="33">
        <v>5910411.3399999999</v>
      </c>
      <c r="M212" s="35">
        <f>K212/L212</f>
        <v>0.39602685081475231</v>
      </c>
    </row>
    <row r="213" spans="1:13" ht="15.6" customHeight="1">
      <c r="A213" s="16" t="s">
        <v>296</v>
      </c>
      <c r="B213" s="42" t="s">
        <v>30</v>
      </c>
      <c r="C213" s="33">
        <v>1446970.16</v>
      </c>
      <c r="D213" s="33">
        <v>32159.51</v>
      </c>
      <c r="E213" s="33">
        <v>608031.85</v>
      </c>
      <c r="F213" s="33">
        <f>SUM(C213:E213)</f>
        <v>2087161.52</v>
      </c>
      <c r="G213" s="34">
        <v>960</v>
      </c>
      <c r="H213" s="34">
        <v>0</v>
      </c>
      <c r="I213" s="34">
        <v>0</v>
      </c>
      <c r="J213" s="34">
        <v>38513.120000000003</v>
      </c>
      <c r="K213" s="34">
        <f>F213-G213-H213-I213-J213</f>
        <v>2047688.4</v>
      </c>
      <c r="L213" s="33">
        <v>5174574.9800000014</v>
      </c>
      <c r="M213" s="35">
        <f>K213/L213</f>
        <v>0.39572108007216455</v>
      </c>
    </row>
    <row r="214" spans="1:13" ht="15.6" customHeight="1">
      <c r="A214" s="16" t="s">
        <v>433</v>
      </c>
      <c r="B214" s="42" t="s">
        <v>38</v>
      </c>
      <c r="C214" s="33">
        <v>726700.92</v>
      </c>
      <c r="D214" s="33">
        <v>32667.200000000001</v>
      </c>
      <c r="E214" s="33">
        <v>535182.73</v>
      </c>
      <c r="F214" s="33">
        <f>SUM(C214:E214)</f>
        <v>1294550.8500000001</v>
      </c>
      <c r="G214" s="34">
        <v>3434.4</v>
      </c>
      <c r="H214" s="34">
        <v>0</v>
      </c>
      <c r="I214" s="34">
        <v>0</v>
      </c>
      <c r="J214" s="34">
        <v>83459.91</v>
      </c>
      <c r="K214" s="34">
        <f>F214-G214-H214-I214-J214</f>
        <v>1207656.5400000003</v>
      </c>
      <c r="L214" s="33">
        <v>3062362.86</v>
      </c>
      <c r="M214" s="35">
        <f>K214/L214</f>
        <v>0.39435448874272211</v>
      </c>
    </row>
    <row r="215" spans="1:13" ht="15.6" customHeight="1">
      <c r="A215" s="16" t="s">
        <v>28</v>
      </c>
      <c r="B215" s="42" t="s">
        <v>24</v>
      </c>
      <c r="C215" s="33">
        <v>8491620.8300000001</v>
      </c>
      <c r="D215" s="33">
        <v>152780.96</v>
      </c>
      <c r="E215" s="33">
        <v>4124669.98</v>
      </c>
      <c r="F215" s="33">
        <f>SUM(C215:E215)</f>
        <v>12769071.770000001</v>
      </c>
      <c r="G215" s="34">
        <v>415824.2</v>
      </c>
      <c r="H215" s="34">
        <v>18285.419999999998</v>
      </c>
      <c r="I215" s="34">
        <v>21790.71</v>
      </c>
      <c r="J215" s="34">
        <v>564012.81999999995</v>
      </c>
      <c r="K215" s="34">
        <f>F215-G215-H215-I215-J215</f>
        <v>11749158.620000001</v>
      </c>
      <c r="L215" s="33">
        <v>29885846.009999998</v>
      </c>
      <c r="M215" s="35">
        <f>K215/L215</f>
        <v>0.39313454991599223</v>
      </c>
    </row>
    <row r="216" spans="1:13" ht="15.6" customHeight="1">
      <c r="A216" s="16" t="s">
        <v>139</v>
      </c>
      <c r="B216" s="42" t="s">
        <v>27</v>
      </c>
      <c r="C216" s="33">
        <v>7181483.5899999999</v>
      </c>
      <c r="D216" s="33">
        <v>98774.13</v>
      </c>
      <c r="E216" s="33">
        <v>3882318.61</v>
      </c>
      <c r="F216" s="33">
        <f>SUM(C216:E216)</f>
        <v>11162576.33</v>
      </c>
      <c r="G216" s="34">
        <v>408425.81</v>
      </c>
      <c r="H216" s="34">
        <v>134009.94</v>
      </c>
      <c r="I216" s="34">
        <v>15093.25</v>
      </c>
      <c r="J216" s="34">
        <v>307103.24</v>
      </c>
      <c r="K216" s="34">
        <f>F216-G216-H216-I216-J216</f>
        <v>10297944.09</v>
      </c>
      <c r="L216" s="33">
        <v>26222736.050000004</v>
      </c>
      <c r="M216" s="35">
        <f>K216/L216</f>
        <v>0.39271051160963799</v>
      </c>
    </row>
    <row r="217" spans="1:13" ht="15.6" customHeight="1">
      <c r="A217" s="16" t="s">
        <v>171</v>
      </c>
      <c r="B217" s="42" t="s">
        <v>34</v>
      </c>
      <c r="C217" s="33">
        <v>6865125.7800000003</v>
      </c>
      <c r="D217" s="33">
        <v>451433.1</v>
      </c>
      <c r="E217" s="33">
        <v>2945517.87</v>
      </c>
      <c r="F217" s="33">
        <f>SUM(C217:E217)</f>
        <v>10262076.75</v>
      </c>
      <c r="G217" s="34">
        <v>29144.09</v>
      </c>
      <c r="H217" s="34">
        <v>1520</v>
      </c>
      <c r="I217" s="34">
        <v>7389.58</v>
      </c>
      <c r="J217" s="34">
        <v>540687.31000000006</v>
      </c>
      <c r="K217" s="34">
        <f>F217-G217-H217-I217-J217</f>
        <v>9683335.7699999996</v>
      </c>
      <c r="L217" s="33">
        <v>24683591.259999998</v>
      </c>
      <c r="M217" s="35">
        <f>K217/L217</f>
        <v>0.39229849773488756</v>
      </c>
    </row>
    <row r="218" spans="1:13" ht="15.6" customHeight="1">
      <c r="A218" s="16" t="s">
        <v>478</v>
      </c>
      <c r="B218" s="42" t="s">
        <v>65</v>
      </c>
      <c r="C218" s="33">
        <v>4766399.08</v>
      </c>
      <c r="D218" s="33">
        <v>107782.55</v>
      </c>
      <c r="E218" s="33">
        <v>1795338.22</v>
      </c>
      <c r="F218" s="33">
        <f>SUM(C218:E218)</f>
        <v>6669519.8499999996</v>
      </c>
      <c r="G218" s="34">
        <v>1091</v>
      </c>
      <c r="H218" s="34">
        <v>0</v>
      </c>
      <c r="I218" s="34">
        <v>0</v>
      </c>
      <c r="J218" s="34">
        <v>333550.31</v>
      </c>
      <c r="K218" s="34">
        <f>F218-G218-H218-I218-J218</f>
        <v>6334878.54</v>
      </c>
      <c r="L218" s="33">
        <v>16211936.33</v>
      </c>
      <c r="M218" s="35">
        <f>K218/L218</f>
        <v>0.39075397355696373</v>
      </c>
    </row>
    <row r="219" spans="1:13" ht="15.6" customHeight="1">
      <c r="A219" s="16" t="s">
        <v>249</v>
      </c>
      <c r="B219" s="42" t="s">
        <v>31</v>
      </c>
      <c r="C219" s="33">
        <v>3411556.54</v>
      </c>
      <c r="D219" s="33">
        <v>177640.35</v>
      </c>
      <c r="E219" s="33">
        <v>744004.01</v>
      </c>
      <c r="F219" s="33">
        <f>SUM(C219:E219)</f>
        <v>4333200.9000000004</v>
      </c>
      <c r="G219" s="34">
        <v>67504.490000000005</v>
      </c>
      <c r="H219" s="34">
        <v>0</v>
      </c>
      <c r="I219" s="34">
        <v>3473.61</v>
      </c>
      <c r="J219" s="34">
        <v>170374.37</v>
      </c>
      <c r="K219" s="34">
        <f>F219-G219-H219-I219-J219</f>
        <v>4091848.4299999997</v>
      </c>
      <c r="L219" s="33">
        <v>10473348.870000001</v>
      </c>
      <c r="M219" s="35">
        <f>K219/L219</f>
        <v>0.3906915047698587</v>
      </c>
    </row>
    <row r="220" spans="1:13" ht="15.6" customHeight="1">
      <c r="A220" s="16" t="s">
        <v>291</v>
      </c>
      <c r="B220" s="42" t="s">
        <v>44</v>
      </c>
      <c r="C220" s="33">
        <v>79791810.359999999</v>
      </c>
      <c r="D220" s="33">
        <v>12266398.949999999</v>
      </c>
      <c r="E220" s="33">
        <v>45155666.600000001</v>
      </c>
      <c r="F220" s="33">
        <f>SUM(C220:E220)</f>
        <v>137213875.91</v>
      </c>
      <c r="G220" s="34">
        <v>1621536.37</v>
      </c>
      <c r="H220" s="34">
        <v>283.44</v>
      </c>
      <c r="I220" s="34">
        <v>91089.98</v>
      </c>
      <c r="J220" s="34">
        <v>14975230.08</v>
      </c>
      <c r="K220" s="34">
        <f>F220-G220-H220-I220-J220</f>
        <v>120525736.04000001</v>
      </c>
      <c r="L220" s="33">
        <v>308500498.20000005</v>
      </c>
      <c r="M220" s="35">
        <f>K220/L220</f>
        <v>0.39068246807777762</v>
      </c>
    </row>
    <row r="221" spans="1:13" ht="15.6" customHeight="1">
      <c r="A221" s="16" t="s">
        <v>481</v>
      </c>
      <c r="B221" s="42" t="s">
        <v>24</v>
      </c>
      <c r="C221" s="33">
        <v>638643.09</v>
      </c>
      <c r="D221" s="33">
        <v>33081.29</v>
      </c>
      <c r="E221" s="33">
        <v>106650.27</v>
      </c>
      <c r="F221" s="33">
        <f>SUM(C221:E221)</f>
        <v>778374.65</v>
      </c>
      <c r="G221" s="34">
        <v>0</v>
      </c>
      <c r="H221" s="34">
        <v>0</v>
      </c>
      <c r="I221" s="34">
        <v>0</v>
      </c>
      <c r="J221" s="34">
        <v>24593.05</v>
      </c>
      <c r="K221" s="34">
        <f>F221-G221-H221-I221-J221</f>
        <v>753781.6</v>
      </c>
      <c r="L221" s="33">
        <v>1935627.07</v>
      </c>
      <c r="M221" s="35">
        <f>K221/L221</f>
        <v>0.38942501460263207</v>
      </c>
    </row>
    <row r="222" spans="1:13" ht="15.6" customHeight="1">
      <c r="A222" s="16" t="s">
        <v>131</v>
      </c>
      <c r="B222" s="42" t="s">
        <v>65</v>
      </c>
      <c r="C222" s="33">
        <v>1848248.68</v>
      </c>
      <c r="D222" s="33">
        <v>50547.75</v>
      </c>
      <c r="E222" s="33">
        <v>534484.09</v>
      </c>
      <c r="F222" s="33">
        <f>SUM(C222:E222)</f>
        <v>2433280.52</v>
      </c>
      <c r="G222" s="34">
        <v>84700.85</v>
      </c>
      <c r="H222" s="34">
        <v>0</v>
      </c>
      <c r="I222" s="34">
        <v>3694.05</v>
      </c>
      <c r="J222" s="34">
        <v>206670.67</v>
      </c>
      <c r="K222" s="34">
        <f>F222-G222-H222-I222-J222</f>
        <v>2138214.9500000002</v>
      </c>
      <c r="L222" s="33">
        <v>5490817.3099999987</v>
      </c>
      <c r="M222" s="35">
        <f>K222/L222</f>
        <v>0.38941651657319493</v>
      </c>
    </row>
    <row r="223" spans="1:13" ht="15.6" customHeight="1">
      <c r="A223" s="16" t="s">
        <v>155</v>
      </c>
      <c r="B223" s="42" t="s">
        <v>24</v>
      </c>
      <c r="C223" s="33">
        <v>1548236.19</v>
      </c>
      <c r="D223" s="33">
        <v>1859085.65</v>
      </c>
      <c r="E223" s="33">
        <v>3395844.97</v>
      </c>
      <c r="F223" s="33">
        <f>SUM(C223:E223)</f>
        <v>6803166.8100000005</v>
      </c>
      <c r="G223" s="34">
        <v>21891.279999999999</v>
      </c>
      <c r="H223" s="34">
        <v>0</v>
      </c>
      <c r="I223" s="34">
        <v>28385.45</v>
      </c>
      <c r="J223" s="34">
        <v>1994003.42</v>
      </c>
      <c r="K223" s="34">
        <f>F223-G223-H223-I223-J223</f>
        <v>4758886.66</v>
      </c>
      <c r="L223" s="33">
        <v>12236663.42</v>
      </c>
      <c r="M223" s="35">
        <f>K223/L223</f>
        <v>0.38890394355555463</v>
      </c>
    </row>
    <row r="224" spans="1:13" ht="15.6" customHeight="1">
      <c r="A224" s="16" t="s">
        <v>154</v>
      </c>
      <c r="B224" s="42" t="s">
        <v>31</v>
      </c>
      <c r="C224" s="33">
        <v>3025069.12</v>
      </c>
      <c r="D224" s="33">
        <v>237902.94</v>
      </c>
      <c r="E224" s="33">
        <v>502379.36</v>
      </c>
      <c r="F224" s="33">
        <f>SUM(C224:E224)</f>
        <v>3765351.42</v>
      </c>
      <c r="G224" s="34">
        <v>0</v>
      </c>
      <c r="H224" s="34">
        <v>0</v>
      </c>
      <c r="I224" s="34">
        <v>55734.79</v>
      </c>
      <c r="J224" s="34">
        <v>164092.25</v>
      </c>
      <c r="K224" s="34">
        <f>F224-G224-H224-I224-J224</f>
        <v>3545524.38</v>
      </c>
      <c r="L224" s="33">
        <v>9123499.2300000004</v>
      </c>
      <c r="M224" s="35">
        <f>K224/L224</f>
        <v>0.38861453161979381</v>
      </c>
    </row>
    <row r="225" spans="1:13" ht="15.6" customHeight="1">
      <c r="A225" s="16" t="s">
        <v>219</v>
      </c>
      <c r="B225" s="42" t="s">
        <v>30</v>
      </c>
      <c r="C225" s="33">
        <v>1744198.88</v>
      </c>
      <c r="D225" s="33">
        <v>168119.85</v>
      </c>
      <c r="E225" s="33">
        <v>1278548.3400000001</v>
      </c>
      <c r="F225" s="33">
        <f>SUM(C225:E225)</f>
        <v>3190867.0700000003</v>
      </c>
      <c r="G225" s="34">
        <v>56759.77</v>
      </c>
      <c r="H225" s="34">
        <v>0</v>
      </c>
      <c r="I225" s="34">
        <v>94958.76</v>
      </c>
      <c r="J225" s="34">
        <v>69456.41</v>
      </c>
      <c r="K225" s="34">
        <f>F225-G225-H225-I225-J225</f>
        <v>2969692.1300000004</v>
      </c>
      <c r="L225" s="33">
        <v>7645433.9500000011</v>
      </c>
      <c r="M225" s="35">
        <f>K225/L225</f>
        <v>0.38842688975162748</v>
      </c>
    </row>
    <row r="226" spans="1:13" ht="15.6" customHeight="1">
      <c r="A226" s="16" t="s">
        <v>366</v>
      </c>
      <c r="B226" s="42" t="s">
        <v>31</v>
      </c>
      <c r="C226" s="33">
        <v>2188252.0099999998</v>
      </c>
      <c r="D226" s="33">
        <v>74627.61</v>
      </c>
      <c r="E226" s="33">
        <v>1223682.76</v>
      </c>
      <c r="F226" s="33">
        <f>SUM(C226:E226)</f>
        <v>3486562.38</v>
      </c>
      <c r="G226" s="34">
        <v>3118.79</v>
      </c>
      <c r="H226" s="34">
        <v>0</v>
      </c>
      <c r="I226" s="34">
        <v>0</v>
      </c>
      <c r="J226" s="34">
        <v>132684.94</v>
      </c>
      <c r="K226" s="34">
        <f>F226-G226-H226-I226-J226</f>
        <v>3350758.65</v>
      </c>
      <c r="L226" s="33">
        <v>8628592.4699999988</v>
      </c>
      <c r="M226" s="35">
        <f>K226/L226</f>
        <v>0.38833200914864857</v>
      </c>
    </row>
    <row r="227" spans="1:13" ht="15.6" customHeight="1">
      <c r="A227" s="16" t="s">
        <v>71</v>
      </c>
      <c r="B227" s="42" t="s">
        <v>27</v>
      </c>
      <c r="C227" s="33">
        <v>3656779.93</v>
      </c>
      <c r="D227" s="33">
        <v>466023.98</v>
      </c>
      <c r="E227" s="33">
        <v>436539.82</v>
      </c>
      <c r="F227" s="33">
        <f>SUM(C227:E227)</f>
        <v>4559343.7300000004</v>
      </c>
      <c r="G227" s="34">
        <v>94709.22</v>
      </c>
      <c r="H227" s="34">
        <v>3084.81</v>
      </c>
      <c r="I227" s="34">
        <v>0</v>
      </c>
      <c r="J227" s="34">
        <v>-41735.360000000001</v>
      </c>
      <c r="K227" s="34">
        <f>F227-G227-H227-I227-J227</f>
        <v>4503285.0600000015</v>
      </c>
      <c r="L227" s="33">
        <v>11597731.650000002</v>
      </c>
      <c r="M227" s="35">
        <f>K227/L227</f>
        <v>0.38829015844663045</v>
      </c>
    </row>
    <row r="228" spans="1:13" ht="15.6" customHeight="1">
      <c r="A228" s="16" t="s">
        <v>363</v>
      </c>
      <c r="B228" s="42" t="s">
        <v>27</v>
      </c>
      <c r="C228" s="33">
        <v>7232962.0199999996</v>
      </c>
      <c r="D228" s="33">
        <v>101727.98</v>
      </c>
      <c r="E228" s="33">
        <v>4164451.48</v>
      </c>
      <c r="F228" s="33">
        <f>SUM(C228:E228)</f>
        <v>11499141.48</v>
      </c>
      <c r="G228" s="34">
        <v>56309.34</v>
      </c>
      <c r="H228" s="34">
        <v>154342.13</v>
      </c>
      <c r="I228" s="34">
        <v>40.950000000000003</v>
      </c>
      <c r="J228" s="34">
        <v>493290.47</v>
      </c>
      <c r="K228" s="34">
        <f>F228-G228-H228-I228-J228</f>
        <v>10795158.59</v>
      </c>
      <c r="L228" s="33">
        <v>27833698.370000001</v>
      </c>
      <c r="M228" s="35">
        <f>K228/L228</f>
        <v>0.38784492260056058</v>
      </c>
    </row>
    <row r="229" spans="1:13" ht="15.6" customHeight="1">
      <c r="A229" s="16" t="s">
        <v>591</v>
      </c>
      <c r="B229" s="42" t="s">
        <v>44</v>
      </c>
      <c r="C229" s="33">
        <v>915816.95999999996</v>
      </c>
      <c r="D229" s="33">
        <v>41510.379999999997</v>
      </c>
      <c r="E229" s="33">
        <v>134598.49</v>
      </c>
      <c r="F229" s="33">
        <f>SUM(C229:E229)</f>
        <v>1091925.83</v>
      </c>
      <c r="G229" s="34">
        <v>203.58</v>
      </c>
      <c r="H229" s="34">
        <v>0</v>
      </c>
      <c r="I229" s="34">
        <v>0</v>
      </c>
      <c r="J229" s="34">
        <v>33021.949999999997</v>
      </c>
      <c r="K229" s="34">
        <f>F229-G229-H229-I229-J229</f>
        <v>1058700.3</v>
      </c>
      <c r="L229" s="33">
        <v>2729881.8000000003</v>
      </c>
      <c r="M229" s="35">
        <f>K229/L229</f>
        <v>0.38781909898076905</v>
      </c>
    </row>
    <row r="230" spans="1:13" ht="15.6" customHeight="1">
      <c r="A230" s="16" t="s">
        <v>454</v>
      </c>
      <c r="B230" s="42" t="s">
        <v>38</v>
      </c>
      <c r="C230" s="33">
        <v>693989.83</v>
      </c>
      <c r="D230" s="33">
        <v>38944.58</v>
      </c>
      <c r="E230" s="33">
        <v>501937.56</v>
      </c>
      <c r="F230" s="33">
        <f>SUM(C230:E230)</f>
        <v>1234871.97</v>
      </c>
      <c r="G230" s="34">
        <v>0</v>
      </c>
      <c r="H230" s="34">
        <v>0</v>
      </c>
      <c r="I230" s="34">
        <v>0</v>
      </c>
      <c r="J230" s="34">
        <v>62379.76</v>
      </c>
      <c r="K230" s="34">
        <f>F230-G230-H230-I230-J230</f>
        <v>1172492.21</v>
      </c>
      <c r="L230" s="33">
        <v>3025223.0100000002</v>
      </c>
      <c r="M230" s="35">
        <f>K230/L230</f>
        <v>0.38757215786217358</v>
      </c>
    </row>
    <row r="231" spans="1:13" ht="15.6" customHeight="1">
      <c r="A231" s="16" t="s">
        <v>227</v>
      </c>
      <c r="B231" s="42" t="s">
        <v>27</v>
      </c>
      <c r="C231" s="33">
        <v>1207604.3999999999</v>
      </c>
      <c r="D231" s="33">
        <v>21433.35</v>
      </c>
      <c r="E231" s="33">
        <v>320558.7</v>
      </c>
      <c r="F231" s="33">
        <f>SUM(C231:E231)</f>
        <v>1549596.45</v>
      </c>
      <c r="G231" s="34">
        <v>0</v>
      </c>
      <c r="H231" s="34">
        <v>0</v>
      </c>
      <c r="I231" s="34">
        <v>0</v>
      </c>
      <c r="J231" s="34">
        <v>252519.45</v>
      </c>
      <c r="K231" s="34">
        <f>F231-G231-H231-I231-J231</f>
        <v>1297077</v>
      </c>
      <c r="L231" s="33">
        <v>3347161.47</v>
      </c>
      <c r="M231" s="35">
        <f>K231/L231</f>
        <v>0.38751551475047302</v>
      </c>
    </row>
    <row r="232" spans="1:13" ht="15.6" customHeight="1">
      <c r="A232" s="16" t="s">
        <v>630</v>
      </c>
      <c r="B232" s="42" t="s">
        <v>44</v>
      </c>
      <c r="C232" s="33">
        <v>15794484.75</v>
      </c>
      <c r="D232" s="33">
        <v>595218.39</v>
      </c>
      <c r="E232" s="33">
        <v>8241313.3700000001</v>
      </c>
      <c r="F232" s="33">
        <f>SUM(C232:E232)</f>
        <v>24631016.510000002</v>
      </c>
      <c r="G232" s="34">
        <v>72549.06</v>
      </c>
      <c r="H232" s="34">
        <v>0</v>
      </c>
      <c r="I232" s="34">
        <v>67687.39</v>
      </c>
      <c r="J232" s="34">
        <v>2274842.88</v>
      </c>
      <c r="K232" s="34">
        <f>F232-G232-H232-I232-J232</f>
        <v>22215937.180000003</v>
      </c>
      <c r="L232" s="33">
        <v>57395701.489999995</v>
      </c>
      <c r="M232" s="35">
        <f>K232/L232</f>
        <v>0.38706621930338575</v>
      </c>
    </row>
    <row r="233" spans="1:13" ht="15.6" customHeight="1">
      <c r="A233" s="16" t="s">
        <v>281</v>
      </c>
      <c r="B233" s="42" t="s">
        <v>38</v>
      </c>
      <c r="C233" s="33">
        <v>888475.59</v>
      </c>
      <c r="D233" s="33">
        <v>6039.7</v>
      </c>
      <c r="E233" s="33">
        <v>313301.57</v>
      </c>
      <c r="F233" s="33">
        <f>SUM(C233:E233)</f>
        <v>1207816.8599999999</v>
      </c>
      <c r="G233" s="34">
        <v>47924.97</v>
      </c>
      <c r="H233" s="34">
        <v>900</v>
      </c>
      <c r="I233" s="34">
        <v>0</v>
      </c>
      <c r="J233" s="34">
        <v>24261.49</v>
      </c>
      <c r="K233" s="34">
        <f>F233-G233-H233-I233-J233</f>
        <v>1134730.3999999999</v>
      </c>
      <c r="L233" s="33">
        <v>2933651.23</v>
      </c>
      <c r="M233" s="35">
        <f>K233/L233</f>
        <v>0.38679799029825368</v>
      </c>
    </row>
    <row r="234" spans="1:13" ht="15.6" customHeight="1">
      <c r="A234" s="16" t="s">
        <v>343</v>
      </c>
      <c r="B234" s="42" t="s">
        <v>24</v>
      </c>
      <c r="C234" s="33">
        <v>209732.93</v>
      </c>
      <c r="D234" s="33">
        <v>1803.62</v>
      </c>
      <c r="E234" s="33">
        <v>53259.88</v>
      </c>
      <c r="F234" s="33">
        <f>SUM(C234:E234)</f>
        <v>264796.43</v>
      </c>
      <c r="G234" s="34">
        <v>2366</v>
      </c>
      <c r="H234" s="34">
        <v>25104.19</v>
      </c>
      <c r="I234" s="34">
        <v>0</v>
      </c>
      <c r="J234" s="34">
        <v>3685.26</v>
      </c>
      <c r="K234" s="34">
        <f>F234-G234-H234-I234-J234</f>
        <v>233640.97999999998</v>
      </c>
      <c r="L234" s="33">
        <v>604388.11</v>
      </c>
      <c r="M234" s="35">
        <f>K234/L234</f>
        <v>0.386574414907004</v>
      </c>
    </row>
    <row r="235" spans="1:13" ht="15.6" customHeight="1">
      <c r="A235" s="16" t="s">
        <v>547</v>
      </c>
      <c r="B235" s="42" t="s">
        <v>31</v>
      </c>
      <c r="C235" s="33">
        <v>1406427.46</v>
      </c>
      <c r="D235" s="33">
        <v>53167.71</v>
      </c>
      <c r="E235" s="33">
        <v>526835.98</v>
      </c>
      <c r="F235" s="33">
        <f>SUM(C235:E235)</f>
        <v>1986431.15</v>
      </c>
      <c r="G235" s="34">
        <v>1463.24</v>
      </c>
      <c r="H235" s="34">
        <v>0</v>
      </c>
      <c r="I235" s="34">
        <v>0</v>
      </c>
      <c r="J235" s="34">
        <v>30796.3</v>
      </c>
      <c r="K235" s="34">
        <f>F235-G235-H235-I235-J235</f>
        <v>1954171.6099999999</v>
      </c>
      <c r="L235" s="33">
        <v>5063344.57</v>
      </c>
      <c r="M235" s="35">
        <f>K235/L235</f>
        <v>0.38594482026333826</v>
      </c>
    </row>
    <row r="236" spans="1:13" ht="15.6" customHeight="1">
      <c r="A236" s="16" t="s">
        <v>197</v>
      </c>
      <c r="B236" s="42" t="s">
        <v>34</v>
      </c>
      <c r="C236" s="33">
        <v>1313140.69</v>
      </c>
      <c r="D236" s="33">
        <v>27424.26</v>
      </c>
      <c r="E236" s="33">
        <v>472718.44</v>
      </c>
      <c r="F236" s="33">
        <f>SUM(C236:E236)</f>
        <v>1813283.39</v>
      </c>
      <c r="G236" s="34">
        <v>300</v>
      </c>
      <c r="H236" s="34">
        <v>0</v>
      </c>
      <c r="I236" s="34">
        <v>10606.41</v>
      </c>
      <c r="J236" s="34">
        <v>45513.36</v>
      </c>
      <c r="K236" s="34">
        <f>F236-G236-H236-I236-J236</f>
        <v>1756863.6199999999</v>
      </c>
      <c r="L236" s="33">
        <v>4556794.91</v>
      </c>
      <c r="M236" s="35">
        <f>K236/L236</f>
        <v>0.38554810007896534</v>
      </c>
    </row>
    <row r="237" spans="1:13" ht="15.6" customHeight="1">
      <c r="A237" s="16" t="s">
        <v>54</v>
      </c>
      <c r="B237" s="42" t="s">
        <v>31</v>
      </c>
      <c r="C237" s="33">
        <v>5133164.8600000003</v>
      </c>
      <c r="D237" s="33">
        <v>109831.51</v>
      </c>
      <c r="E237" s="33">
        <v>1822492.65</v>
      </c>
      <c r="F237" s="33">
        <f>SUM(C237:E237)</f>
        <v>7065489.0199999996</v>
      </c>
      <c r="G237" s="34">
        <v>47195</v>
      </c>
      <c r="H237" s="34">
        <v>0</v>
      </c>
      <c r="I237" s="34">
        <v>23205.09</v>
      </c>
      <c r="J237" s="34">
        <v>273847.01</v>
      </c>
      <c r="K237" s="34">
        <f>F237-G237-H237-I237-J237</f>
        <v>6721241.9199999999</v>
      </c>
      <c r="L237" s="33">
        <v>17477947.050000001</v>
      </c>
      <c r="M237" s="35">
        <f>K237/L237</f>
        <v>0.38455557170257015</v>
      </c>
    </row>
    <row r="238" spans="1:13" ht="15.6" customHeight="1">
      <c r="A238" s="16" t="s">
        <v>523</v>
      </c>
      <c r="B238" s="42" t="s">
        <v>27</v>
      </c>
      <c r="C238" s="33">
        <v>492266.14</v>
      </c>
      <c r="D238" s="33">
        <v>57384.47</v>
      </c>
      <c r="E238" s="33">
        <v>1457976.72</v>
      </c>
      <c r="F238" s="33">
        <f>SUM(C238:E238)</f>
        <v>2007627.33</v>
      </c>
      <c r="G238" s="34">
        <v>50750.21</v>
      </c>
      <c r="H238" s="34">
        <v>1143.72</v>
      </c>
      <c r="I238" s="34">
        <v>0</v>
      </c>
      <c r="J238" s="34">
        <v>29817.64</v>
      </c>
      <c r="K238" s="34">
        <f>F238-G238-H238-I238-J238</f>
        <v>1925915.7600000002</v>
      </c>
      <c r="L238" s="33">
        <v>5014403.5599999996</v>
      </c>
      <c r="M238" s="35">
        <f>K238/L238</f>
        <v>0.38407673753326715</v>
      </c>
    </row>
    <row r="239" spans="1:13" ht="15.6" customHeight="1">
      <c r="A239" s="16" t="s">
        <v>499</v>
      </c>
      <c r="B239" s="42" t="s">
        <v>38</v>
      </c>
      <c r="C239" s="33">
        <v>1175353.8400000001</v>
      </c>
      <c r="D239" s="33">
        <v>32524.32</v>
      </c>
      <c r="E239" s="33">
        <v>267004.11</v>
      </c>
      <c r="F239" s="33">
        <f>SUM(C239:E239)</f>
        <v>1474882.27</v>
      </c>
      <c r="G239" s="34">
        <v>133883.39000000001</v>
      </c>
      <c r="H239" s="34">
        <v>0</v>
      </c>
      <c r="I239" s="34">
        <v>0</v>
      </c>
      <c r="J239" s="34">
        <v>24791.29</v>
      </c>
      <c r="K239" s="34">
        <f>F239-G239-H239-I239-J239</f>
        <v>1316207.5899999999</v>
      </c>
      <c r="L239" s="33">
        <v>3427365.99</v>
      </c>
      <c r="M239" s="35">
        <f>K239/L239</f>
        <v>0.38402889969740284</v>
      </c>
    </row>
    <row r="240" spans="1:13" ht="15.6" customHeight="1">
      <c r="A240" s="16" t="s">
        <v>552</v>
      </c>
      <c r="B240" s="42" t="s">
        <v>30</v>
      </c>
      <c r="C240" s="33">
        <v>1677603.01</v>
      </c>
      <c r="D240" s="33">
        <v>44697.04</v>
      </c>
      <c r="E240" s="33">
        <v>1071368.8400000001</v>
      </c>
      <c r="F240" s="33">
        <f>SUM(C240:E240)</f>
        <v>2793668.89</v>
      </c>
      <c r="G240" s="34">
        <v>42042.5</v>
      </c>
      <c r="H240" s="34">
        <v>0</v>
      </c>
      <c r="I240" s="34">
        <v>0</v>
      </c>
      <c r="J240" s="34">
        <v>95392.35</v>
      </c>
      <c r="K240" s="34">
        <f>F240-G240-H240-I240-J240</f>
        <v>2656234.04</v>
      </c>
      <c r="L240" s="33">
        <v>6927882.8100000015</v>
      </c>
      <c r="M240" s="35">
        <f>K240/L240</f>
        <v>0.3834120918104848</v>
      </c>
    </row>
    <row r="241" spans="1:13" ht="15.6" customHeight="1">
      <c r="A241" s="16" t="s">
        <v>4</v>
      </c>
      <c r="B241" s="42" t="s">
        <v>34</v>
      </c>
      <c r="C241" s="33">
        <v>240625461.75</v>
      </c>
      <c r="D241" s="33">
        <v>26510413.649999999</v>
      </c>
      <c r="E241" s="33">
        <v>72988044.310000002</v>
      </c>
      <c r="F241" s="33">
        <f>SUM(C241:E241)</f>
        <v>340123919.71000004</v>
      </c>
      <c r="G241" s="34">
        <v>7091627.8700000001</v>
      </c>
      <c r="H241" s="34">
        <v>58526.23</v>
      </c>
      <c r="I241" s="34">
        <v>719793.47</v>
      </c>
      <c r="J241" s="34">
        <v>34151801.140000001</v>
      </c>
      <c r="K241" s="34">
        <f>F241-G241-H241-I241-J241</f>
        <v>298102171</v>
      </c>
      <c r="L241" s="33">
        <v>778546758.47000003</v>
      </c>
      <c r="M241" s="35">
        <f>K241/L241</f>
        <v>0.38289565495825884</v>
      </c>
    </row>
    <row r="242" spans="1:13" ht="15.6" customHeight="1">
      <c r="A242" s="16" t="s">
        <v>359</v>
      </c>
      <c r="B242" s="42" t="s">
        <v>30</v>
      </c>
      <c r="C242" s="33">
        <v>2685528.71</v>
      </c>
      <c r="D242" s="33">
        <v>84132.34</v>
      </c>
      <c r="E242" s="33">
        <v>1304137.08</v>
      </c>
      <c r="F242" s="33">
        <f>SUM(C242:E242)</f>
        <v>4073798.13</v>
      </c>
      <c r="G242" s="34">
        <v>109567.03</v>
      </c>
      <c r="H242" s="34">
        <v>0</v>
      </c>
      <c r="I242" s="34">
        <v>36023.64</v>
      </c>
      <c r="J242" s="34">
        <v>84781.81</v>
      </c>
      <c r="K242" s="34">
        <f>F242-G242-H242-I242-J242</f>
        <v>3843425.65</v>
      </c>
      <c r="L242" s="33">
        <v>10064704.85</v>
      </c>
      <c r="M242" s="35">
        <f>K242/L242</f>
        <v>0.38187167008677858</v>
      </c>
    </row>
    <row r="243" spans="1:13" ht="15.6" customHeight="1">
      <c r="A243" s="16" t="s">
        <v>260</v>
      </c>
      <c r="B243" s="42" t="s">
        <v>30</v>
      </c>
      <c r="C243" s="33">
        <v>4879324.8499999996</v>
      </c>
      <c r="D243" s="33">
        <v>930310.12</v>
      </c>
      <c r="E243" s="33">
        <v>2257066.33</v>
      </c>
      <c r="F243" s="33">
        <f>SUM(C243:E243)</f>
        <v>8066701.2999999998</v>
      </c>
      <c r="G243" s="34">
        <v>67840.44</v>
      </c>
      <c r="H243" s="34">
        <v>0</v>
      </c>
      <c r="I243" s="34">
        <v>1928.09</v>
      </c>
      <c r="J243" s="34">
        <v>445591.64</v>
      </c>
      <c r="K243" s="34">
        <f>F243-G243-H243-I243-J243</f>
        <v>7551341.1299999999</v>
      </c>
      <c r="L243" s="33">
        <v>19779650.629999999</v>
      </c>
      <c r="M243" s="35">
        <f>K243/L243</f>
        <v>0.38177323104720584</v>
      </c>
    </row>
    <row r="244" spans="1:13" ht="15.6" customHeight="1">
      <c r="A244" s="16" t="s">
        <v>473</v>
      </c>
      <c r="B244" s="42" t="s">
        <v>30</v>
      </c>
      <c r="C244" s="33">
        <v>402486.76</v>
      </c>
      <c r="D244" s="33">
        <v>17291.71</v>
      </c>
      <c r="E244" s="33">
        <v>216103.42</v>
      </c>
      <c r="F244" s="33">
        <f>SUM(C244:E244)</f>
        <v>635881.89</v>
      </c>
      <c r="G244" s="34">
        <v>2279</v>
      </c>
      <c r="H244" s="34">
        <v>0</v>
      </c>
      <c r="I244" s="34">
        <v>0</v>
      </c>
      <c r="J244" s="34">
        <v>27870.55</v>
      </c>
      <c r="K244" s="34">
        <f>F244-G244-H244-I244-J244</f>
        <v>605732.34</v>
      </c>
      <c r="L244" s="33">
        <v>1589767</v>
      </c>
      <c r="M244" s="35">
        <f>K244/L244</f>
        <v>0.38101957079244941</v>
      </c>
    </row>
    <row r="245" spans="1:13" ht="15.6" customHeight="1">
      <c r="A245" s="16" t="s">
        <v>151</v>
      </c>
      <c r="B245" s="42" t="s">
        <v>38</v>
      </c>
      <c r="C245" s="33">
        <v>459875.12</v>
      </c>
      <c r="D245" s="33">
        <v>34351.21</v>
      </c>
      <c r="E245" s="33">
        <v>233218.11</v>
      </c>
      <c r="F245" s="33">
        <f>SUM(C245:E245)</f>
        <v>727444.44</v>
      </c>
      <c r="G245" s="34">
        <v>0</v>
      </c>
      <c r="H245" s="34">
        <v>0</v>
      </c>
      <c r="I245" s="34">
        <v>0</v>
      </c>
      <c r="J245" s="34">
        <v>4875.2299999999996</v>
      </c>
      <c r="K245" s="34">
        <f>F245-G245-H245-I245-J245</f>
        <v>722569.21</v>
      </c>
      <c r="L245" s="33">
        <v>1903546.33</v>
      </c>
      <c r="M245" s="35">
        <f>K245/L245</f>
        <v>0.37959108145269044</v>
      </c>
    </row>
    <row r="246" spans="1:13" ht="15.6" customHeight="1">
      <c r="A246" s="16" t="s">
        <v>52</v>
      </c>
      <c r="B246" s="42" t="s">
        <v>30</v>
      </c>
      <c r="C246" s="33">
        <v>1488544.48</v>
      </c>
      <c r="D246" s="33">
        <v>55850.720000000001</v>
      </c>
      <c r="E246" s="33">
        <v>492273.36</v>
      </c>
      <c r="F246" s="33">
        <f>SUM(C246:E246)</f>
        <v>2036668.56</v>
      </c>
      <c r="G246" s="34">
        <v>49643.040000000001</v>
      </c>
      <c r="H246" s="34">
        <v>4275</v>
      </c>
      <c r="I246" s="34">
        <v>0</v>
      </c>
      <c r="J246" s="34">
        <v>100202.09</v>
      </c>
      <c r="K246" s="34">
        <f>F246-G246-H246-I246-J246</f>
        <v>1882548.43</v>
      </c>
      <c r="L246" s="33">
        <v>4969749.3800000008</v>
      </c>
      <c r="M246" s="35">
        <f>K246/L246</f>
        <v>0.37880148193710317</v>
      </c>
    </row>
    <row r="247" spans="1:13" ht="15.6" customHeight="1">
      <c r="A247" s="16" t="s">
        <v>615</v>
      </c>
      <c r="B247" s="42" t="s">
        <v>31</v>
      </c>
      <c r="C247" s="33">
        <v>6479947.1100000003</v>
      </c>
      <c r="D247" s="33">
        <v>740904.15</v>
      </c>
      <c r="E247" s="33">
        <v>2803291.09</v>
      </c>
      <c r="F247" s="33">
        <f>SUM(C247:E247)</f>
        <v>10024142.350000001</v>
      </c>
      <c r="G247" s="34">
        <v>295629.96000000002</v>
      </c>
      <c r="H247" s="34">
        <v>0</v>
      </c>
      <c r="I247" s="34">
        <v>7682.08</v>
      </c>
      <c r="J247" s="34">
        <v>235256.97</v>
      </c>
      <c r="K247" s="34">
        <f>F247-G247-H247-I247-J247</f>
        <v>9485573.3399999999</v>
      </c>
      <c r="L247" s="33">
        <v>25054122.189999998</v>
      </c>
      <c r="M247" s="35">
        <f>K247/L247</f>
        <v>0.37860330001048825</v>
      </c>
    </row>
    <row r="248" spans="1:13" ht="15.6" customHeight="1">
      <c r="A248" s="16" t="s">
        <v>412</v>
      </c>
      <c r="B248" s="42" t="s">
        <v>27</v>
      </c>
      <c r="C248" s="33">
        <v>3482773.16</v>
      </c>
      <c r="D248" s="33">
        <v>74985.399999999994</v>
      </c>
      <c r="E248" s="33">
        <v>1242747.3999999999</v>
      </c>
      <c r="F248" s="33">
        <f>SUM(C248:E248)</f>
        <v>4800505.96</v>
      </c>
      <c r="G248" s="34">
        <v>12814.07</v>
      </c>
      <c r="H248" s="34">
        <v>0</v>
      </c>
      <c r="I248" s="34">
        <v>500</v>
      </c>
      <c r="J248" s="34">
        <v>150001.26</v>
      </c>
      <c r="K248" s="34">
        <f>F248-G248-H248-I248-J248</f>
        <v>4637190.63</v>
      </c>
      <c r="L248" s="33">
        <v>12261377.43</v>
      </c>
      <c r="M248" s="35">
        <f>K248/L248</f>
        <v>0.378194917860872</v>
      </c>
    </row>
    <row r="249" spans="1:13" ht="15.6" customHeight="1">
      <c r="A249" s="16" t="s">
        <v>441</v>
      </c>
      <c r="B249" s="42" t="s">
        <v>38</v>
      </c>
      <c r="C249" s="33">
        <v>651003.04</v>
      </c>
      <c r="D249" s="33">
        <v>35283.480000000003</v>
      </c>
      <c r="E249" s="33">
        <v>390782.42</v>
      </c>
      <c r="F249" s="33">
        <f>SUM(C249:E249)</f>
        <v>1077068.94</v>
      </c>
      <c r="G249" s="34">
        <v>0</v>
      </c>
      <c r="H249" s="34">
        <v>4405.33</v>
      </c>
      <c r="I249" s="34">
        <v>642.27</v>
      </c>
      <c r="J249" s="34">
        <v>28442.26</v>
      </c>
      <c r="K249" s="34">
        <f>F249-G249-H249-I249-J249</f>
        <v>1043579.0799999998</v>
      </c>
      <c r="L249" s="33">
        <v>2761089.62</v>
      </c>
      <c r="M249" s="35">
        <f>K249/L249</f>
        <v>0.37795914788162499</v>
      </c>
    </row>
    <row r="250" spans="1:13" ht="15.6" customHeight="1">
      <c r="A250" s="16" t="s">
        <v>515</v>
      </c>
      <c r="B250" s="42" t="s">
        <v>30</v>
      </c>
      <c r="C250" s="33">
        <v>684353.08</v>
      </c>
      <c r="D250" s="33">
        <v>20460.66</v>
      </c>
      <c r="E250" s="33">
        <v>438315.3</v>
      </c>
      <c r="F250" s="33">
        <f>SUM(C250:E250)</f>
        <v>1143129.04</v>
      </c>
      <c r="G250" s="34">
        <v>9032.84</v>
      </c>
      <c r="H250" s="34">
        <v>0</v>
      </c>
      <c r="I250" s="34">
        <v>0</v>
      </c>
      <c r="J250" s="34">
        <v>50695.040000000001</v>
      </c>
      <c r="K250" s="34">
        <f>F250-G250-H250-I250-J250</f>
        <v>1083401.1599999999</v>
      </c>
      <c r="L250" s="33">
        <v>2874924.4200000004</v>
      </c>
      <c r="M250" s="35">
        <f>K250/L250</f>
        <v>0.37684509285291046</v>
      </c>
    </row>
    <row r="251" spans="1:13" ht="15.6" customHeight="1">
      <c r="A251" s="16" t="s">
        <v>275</v>
      </c>
      <c r="B251" s="42" t="s">
        <v>38</v>
      </c>
      <c r="C251" s="33">
        <v>663060.36</v>
      </c>
      <c r="D251" s="33">
        <v>21977.48</v>
      </c>
      <c r="E251" s="33">
        <v>442193.5</v>
      </c>
      <c r="F251" s="33">
        <f>SUM(C251:E251)</f>
        <v>1127231.3399999999</v>
      </c>
      <c r="G251" s="34">
        <v>0</v>
      </c>
      <c r="H251" s="34">
        <v>0</v>
      </c>
      <c r="I251" s="34">
        <v>12947.38</v>
      </c>
      <c r="J251" s="34">
        <v>52991.06</v>
      </c>
      <c r="K251" s="34">
        <f>F251-G251-H251-I251-J251</f>
        <v>1061292.8999999999</v>
      </c>
      <c r="L251" s="33">
        <v>2817924.33</v>
      </c>
      <c r="M251" s="35">
        <f>K251/L251</f>
        <v>0.37662221398258761</v>
      </c>
    </row>
    <row r="252" spans="1:13" ht="15.6" customHeight="1">
      <c r="A252" s="16" t="s">
        <v>282</v>
      </c>
      <c r="B252" s="42" t="s">
        <v>65</v>
      </c>
      <c r="C252" s="33">
        <v>10628913.560000001</v>
      </c>
      <c r="D252" s="33">
        <v>105473.67</v>
      </c>
      <c r="E252" s="33">
        <v>1521974.34</v>
      </c>
      <c r="F252" s="33">
        <f>SUM(C252:E252)</f>
        <v>12256361.57</v>
      </c>
      <c r="G252" s="34">
        <v>89064.45</v>
      </c>
      <c r="H252" s="34">
        <v>0</v>
      </c>
      <c r="I252" s="34">
        <v>1262.94</v>
      </c>
      <c r="J252" s="34">
        <v>441142.34</v>
      </c>
      <c r="K252" s="34">
        <f>F252-G252-H252-I252-J252</f>
        <v>11724891.840000002</v>
      </c>
      <c r="L252" s="33">
        <v>31142657.189999998</v>
      </c>
      <c r="M252" s="35">
        <f>K252/L252</f>
        <v>0.37648976991484528</v>
      </c>
    </row>
    <row r="253" spans="1:13" ht="15.6" customHeight="1">
      <c r="A253" s="16" t="s">
        <v>248</v>
      </c>
      <c r="B253" s="42" t="s">
        <v>34</v>
      </c>
      <c r="C253" s="33">
        <v>844742.17</v>
      </c>
      <c r="D253" s="33">
        <v>45219.19</v>
      </c>
      <c r="E253" s="33">
        <v>375384.76</v>
      </c>
      <c r="F253" s="33">
        <f>SUM(C253:E253)</f>
        <v>1265346.1200000001</v>
      </c>
      <c r="G253" s="34">
        <v>0</v>
      </c>
      <c r="H253" s="34">
        <v>0</v>
      </c>
      <c r="I253" s="34">
        <v>-7906.23</v>
      </c>
      <c r="J253" s="34">
        <v>62350.97</v>
      </c>
      <c r="K253" s="34">
        <f>F253-G253-H253-I253-J253</f>
        <v>1210901.3800000001</v>
      </c>
      <c r="L253" s="33">
        <v>3239280.63</v>
      </c>
      <c r="M253" s="35">
        <f>K253/L253</f>
        <v>0.37381799180517439</v>
      </c>
    </row>
    <row r="254" spans="1:13" ht="15.6" customHeight="1">
      <c r="A254" s="16" t="s">
        <v>306</v>
      </c>
      <c r="B254" s="42" t="s">
        <v>24</v>
      </c>
      <c r="C254" s="33">
        <v>610935.57999999996</v>
      </c>
      <c r="D254" s="33">
        <v>18849.939999999999</v>
      </c>
      <c r="E254" s="33">
        <v>337609.63</v>
      </c>
      <c r="F254" s="33">
        <f>SUM(C254:E254)</f>
        <v>967395.14999999991</v>
      </c>
      <c r="G254" s="34">
        <v>0</v>
      </c>
      <c r="H254" s="34">
        <v>34613.019999999997</v>
      </c>
      <c r="I254" s="34">
        <v>3009.99</v>
      </c>
      <c r="J254" s="34">
        <v>33361.31</v>
      </c>
      <c r="K254" s="34">
        <f>F254-G254-H254-I254-J254</f>
        <v>896410.82999999984</v>
      </c>
      <c r="L254" s="33">
        <v>2404852.6399999997</v>
      </c>
      <c r="M254" s="35">
        <f>K254/L254</f>
        <v>0.37275083516135937</v>
      </c>
    </row>
    <row r="255" spans="1:13" ht="15.6" customHeight="1">
      <c r="A255" s="16" t="s">
        <v>124</v>
      </c>
      <c r="B255" s="42" t="s">
        <v>38</v>
      </c>
      <c r="C255" s="33">
        <v>187855.09</v>
      </c>
      <c r="D255" s="33">
        <v>9860.73</v>
      </c>
      <c r="E255" s="33">
        <v>124987.13</v>
      </c>
      <c r="F255" s="33">
        <f>SUM(C255:E255)</f>
        <v>322702.95</v>
      </c>
      <c r="G255" s="34">
        <v>4289.1000000000004</v>
      </c>
      <c r="H255" s="34">
        <v>0</v>
      </c>
      <c r="I255" s="34">
        <v>285.93</v>
      </c>
      <c r="J255" s="34">
        <v>853.34</v>
      </c>
      <c r="K255" s="34">
        <f>F255-G255-H255-I255-J255</f>
        <v>317274.58</v>
      </c>
      <c r="L255" s="33">
        <v>853370.68</v>
      </c>
      <c r="M255" s="35">
        <f>K255/L255</f>
        <v>0.37178987682117226</v>
      </c>
    </row>
    <row r="256" spans="1:13" ht="15.6" customHeight="1">
      <c r="A256" s="16" t="s">
        <v>286</v>
      </c>
      <c r="B256" s="42" t="s">
        <v>38</v>
      </c>
      <c r="C256" s="33">
        <v>406422</v>
      </c>
      <c r="D256" s="33">
        <v>5193.92</v>
      </c>
      <c r="E256" s="33">
        <v>140501.76000000001</v>
      </c>
      <c r="F256" s="33">
        <f>SUM(C256:E256)</f>
        <v>552117.67999999993</v>
      </c>
      <c r="G256" s="34">
        <v>0</v>
      </c>
      <c r="H256" s="34">
        <v>0</v>
      </c>
      <c r="I256" s="34">
        <v>0</v>
      </c>
      <c r="J256" s="34">
        <v>29265.38</v>
      </c>
      <c r="K256" s="34">
        <f>F256-G256-H256-I256-J256</f>
        <v>522852.29999999993</v>
      </c>
      <c r="L256" s="33">
        <v>1409790.67</v>
      </c>
      <c r="M256" s="35">
        <f>K256/L256</f>
        <v>0.37087229411157896</v>
      </c>
    </row>
    <row r="257" spans="1:13" ht="15.6" customHeight="1">
      <c r="A257" s="16" t="s">
        <v>272</v>
      </c>
      <c r="B257" s="42" t="s">
        <v>30</v>
      </c>
      <c r="C257" s="33">
        <v>515552.3</v>
      </c>
      <c r="D257" s="33">
        <v>10411.620000000001</v>
      </c>
      <c r="E257" s="33">
        <v>184825.82</v>
      </c>
      <c r="F257" s="33">
        <f>SUM(C257:E257)</f>
        <v>710789.74</v>
      </c>
      <c r="G257" s="34">
        <v>0</v>
      </c>
      <c r="H257" s="34">
        <v>0</v>
      </c>
      <c r="I257" s="34">
        <v>0</v>
      </c>
      <c r="J257" s="34">
        <v>80398.740000000005</v>
      </c>
      <c r="K257" s="34">
        <f>F257-G257-H257-I257-J257</f>
        <v>630391</v>
      </c>
      <c r="L257" s="33">
        <v>1700298.5600000003</v>
      </c>
      <c r="M257" s="35">
        <f>K257/L257</f>
        <v>0.3707531223222349</v>
      </c>
    </row>
    <row r="258" spans="1:13" ht="15.6" customHeight="1">
      <c r="A258" s="16" t="s">
        <v>618</v>
      </c>
      <c r="B258" s="42" t="s">
        <v>31</v>
      </c>
      <c r="C258" s="33">
        <v>854062.39</v>
      </c>
      <c r="D258" s="33">
        <v>633391.86</v>
      </c>
      <c r="E258" s="33">
        <v>309367.42</v>
      </c>
      <c r="F258" s="33">
        <f>SUM(C258:E258)</f>
        <v>1796821.67</v>
      </c>
      <c r="G258" s="34">
        <v>8189</v>
      </c>
      <c r="H258" s="34">
        <v>0</v>
      </c>
      <c r="I258" s="34">
        <v>3240.43</v>
      </c>
      <c r="J258" s="34">
        <v>42070.61</v>
      </c>
      <c r="K258" s="34">
        <f>F258-G258-H258-I258-J258</f>
        <v>1743321.63</v>
      </c>
      <c r="L258" s="33">
        <v>4711276.08</v>
      </c>
      <c r="M258" s="35">
        <f>K258/L258</f>
        <v>0.37003172821916219</v>
      </c>
    </row>
    <row r="259" spans="1:13" ht="15.6" customHeight="1">
      <c r="A259" s="16" t="s">
        <v>498</v>
      </c>
      <c r="B259" s="42" t="s">
        <v>34</v>
      </c>
      <c r="C259" s="33">
        <v>1064732.18</v>
      </c>
      <c r="D259" s="33">
        <v>44493.86</v>
      </c>
      <c r="E259" s="33">
        <v>315422.64</v>
      </c>
      <c r="F259" s="33">
        <f>SUM(C259:E259)</f>
        <v>1424648.6800000002</v>
      </c>
      <c r="G259" s="34">
        <v>28892.73</v>
      </c>
      <c r="H259" s="34">
        <v>0</v>
      </c>
      <c r="I259" s="34">
        <v>-65233.05</v>
      </c>
      <c r="J259" s="34">
        <v>40118.25</v>
      </c>
      <c r="K259" s="34">
        <f>F259-G259-H259-I259-J259</f>
        <v>1420870.7500000002</v>
      </c>
      <c r="L259" s="33">
        <v>3840946.86</v>
      </c>
      <c r="M259" s="35">
        <f>K259/L259</f>
        <v>0.36992720852170297</v>
      </c>
    </row>
    <row r="260" spans="1:13" ht="15.6" customHeight="1">
      <c r="A260" s="16" t="s">
        <v>112</v>
      </c>
      <c r="B260" s="42" t="s">
        <v>31</v>
      </c>
      <c r="C260" s="33">
        <v>2080666.09</v>
      </c>
      <c r="D260" s="33">
        <v>127793.79</v>
      </c>
      <c r="E260" s="33">
        <v>360129.05</v>
      </c>
      <c r="F260" s="33">
        <f>SUM(C260:E260)</f>
        <v>2568588.9299999997</v>
      </c>
      <c r="G260" s="34">
        <v>0</v>
      </c>
      <c r="H260" s="34">
        <v>0</v>
      </c>
      <c r="I260" s="34">
        <v>505.84</v>
      </c>
      <c r="J260" s="34">
        <v>120339.07</v>
      </c>
      <c r="K260" s="34">
        <f>F260-G260-H260-I260-J260</f>
        <v>2447744.02</v>
      </c>
      <c r="L260" s="33">
        <v>6620164.2599999988</v>
      </c>
      <c r="M260" s="35">
        <f>K260/L260</f>
        <v>0.36974067770336572</v>
      </c>
    </row>
    <row r="261" spans="1:13" ht="15.6" customHeight="1">
      <c r="A261" s="16" t="s">
        <v>639</v>
      </c>
      <c r="B261" s="42" t="s">
        <v>30</v>
      </c>
      <c r="C261" s="33">
        <v>2181566.13</v>
      </c>
      <c r="D261" s="33">
        <v>170232.01</v>
      </c>
      <c r="E261" s="33">
        <v>1639489.66</v>
      </c>
      <c r="F261" s="33">
        <f>SUM(C261:E261)</f>
        <v>3991287.8</v>
      </c>
      <c r="G261" s="34">
        <v>25048.5</v>
      </c>
      <c r="H261" s="34">
        <v>0</v>
      </c>
      <c r="I261" s="34">
        <v>1592.76</v>
      </c>
      <c r="J261" s="34">
        <v>120279.51</v>
      </c>
      <c r="K261" s="34">
        <f>F261-G261-H261-I261-J261</f>
        <v>3844367.0300000003</v>
      </c>
      <c r="L261" s="33">
        <v>10421753.750000002</v>
      </c>
      <c r="M261" s="35">
        <f>K261/L261</f>
        <v>0.36887908908805289</v>
      </c>
    </row>
    <row r="262" spans="1:13" ht="15.6" customHeight="1">
      <c r="A262" s="16" t="s">
        <v>585</v>
      </c>
      <c r="B262" s="42" t="s">
        <v>44</v>
      </c>
      <c r="C262" s="33">
        <v>883676.11</v>
      </c>
      <c r="D262" s="33">
        <v>99270.73</v>
      </c>
      <c r="E262" s="33">
        <v>376369.3</v>
      </c>
      <c r="F262" s="33">
        <f>SUM(C262:E262)</f>
        <v>1359316.14</v>
      </c>
      <c r="G262" s="34">
        <v>20410</v>
      </c>
      <c r="H262" s="34">
        <v>0</v>
      </c>
      <c r="I262" s="34">
        <v>0</v>
      </c>
      <c r="J262" s="34">
        <v>44310.22</v>
      </c>
      <c r="K262" s="34">
        <f>F262-G262-H262-I262-J262</f>
        <v>1294595.92</v>
      </c>
      <c r="L262" s="33">
        <v>3535924.2199999997</v>
      </c>
      <c r="M262" s="35">
        <f>K262/L262</f>
        <v>0.36612660211366183</v>
      </c>
    </row>
    <row r="263" spans="1:13" ht="15.6" customHeight="1">
      <c r="A263" s="16" t="s">
        <v>571</v>
      </c>
      <c r="B263" s="42" t="s">
        <v>30</v>
      </c>
      <c r="C263" s="33">
        <v>2131211.36</v>
      </c>
      <c r="D263" s="33">
        <v>17469.75</v>
      </c>
      <c r="E263" s="33">
        <v>833334.44</v>
      </c>
      <c r="F263" s="33">
        <f>SUM(C263:E263)</f>
        <v>2982015.55</v>
      </c>
      <c r="G263" s="34">
        <v>7410.5</v>
      </c>
      <c r="H263" s="34">
        <v>0</v>
      </c>
      <c r="I263" s="34">
        <v>0</v>
      </c>
      <c r="J263" s="34">
        <v>134061.21</v>
      </c>
      <c r="K263" s="34">
        <f>F263-G263-H263-I263-J263</f>
        <v>2840543.84</v>
      </c>
      <c r="L263" s="33">
        <v>7768143.0499999998</v>
      </c>
      <c r="M263" s="35">
        <f>K263/L263</f>
        <v>0.36566574813526381</v>
      </c>
    </row>
    <row r="264" spans="1:13" ht="15.6" customHeight="1">
      <c r="A264" s="16" t="s">
        <v>403</v>
      </c>
      <c r="B264" s="42" t="s">
        <v>30</v>
      </c>
      <c r="C264" s="33">
        <v>369187.52</v>
      </c>
      <c r="D264" s="33">
        <v>4198.24</v>
      </c>
      <c r="E264" s="33">
        <v>135552.9</v>
      </c>
      <c r="F264" s="33">
        <f>SUM(C264:E264)</f>
        <v>508938.66000000003</v>
      </c>
      <c r="G264" s="34">
        <v>0</v>
      </c>
      <c r="H264" s="34">
        <v>0</v>
      </c>
      <c r="I264" s="34">
        <v>4597.7299999999996</v>
      </c>
      <c r="J264" s="34">
        <v>8503.76</v>
      </c>
      <c r="K264" s="34">
        <f>F264-G264-H264-I264-J264</f>
        <v>495837.17000000004</v>
      </c>
      <c r="L264" s="33">
        <v>1356977.6</v>
      </c>
      <c r="M264" s="35">
        <f>K264/L264</f>
        <v>0.36539819817217323</v>
      </c>
    </row>
    <row r="265" spans="1:13" ht="15.6" customHeight="1">
      <c r="A265" s="16" t="s">
        <v>394</v>
      </c>
      <c r="B265" s="42" t="s">
        <v>31</v>
      </c>
      <c r="C265" s="33">
        <v>3416133.95</v>
      </c>
      <c r="D265" s="33">
        <v>80767.66</v>
      </c>
      <c r="E265" s="33">
        <v>567624.57999999996</v>
      </c>
      <c r="F265" s="33">
        <f>SUM(C265:E265)</f>
        <v>4064526.1900000004</v>
      </c>
      <c r="G265" s="34">
        <v>5263</v>
      </c>
      <c r="H265" s="34">
        <v>0</v>
      </c>
      <c r="I265" s="34">
        <v>6</v>
      </c>
      <c r="J265" s="34">
        <v>210752.15</v>
      </c>
      <c r="K265" s="34">
        <f>F265-G265-H265-I265-J265</f>
        <v>3848505.0400000005</v>
      </c>
      <c r="L265" s="33">
        <v>10537166.989999998</v>
      </c>
      <c r="M265" s="35">
        <f>K265/L265</f>
        <v>0.36523147480269752</v>
      </c>
    </row>
    <row r="266" spans="1:13" ht="15.6" customHeight="1">
      <c r="A266" s="16" t="s">
        <v>643</v>
      </c>
      <c r="B266" s="42" t="s">
        <v>44</v>
      </c>
      <c r="C266" s="33">
        <v>643156.73</v>
      </c>
      <c r="D266" s="33">
        <v>8151.79</v>
      </c>
      <c r="E266" s="33">
        <v>614637.13</v>
      </c>
      <c r="F266" s="33">
        <f>SUM(C266:E266)</f>
        <v>1265945.6499999999</v>
      </c>
      <c r="G266" s="34">
        <v>147551.9</v>
      </c>
      <c r="H266" s="34">
        <v>0</v>
      </c>
      <c r="I266" s="34">
        <v>0</v>
      </c>
      <c r="J266" s="34">
        <v>36667.449999999997</v>
      </c>
      <c r="K266" s="34">
        <f>F266-G266-H266-I266-J266</f>
        <v>1081726.3</v>
      </c>
      <c r="L266" s="33">
        <v>2962616.0399999996</v>
      </c>
      <c r="M266" s="35">
        <f>K266/L266</f>
        <v>0.365125377502513</v>
      </c>
    </row>
    <row r="267" spans="1:13" ht="15.6" customHeight="1">
      <c r="A267" s="16" t="s">
        <v>567</v>
      </c>
      <c r="B267" s="42" t="s">
        <v>34</v>
      </c>
      <c r="C267" s="33">
        <v>1153010.5</v>
      </c>
      <c r="D267" s="33">
        <v>34375.94</v>
      </c>
      <c r="E267" s="33">
        <v>512149.36</v>
      </c>
      <c r="F267" s="33">
        <f>SUM(C267:E267)</f>
        <v>1699535.7999999998</v>
      </c>
      <c r="G267" s="34">
        <v>50947.78</v>
      </c>
      <c r="H267" s="34">
        <v>0</v>
      </c>
      <c r="I267" s="34">
        <v>-6422.04</v>
      </c>
      <c r="J267" s="34">
        <v>43513.05</v>
      </c>
      <c r="K267" s="34">
        <f>F267-G267-H267-I267-J267</f>
        <v>1611497.0099999998</v>
      </c>
      <c r="L267" s="33">
        <v>4415708.29</v>
      </c>
      <c r="M267" s="35">
        <f>K267/L267</f>
        <v>0.36494643761895779</v>
      </c>
    </row>
    <row r="268" spans="1:13" ht="15.6" customHeight="1">
      <c r="A268" s="16" t="s">
        <v>302</v>
      </c>
      <c r="B268" s="42" t="s">
        <v>44</v>
      </c>
      <c r="C268" s="33">
        <v>21478018.5</v>
      </c>
      <c r="D268" s="33">
        <v>1424929.89</v>
      </c>
      <c r="E268" s="33">
        <v>9594493.3499999996</v>
      </c>
      <c r="F268" s="33">
        <f>SUM(C268:E268)</f>
        <v>32497441.740000002</v>
      </c>
      <c r="G268" s="34">
        <v>186357.79</v>
      </c>
      <c r="H268" s="34">
        <v>0</v>
      </c>
      <c r="I268" s="34">
        <v>134865.29999999999</v>
      </c>
      <c r="J268" s="34">
        <v>6251472.5199999996</v>
      </c>
      <c r="K268" s="34">
        <f>F268-G268-H268-I268-J268</f>
        <v>25924746.130000003</v>
      </c>
      <c r="L268" s="33">
        <v>71051070.439999998</v>
      </c>
      <c r="M268" s="35">
        <f>K268/L268</f>
        <v>0.36487481426324875</v>
      </c>
    </row>
    <row r="269" spans="1:13" ht="15.6" customHeight="1">
      <c r="A269" s="16" t="s">
        <v>307</v>
      </c>
      <c r="B269" s="42" t="s">
        <v>24</v>
      </c>
      <c r="C269" s="33">
        <v>399053.5</v>
      </c>
      <c r="D269" s="33">
        <v>6339.01</v>
      </c>
      <c r="E269" s="33">
        <v>23561.360000000001</v>
      </c>
      <c r="F269" s="33">
        <f>SUM(C269:E269)</f>
        <v>428953.87</v>
      </c>
      <c r="G269" s="34">
        <v>0</v>
      </c>
      <c r="H269" s="34">
        <v>0</v>
      </c>
      <c r="I269" s="34">
        <v>0</v>
      </c>
      <c r="J269" s="34">
        <v>15934.02</v>
      </c>
      <c r="K269" s="34">
        <f>F269-G269-H269-I269-J269</f>
        <v>413019.85</v>
      </c>
      <c r="L269" s="33">
        <v>1132569.18</v>
      </c>
      <c r="M269" s="35">
        <f>K269/L269</f>
        <v>0.36467516271279782</v>
      </c>
    </row>
    <row r="270" spans="1:13" ht="15.6" customHeight="1">
      <c r="A270" s="16" t="s">
        <v>252</v>
      </c>
      <c r="B270" s="42" t="s">
        <v>31</v>
      </c>
      <c r="C270" s="33">
        <v>1253916.97</v>
      </c>
      <c r="D270" s="33">
        <v>36308.29</v>
      </c>
      <c r="E270" s="33">
        <v>548148.04</v>
      </c>
      <c r="F270" s="33">
        <f>SUM(C270:E270)</f>
        <v>1838373.3</v>
      </c>
      <c r="G270" s="34">
        <v>5412.75</v>
      </c>
      <c r="H270" s="34">
        <v>0</v>
      </c>
      <c r="I270" s="34">
        <v>0</v>
      </c>
      <c r="J270" s="34">
        <v>162164.17000000001</v>
      </c>
      <c r="K270" s="34">
        <f>F270-G270-H270-I270-J270</f>
        <v>1670796.3800000001</v>
      </c>
      <c r="L270" s="33">
        <v>4603877.32</v>
      </c>
      <c r="M270" s="35">
        <f>K270/L270</f>
        <v>0.3629107084895129</v>
      </c>
    </row>
    <row r="271" spans="1:13" ht="15.6" customHeight="1">
      <c r="A271" s="16" t="s">
        <v>209</v>
      </c>
      <c r="B271" s="42" t="s">
        <v>65</v>
      </c>
      <c r="C271" s="33">
        <v>586704.91</v>
      </c>
      <c r="D271" s="33">
        <v>19808.87</v>
      </c>
      <c r="E271" s="33">
        <v>142997.79</v>
      </c>
      <c r="F271" s="33">
        <f>SUM(C271:E271)</f>
        <v>749511.57000000007</v>
      </c>
      <c r="G271" s="34">
        <v>0</v>
      </c>
      <c r="H271" s="34">
        <v>0</v>
      </c>
      <c r="I271" s="34">
        <v>0</v>
      </c>
      <c r="J271" s="34">
        <v>38552.959999999999</v>
      </c>
      <c r="K271" s="34">
        <f>F271-G271-H271-I271-J271</f>
        <v>710958.6100000001</v>
      </c>
      <c r="L271" s="33">
        <v>1960034.19</v>
      </c>
      <c r="M271" s="35">
        <f>K271/L271</f>
        <v>0.36272765731703899</v>
      </c>
    </row>
    <row r="272" spans="1:13" ht="15.6" customHeight="1">
      <c r="A272" s="16" t="s">
        <v>411</v>
      </c>
      <c r="B272" s="42" t="s">
        <v>38</v>
      </c>
      <c r="C272" s="33">
        <v>1137439.05</v>
      </c>
      <c r="D272" s="33">
        <v>32867.07</v>
      </c>
      <c r="E272" s="33">
        <v>577922.53</v>
      </c>
      <c r="F272" s="33">
        <f>SUM(C272:E272)</f>
        <v>1748228.6500000001</v>
      </c>
      <c r="G272" s="34">
        <v>16080.64</v>
      </c>
      <c r="H272" s="34">
        <v>0</v>
      </c>
      <c r="I272" s="34">
        <v>20982.16</v>
      </c>
      <c r="J272" s="34">
        <v>17351.57</v>
      </c>
      <c r="K272" s="34">
        <f>F272-G272-H272-I272-J272</f>
        <v>1693814.2800000003</v>
      </c>
      <c r="L272" s="33">
        <v>4671827.6500000004</v>
      </c>
      <c r="M272" s="35">
        <f>K272/L272</f>
        <v>0.3625592395301655</v>
      </c>
    </row>
    <row r="273" spans="1:13" ht="15.6" customHeight="1">
      <c r="A273" s="16" t="s">
        <v>436</v>
      </c>
      <c r="B273" s="42" t="s">
        <v>24</v>
      </c>
      <c r="C273" s="33">
        <v>1330136.6599999999</v>
      </c>
      <c r="D273" s="33">
        <v>781945.6</v>
      </c>
      <c r="E273" s="33">
        <v>861275.64</v>
      </c>
      <c r="F273" s="33">
        <f>SUM(C273:E273)</f>
        <v>2973357.9</v>
      </c>
      <c r="G273" s="34">
        <v>7419</v>
      </c>
      <c r="H273" s="34">
        <v>0</v>
      </c>
      <c r="I273" s="34">
        <v>0</v>
      </c>
      <c r="J273" s="34">
        <v>324431.65999999997</v>
      </c>
      <c r="K273" s="34">
        <f>F273-G273-H273-I273-J273</f>
        <v>2641507.2399999998</v>
      </c>
      <c r="L273" s="33">
        <v>7291132.2000000002</v>
      </c>
      <c r="M273" s="35">
        <f>K273/L273</f>
        <v>0.36229040532278373</v>
      </c>
    </row>
    <row r="274" spans="1:13" ht="15.6" customHeight="1">
      <c r="A274" s="16" t="s">
        <v>256</v>
      </c>
      <c r="B274" s="42" t="s">
        <v>65</v>
      </c>
      <c r="C274" s="33">
        <v>291577.43</v>
      </c>
      <c r="D274" s="33">
        <v>822.89</v>
      </c>
      <c r="E274" s="33">
        <v>185122.17</v>
      </c>
      <c r="F274" s="33">
        <f>SUM(C274:E274)</f>
        <v>477522.49</v>
      </c>
      <c r="G274" s="34">
        <v>0</v>
      </c>
      <c r="H274" s="34">
        <v>0</v>
      </c>
      <c r="I274" s="34">
        <v>1847</v>
      </c>
      <c r="J274" s="34">
        <v>2525.73</v>
      </c>
      <c r="K274" s="34">
        <f>F274-G274-H274-I274-J274</f>
        <v>473149.76</v>
      </c>
      <c r="L274" s="33">
        <v>1306837.82</v>
      </c>
      <c r="M274" s="35">
        <f>K274/L274</f>
        <v>0.36205698424001836</v>
      </c>
    </row>
    <row r="275" spans="1:13" ht="15.6" customHeight="1">
      <c r="A275" s="16" t="s">
        <v>439</v>
      </c>
      <c r="B275" s="42" t="s">
        <v>34</v>
      </c>
      <c r="C275" s="33">
        <v>1192829.77</v>
      </c>
      <c r="D275" s="33">
        <v>23655.53</v>
      </c>
      <c r="E275" s="33">
        <v>515755.16</v>
      </c>
      <c r="F275" s="33">
        <f>SUM(C275:E275)</f>
        <v>1732240.46</v>
      </c>
      <c r="G275" s="34">
        <v>34593</v>
      </c>
      <c r="H275" s="34">
        <v>0</v>
      </c>
      <c r="I275" s="34">
        <v>0</v>
      </c>
      <c r="J275" s="34">
        <v>54124.44</v>
      </c>
      <c r="K275" s="34">
        <f>F275-G275-H275-I275-J275</f>
        <v>1643523.02</v>
      </c>
      <c r="L275" s="33">
        <v>4550354.2699999996</v>
      </c>
      <c r="M275" s="35">
        <f>K275/L275</f>
        <v>0.36118572807299248</v>
      </c>
    </row>
    <row r="276" spans="1:13" ht="15.6" customHeight="1">
      <c r="A276" s="16" t="s">
        <v>357</v>
      </c>
      <c r="B276" s="42" t="s">
        <v>31</v>
      </c>
      <c r="C276" s="33">
        <v>6987147.5199999996</v>
      </c>
      <c r="D276" s="33">
        <v>165842.54</v>
      </c>
      <c r="E276" s="33">
        <v>8456843.6699999999</v>
      </c>
      <c r="F276" s="33">
        <f>SUM(C276:E276)</f>
        <v>15609833.73</v>
      </c>
      <c r="G276" s="34">
        <v>459683.21</v>
      </c>
      <c r="H276" s="34">
        <v>0</v>
      </c>
      <c r="I276" s="34">
        <v>51590.11</v>
      </c>
      <c r="J276" s="34">
        <v>312776.55</v>
      </c>
      <c r="K276" s="34">
        <f>F276-G276-H276-I276-J276</f>
        <v>14785783.859999999</v>
      </c>
      <c r="L276" s="33">
        <v>41001448.680000007</v>
      </c>
      <c r="M276" s="35">
        <f>K276/L276</f>
        <v>0.36061613274684901</v>
      </c>
    </row>
    <row r="277" spans="1:13" ht="15.6" customHeight="1">
      <c r="A277" s="16" t="s">
        <v>559</v>
      </c>
      <c r="B277" s="42" t="s">
        <v>44</v>
      </c>
      <c r="C277" s="33">
        <v>1591483.27</v>
      </c>
      <c r="D277" s="33">
        <v>34588.81</v>
      </c>
      <c r="E277" s="33">
        <v>722927.24</v>
      </c>
      <c r="F277" s="33">
        <f>SUM(C277:E277)</f>
        <v>2348999.3200000003</v>
      </c>
      <c r="G277" s="34">
        <v>42646.9</v>
      </c>
      <c r="H277" s="34">
        <v>0</v>
      </c>
      <c r="I277" s="34">
        <v>187.8</v>
      </c>
      <c r="J277" s="34">
        <v>128007.59</v>
      </c>
      <c r="K277" s="34">
        <f>F277-G277-H277-I277-J277</f>
        <v>2178157.0300000007</v>
      </c>
      <c r="L277" s="33">
        <v>6043753.8400000008</v>
      </c>
      <c r="M277" s="35">
        <f>K277/L277</f>
        <v>0.36039803864678915</v>
      </c>
    </row>
    <row r="278" spans="1:13" ht="15.6" customHeight="1">
      <c r="A278" s="16" t="s">
        <v>396</v>
      </c>
      <c r="B278" s="42" t="s">
        <v>38</v>
      </c>
      <c r="C278" s="33">
        <v>847961.91</v>
      </c>
      <c r="D278" s="33">
        <v>11512.04</v>
      </c>
      <c r="E278" s="33">
        <v>710171.15</v>
      </c>
      <c r="F278" s="33">
        <f>SUM(C278:E278)</f>
        <v>1569645.1</v>
      </c>
      <c r="G278" s="34">
        <v>0</v>
      </c>
      <c r="H278" s="34">
        <v>0</v>
      </c>
      <c r="I278" s="34">
        <v>0</v>
      </c>
      <c r="J278" s="34">
        <v>9554.7999999999993</v>
      </c>
      <c r="K278" s="34">
        <f>F278-G278-H278-I278-J278</f>
        <v>1560090.3</v>
      </c>
      <c r="L278" s="33">
        <v>4330972.830000001</v>
      </c>
      <c r="M278" s="35">
        <f>K278/L278</f>
        <v>0.36021706005484216</v>
      </c>
    </row>
    <row r="279" spans="1:13" ht="15.6" customHeight="1">
      <c r="A279" s="16" t="s">
        <v>328</v>
      </c>
      <c r="B279" s="42" t="s">
        <v>34</v>
      </c>
      <c r="C279" s="33">
        <v>844135.49</v>
      </c>
      <c r="D279" s="33">
        <v>38613.879999999997</v>
      </c>
      <c r="E279" s="33">
        <v>409450.51</v>
      </c>
      <c r="F279" s="33">
        <f>SUM(C279:E279)</f>
        <v>1292199.8799999999</v>
      </c>
      <c r="G279" s="34">
        <v>0</v>
      </c>
      <c r="H279" s="34">
        <v>0</v>
      </c>
      <c r="I279" s="34">
        <v>0</v>
      </c>
      <c r="J279" s="34">
        <v>54266.9</v>
      </c>
      <c r="K279" s="34">
        <f>F279-G279-H279-I279-J279</f>
        <v>1237932.98</v>
      </c>
      <c r="L279" s="33">
        <v>3436856.59</v>
      </c>
      <c r="M279" s="35">
        <f>K279/L279</f>
        <v>0.36019337658776157</v>
      </c>
    </row>
    <row r="280" spans="1:13" ht="15.6" customHeight="1">
      <c r="A280" s="16" t="s">
        <v>628</v>
      </c>
      <c r="B280" s="42" t="s">
        <v>30</v>
      </c>
      <c r="C280" s="33">
        <v>598523.74</v>
      </c>
      <c r="D280" s="33">
        <v>37091.51</v>
      </c>
      <c r="E280" s="33">
        <v>673194.56</v>
      </c>
      <c r="F280" s="33">
        <f>SUM(C280:E280)</f>
        <v>1308809.81</v>
      </c>
      <c r="G280" s="34">
        <v>61534.58</v>
      </c>
      <c r="H280" s="34">
        <v>0</v>
      </c>
      <c r="I280" s="34">
        <v>0</v>
      </c>
      <c r="J280" s="34">
        <v>58591.89</v>
      </c>
      <c r="K280" s="34">
        <f>F280-G280-H280-I280-J280</f>
        <v>1188683.3400000001</v>
      </c>
      <c r="L280" s="33">
        <v>3306531.05</v>
      </c>
      <c r="M280" s="35">
        <f>K280/L280</f>
        <v>0.35949559282076005</v>
      </c>
    </row>
    <row r="281" spans="1:13" ht="15.6" customHeight="1">
      <c r="A281" s="16" t="s">
        <v>641</v>
      </c>
      <c r="B281" s="42" t="s">
        <v>65</v>
      </c>
      <c r="C281" s="33">
        <v>927094.14</v>
      </c>
      <c r="D281" s="33">
        <v>16494.8</v>
      </c>
      <c r="E281" s="33">
        <v>163093.23000000001</v>
      </c>
      <c r="F281" s="33">
        <f>SUM(C281:E281)</f>
        <v>1106682.1700000002</v>
      </c>
      <c r="G281" s="34">
        <v>47899.14</v>
      </c>
      <c r="H281" s="34">
        <v>0</v>
      </c>
      <c r="I281" s="34">
        <v>0</v>
      </c>
      <c r="J281" s="34">
        <v>33486.21</v>
      </c>
      <c r="K281" s="34">
        <f>F281-G281-H281-I281-J281</f>
        <v>1025296.8200000003</v>
      </c>
      <c r="L281" s="33">
        <v>2863994.2</v>
      </c>
      <c r="M281" s="35">
        <f>K281/L281</f>
        <v>0.35799542471140489</v>
      </c>
    </row>
    <row r="282" spans="1:13" ht="15.6" customHeight="1">
      <c r="A282" s="16" t="s">
        <v>388</v>
      </c>
      <c r="B282" s="42" t="s">
        <v>44</v>
      </c>
      <c r="C282" s="33">
        <v>1542410.77</v>
      </c>
      <c r="D282" s="33">
        <v>54547.39</v>
      </c>
      <c r="E282" s="33">
        <v>586637.62</v>
      </c>
      <c r="F282" s="33">
        <f>SUM(C282:E282)</f>
        <v>2183595.7799999998</v>
      </c>
      <c r="G282" s="34">
        <v>9962.41</v>
      </c>
      <c r="H282" s="34">
        <v>0</v>
      </c>
      <c r="I282" s="34">
        <v>0</v>
      </c>
      <c r="J282" s="34">
        <v>25965.759999999998</v>
      </c>
      <c r="K282" s="34">
        <f>F282-G282-H282-I282-J282</f>
        <v>2147667.61</v>
      </c>
      <c r="L282" s="33">
        <v>6005780.0399999991</v>
      </c>
      <c r="M282" s="35">
        <f>K282/L282</f>
        <v>0.35760011117556684</v>
      </c>
    </row>
    <row r="283" spans="1:13" ht="15.6" customHeight="1">
      <c r="A283" s="16" t="s">
        <v>369</v>
      </c>
      <c r="B283" s="42" t="s">
        <v>44</v>
      </c>
      <c r="C283" s="33">
        <v>1244786.99</v>
      </c>
      <c r="D283" s="33">
        <v>40363.83</v>
      </c>
      <c r="E283" s="33">
        <v>501659.75</v>
      </c>
      <c r="F283" s="33">
        <f>SUM(C283:E283)</f>
        <v>1786810.57</v>
      </c>
      <c r="G283" s="34">
        <v>4686</v>
      </c>
      <c r="H283" s="34">
        <v>0</v>
      </c>
      <c r="I283" s="34">
        <v>4699.03</v>
      </c>
      <c r="J283" s="34">
        <v>59728.47</v>
      </c>
      <c r="K283" s="34">
        <f>F283-G283-H283-I283-J283</f>
        <v>1717697.07</v>
      </c>
      <c r="L283" s="33">
        <v>4825492.96</v>
      </c>
      <c r="M283" s="35">
        <f>K283/L283</f>
        <v>0.35596302476006514</v>
      </c>
    </row>
    <row r="284" spans="1:13" ht="15.6" customHeight="1">
      <c r="A284" s="16" t="s">
        <v>500</v>
      </c>
      <c r="B284" s="42" t="s">
        <v>65</v>
      </c>
      <c r="C284" s="33">
        <v>1039419.81</v>
      </c>
      <c r="D284" s="33">
        <v>78275.009999999995</v>
      </c>
      <c r="E284" s="33">
        <v>220516.63</v>
      </c>
      <c r="F284" s="33">
        <f>SUM(C284:E284)</f>
        <v>1338211.4500000002</v>
      </c>
      <c r="G284" s="34">
        <v>1600</v>
      </c>
      <c r="H284" s="34">
        <v>0</v>
      </c>
      <c r="I284" s="34">
        <v>17.54</v>
      </c>
      <c r="J284" s="34">
        <v>44622.89</v>
      </c>
      <c r="K284" s="34">
        <f>F284-G284-H284-I284-J284</f>
        <v>1291971.0200000003</v>
      </c>
      <c r="L284" s="33">
        <v>3635687.0000000005</v>
      </c>
      <c r="M284" s="35">
        <f>K284/L284</f>
        <v>0.35535815376846247</v>
      </c>
    </row>
    <row r="285" spans="1:13" ht="15.6" customHeight="1">
      <c r="A285" s="16" t="s">
        <v>347</v>
      </c>
      <c r="B285" s="42" t="s">
        <v>24</v>
      </c>
      <c r="C285" s="33">
        <v>11647068.140000001</v>
      </c>
      <c r="D285" s="33">
        <v>693665.02</v>
      </c>
      <c r="E285" s="33">
        <v>4341154.12</v>
      </c>
      <c r="F285" s="33">
        <f>SUM(C285:E285)</f>
        <v>16681887.280000001</v>
      </c>
      <c r="G285" s="34">
        <v>0</v>
      </c>
      <c r="H285" s="34">
        <v>0</v>
      </c>
      <c r="I285" s="34">
        <v>0</v>
      </c>
      <c r="J285" s="34">
        <v>973719.29</v>
      </c>
      <c r="K285" s="34">
        <f>F285-G285-H285-I285-J285</f>
        <v>15708167.990000002</v>
      </c>
      <c r="L285" s="33">
        <v>44226318.009999998</v>
      </c>
      <c r="M285" s="35">
        <f>K285/L285</f>
        <v>0.35517693302997172</v>
      </c>
    </row>
    <row r="286" spans="1:13" ht="15.6" customHeight="1">
      <c r="A286" s="16" t="s">
        <v>243</v>
      </c>
      <c r="B286" s="42" t="s">
        <v>65</v>
      </c>
      <c r="C286" s="33">
        <v>480640.27</v>
      </c>
      <c r="D286" s="33">
        <v>8298.67</v>
      </c>
      <c r="E286" s="33">
        <v>101811.61</v>
      </c>
      <c r="F286" s="33">
        <f>SUM(C286:E286)</f>
        <v>590750.55000000005</v>
      </c>
      <c r="G286" s="34">
        <v>0</v>
      </c>
      <c r="H286" s="34">
        <v>0</v>
      </c>
      <c r="I286" s="34">
        <v>0</v>
      </c>
      <c r="J286" s="34">
        <v>9072.89</v>
      </c>
      <c r="K286" s="34">
        <f>F286-G286-H286-I286-J286</f>
        <v>581677.66</v>
      </c>
      <c r="L286" s="33">
        <v>1639901.16</v>
      </c>
      <c r="M286" s="35">
        <f>K286/L286</f>
        <v>0.35470287733682687</v>
      </c>
    </row>
    <row r="287" spans="1:13" ht="15.6" customHeight="1">
      <c r="A287" s="16" t="s">
        <v>395</v>
      </c>
      <c r="B287" s="42" t="s">
        <v>27</v>
      </c>
      <c r="C287" s="33">
        <v>9400843.6899999995</v>
      </c>
      <c r="D287" s="33">
        <v>217595.31</v>
      </c>
      <c r="E287" s="33">
        <v>3293849.1</v>
      </c>
      <c r="F287" s="33">
        <f>SUM(C287:E287)</f>
        <v>12912288.1</v>
      </c>
      <c r="G287" s="34">
        <v>80259.63</v>
      </c>
      <c r="H287" s="34">
        <v>39484.49</v>
      </c>
      <c r="I287" s="34">
        <v>1956.17</v>
      </c>
      <c r="J287" s="34">
        <v>129316.5</v>
      </c>
      <c r="K287" s="34">
        <f>F287-G287-H287-I287-J287</f>
        <v>12661271.309999999</v>
      </c>
      <c r="L287" s="33">
        <v>35829792.400000006</v>
      </c>
      <c r="M287" s="35">
        <f>K287/L287</f>
        <v>0.35337272314198498</v>
      </c>
    </row>
    <row r="288" spans="1:13" ht="15.6" customHeight="1">
      <c r="A288" s="16" t="s">
        <v>455</v>
      </c>
      <c r="B288" s="42" t="s">
        <v>27</v>
      </c>
      <c r="C288" s="33">
        <v>351418</v>
      </c>
      <c r="D288" s="33">
        <v>19077.45</v>
      </c>
      <c r="E288" s="33">
        <v>539634.42000000004</v>
      </c>
      <c r="F288" s="33">
        <f>SUM(C288:E288)</f>
        <v>910129.87000000011</v>
      </c>
      <c r="G288" s="34">
        <v>4894.7299999999996</v>
      </c>
      <c r="H288" s="34">
        <v>763.2</v>
      </c>
      <c r="I288" s="34">
        <v>4861.3100000000004</v>
      </c>
      <c r="J288" s="34">
        <v>24095.82</v>
      </c>
      <c r="K288" s="34">
        <f>F288-G288-H288-I288-J288</f>
        <v>875514.81000000017</v>
      </c>
      <c r="L288" s="33">
        <v>2479624.0500000003</v>
      </c>
      <c r="M288" s="35">
        <f>K288/L288</f>
        <v>0.35308369024731795</v>
      </c>
    </row>
    <row r="289" spans="1:13" ht="15.6" customHeight="1">
      <c r="A289" s="16" t="s">
        <v>138</v>
      </c>
      <c r="B289" s="42" t="s">
        <v>31</v>
      </c>
      <c r="C289" s="33">
        <v>4662464.22</v>
      </c>
      <c r="D289" s="33">
        <v>145313.15</v>
      </c>
      <c r="E289" s="33">
        <v>2054760.16</v>
      </c>
      <c r="F289" s="33">
        <f>SUM(C289:E289)</f>
        <v>6862537.5300000003</v>
      </c>
      <c r="G289" s="34">
        <v>77637</v>
      </c>
      <c r="H289" s="34">
        <v>0</v>
      </c>
      <c r="I289" s="34">
        <v>16325.03</v>
      </c>
      <c r="J289" s="34">
        <v>342128.01</v>
      </c>
      <c r="K289" s="34">
        <f>F289-G289-H289-I289-J289</f>
        <v>6426447.4900000002</v>
      </c>
      <c r="L289" s="33">
        <v>18204381.490000002</v>
      </c>
      <c r="M289" s="35">
        <f>K289/L289</f>
        <v>0.35301652481465329</v>
      </c>
    </row>
    <row r="290" spans="1:13" ht="15.6" customHeight="1">
      <c r="A290" s="16" t="s">
        <v>117</v>
      </c>
      <c r="B290" s="42" t="s">
        <v>30</v>
      </c>
      <c r="C290" s="33">
        <v>365458.93</v>
      </c>
      <c r="D290" s="33">
        <v>15628.07</v>
      </c>
      <c r="E290" s="33">
        <v>185761.9</v>
      </c>
      <c r="F290" s="33">
        <f>SUM(C290:E290)</f>
        <v>566848.9</v>
      </c>
      <c r="G290" s="34">
        <v>0</v>
      </c>
      <c r="H290" s="34">
        <v>0</v>
      </c>
      <c r="I290" s="34">
        <v>0</v>
      </c>
      <c r="J290" s="34">
        <v>16448.900000000001</v>
      </c>
      <c r="K290" s="34">
        <f>F290-G290-H290-I290-J290</f>
        <v>550400</v>
      </c>
      <c r="L290" s="33">
        <v>1560780.97</v>
      </c>
      <c r="M290" s="35">
        <f>K290/L290</f>
        <v>0.35264397156251848</v>
      </c>
    </row>
    <row r="291" spans="1:13" ht="15.6" customHeight="1">
      <c r="A291" s="16" t="s">
        <v>627</v>
      </c>
      <c r="B291" s="42" t="s">
        <v>38</v>
      </c>
      <c r="C291" s="33">
        <v>720007.34</v>
      </c>
      <c r="D291" s="33">
        <v>10665.1</v>
      </c>
      <c r="E291" s="33">
        <v>454739.85</v>
      </c>
      <c r="F291" s="33">
        <f>SUM(C291:E291)</f>
        <v>1185412.29</v>
      </c>
      <c r="G291" s="34">
        <v>50026.14</v>
      </c>
      <c r="H291" s="34">
        <v>0</v>
      </c>
      <c r="I291" s="34">
        <v>0</v>
      </c>
      <c r="J291" s="34">
        <v>31258.73</v>
      </c>
      <c r="K291" s="34">
        <f>F291-G291-H291-I291-J291</f>
        <v>1104127.4200000002</v>
      </c>
      <c r="L291" s="33">
        <v>3136600.02</v>
      </c>
      <c r="M291" s="35">
        <f>K291/L291</f>
        <v>0.35201409582341331</v>
      </c>
    </row>
    <row r="292" spans="1:13" ht="15.6" customHeight="1">
      <c r="A292" s="16" t="s">
        <v>304</v>
      </c>
      <c r="B292" s="42" t="s">
        <v>38</v>
      </c>
      <c r="C292" s="33">
        <v>1080042.42</v>
      </c>
      <c r="D292" s="33">
        <v>21022.94</v>
      </c>
      <c r="E292" s="33">
        <v>619337.24</v>
      </c>
      <c r="F292" s="33">
        <f>SUM(C292:E292)</f>
        <v>1720402.5999999999</v>
      </c>
      <c r="G292" s="34">
        <v>0</v>
      </c>
      <c r="H292" s="34">
        <v>0</v>
      </c>
      <c r="I292" s="34">
        <v>0</v>
      </c>
      <c r="J292" s="34">
        <v>35789.050000000003</v>
      </c>
      <c r="K292" s="34">
        <f>F292-G292-H292-I292-J292</f>
        <v>1684613.5499999998</v>
      </c>
      <c r="L292" s="33">
        <v>4799037.2</v>
      </c>
      <c r="M292" s="35">
        <f>K292/L292</f>
        <v>0.35103156733188062</v>
      </c>
    </row>
    <row r="293" spans="1:13" ht="15.6" customHeight="1">
      <c r="A293" s="16" t="s">
        <v>404</v>
      </c>
      <c r="B293" s="42" t="s">
        <v>27</v>
      </c>
      <c r="C293" s="33">
        <v>2280446.2000000002</v>
      </c>
      <c r="D293" s="33">
        <v>40076.199999999997</v>
      </c>
      <c r="E293" s="33">
        <v>823155.92</v>
      </c>
      <c r="F293" s="33">
        <f>SUM(C293:E293)</f>
        <v>3143678.3200000003</v>
      </c>
      <c r="G293" s="34">
        <v>37969.74</v>
      </c>
      <c r="H293" s="34">
        <v>0</v>
      </c>
      <c r="I293" s="34">
        <v>1880</v>
      </c>
      <c r="J293" s="34">
        <v>106976.63</v>
      </c>
      <c r="K293" s="34">
        <f>F293-G293-H293-I293-J293</f>
        <v>2996851.95</v>
      </c>
      <c r="L293" s="33">
        <v>8549926.4000000004</v>
      </c>
      <c r="M293" s="35">
        <f>K293/L293</f>
        <v>0.3505120172730376</v>
      </c>
    </row>
    <row r="294" spans="1:13" ht="15.6" customHeight="1">
      <c r="A294" s="16" t="s">
        <v>147</v>
      </c>
      <c r="B294" s="42" t="s">
        <v>65</v>
      </c>
      <c r="C294" s="33">
        <v>613969.06000000006</v>
      </c>
      <c r="D294" s="33">
        <v>22773.42</v>
      </c>
      <c r="E294" s="33">
        <v>220220.36</v>
      </c>
      <c r="F294" s="33">
        <f>SUM(C294:E294)</f>
        <v>856962.84000000008</v>
      </c>
      <c r="G294" s="34">
        <v>2064</v>
      </c>
      <c r="H294" s="34">
        <v>0</v>
      </c>
      <c r="I294" s="34">
        <v>0</v>
      </c>
      <c r="J294" s="34">
        <v>57785.09</v>
      </c>
      <c r="K294" s="34">
        <f>F294-G294-H294-I294-J294</f>
        <v>797113.75000000012</v>
      </c>
      <c r="L294" s="33">
        <v>2282625.46</v>
      </c>
      <c r="M294" s="35">
        <f>K294/L294</f>
        <v>0.34920917337003687</v>
      </c>
    </row>
    <row r="295" spans="1:13" ht="15.6" customHeight="1">
      <c r="A295" s="16" t="s">
        <v>45</v>
      </c>
      <c r="B295" s="42" t="s">
        <v>31</v>
      </c>
      <c r="C295" s="33">
        <v>3299382.73</v>
      </c>
      <c r="D295" s="33">
        <v>466687.64</v>
      </c>
      <c r="E295" s="33">
        <v>849047.98</v>
      </c>
      <c r="F295" s="33">
        <f>SUM(C295:E295)</f>
        <v>4615118.3499999996</v>
      </c>
      <c r="G295" s="34">
        <v>58204.92</v>
      </c>
      <c r="H295" s="34">
        <v>0</v>
      </c>
      <c r="I295" s="34">
        <v>26301.27</v>
      </c>
      <c r="J295" s="34">
        <v>424636.65</v>
      </c>
      <c r="K295" s="34">
        <f>F295-G295-H295-I295-J295</f>
        <v>4105975.5100000002</v>
      </c>
      <c r="L295" s="33">
        <v>11776282.93</v>
      </c>
      <c r="M295" s="35">
        <f>K295/L295</f>
        <v>0.348664815069962</v>
      </c>
    </row>
    <row r="296" spans="1:13" ht="15.6" customHeight="1">
      <c r="A296" s="16" t="s">
        <v>389</v>
      </c>
      <c r="B296" s="42" t="s">
        <v>27</v>
      </c>
      <c r="C296" s="33">
        <v>7049778.4000000004</v>
      </c>
      <c r="D296" s="33">
        <v>457449.98</v>
      </c>
      <c r="E296" s="33">
        <v>1399222.64</v>
      </c>
      <c r="F296" s="33">
        <f>SUM(C296:E296)</f>
        <v>8906451.0200000014</v>
      </c>
      <c r="G296" s="34">
        <v>149552.32000000001</v>
      </c>
      <c r="H296" s="34">
        <v>1296.45</v>
      </c>
      <c r="I296" s="34">
        <v>5561.09</v>
      </c>
      <c r="J296" s="34">
        <v>349653.18</v>
      </c>
      <c r="K296" s="34">
        <f>F296-G296-H296-I296-J296</f>
        <v>8400387.9800000023</v>
      </c>
      <c r="L296" s="33">
        <v>24115459.159999996</v>
      </c>
      <c r="M296" s="35">
        <f>K296/L296</f>
        <v>0.34834037055921452</v>
      </c>
    </row>
    <row r="297" spans="1:13" ht="15.6" customHeight="1">
      <c r="A297" s="16" t="s">
        <v>370</v>
      </c>
      <c r="B297" s="42" t="s">
        <v>65</v>
      </c>
      <c r="C297" s="33">
        <v>964145.42</v>
      </c>
      <c r="D297" s="33">
        <v>20818.82</v>
      </c>
      <c r="E297" s="33">
        <v>171234.45</v>
      </c>
      <c r="F297" s="33">
        <f>SUM(C297:E297)</f>
        <v>1156198.69</v>
      </c>
      <c r="G297" s="34">
        <v>0</v>
      </c>
      <c r="H297" s="34">
        <v>0</v>
      </c>
      <c r="I297" s="34">
        <v>0</v>
      </c>
      <c r="J297" s="34">
        <v>30606.45</v>
      </c>
      <c r="K297" s="34">
        <f>F297-G297-H297-I297-J297</f>
        <v>1125592.24</v>
      </c>
      <c r="L297" s="33">
        <v>3248762.23</v>
      </c>
      <c r="M297" s="35">
        <f>K297/L297</f>
        <v>0.34646802699377605</v>
      </c>
    </row>
    <row r="298" spans="1:13" ht="15.6" customHeight="1">
      <c r="A298" s="16" t="s">
        <v>76</v>
      </c>
      <c r="B298" s="42" t="s">
        <v>65</v>
      </c>
      <c r="C298" s="33">
        <v>1041439.47</v>
      </c>
      <c r="D298" s="33">
        <v>18190.91</v>
      </c>
      <c r="E298" s="33">
        <v>262467.78000000003</v>
      </c>
      <c r="F298" s="33">
        <f>SUM(C298:E298)</f>
        <v>1322098.1599999999</v>
      </c>
      <c r="G298" s="34">
        <v>84626.25</v>
      </c>
      <c r="H298" s="34">
        <v>9206.24</v>
      </c>
      <c r="I298" s="34">
        <v>0</v>
      </c>
      <c r="J298" s="34">
        <v>15555.87</v>
      </c>
      <c r="K298" s="34">
        <f>F298-G298-H298-I298-J298</f>
        <v>1212709.7999999998</v>
      </c>
      <c r="L298" s="33">
        <v>3502660.1099999994</v>
      </c>
      <c r="M298" s="35">
        <f>K298/L298</f>
        <v>0.34622537212153309</v>
      </c>
    </row>
    <row r="299" spans="1:13" ht="15.6" customHeight="1">
      <c r="A299" s="16" t="s">
        <v>319</v>
      </c>
      <c r="B299" s="42" t="s">
        <v>31</v>
      </c>
      <c r="C299" s="33">
        <v>6838467.8099999996</v>
      </c>
      <c r="D299" s="33">
        <v>103729.66</v>
      </c>
      <c r="E299" s="33">
        <v>1076753.95</v>
      </c>
      <c r="F299" s="33">
        <f>SUM(C299:E299)</f>
        <v>8018951.4199999999</v>
      </c>
      <c r="G299" s="34">
        <v>31782.49</v>
      </c>
      <c r="H299" s="34">
        <v>0</v>
      </c>
      <c r="I299" s="34">
        <v>0</v>
      </c>
      <c r="J299" s="34">
        <v>270950.44</v>
      </c>
      <c r="K299" s="34">
        <f>F299-G299-H299-I299-J299</f>
        <v>7716218.4899999993</v>
      </c>
      <c r="L299" s="33">
        <v>22300177.150000002</v>
      </c>
      <c r="M299" s="35">
        <f>K299/L299</f>
        <v>0.34601601763508855</v>
      </c>
    </row>
    <row r="300" spans="1:13" ht="15.6" customHeight="1">
      <c r="A300" s="16" t="s">
        <v>354</v>
      </c>
      <c r="B300" s="42" t="s">
        <v>24</v>
      </c>
      <c r="C300" s="33">
        <v>1756919.98</v>
      </c>
      <c r="D300" s="33">
        <v>80947</v>
      </c>
      <c r="E300" s="33">
        <v>448196.85</v>
      </c>
      <c r="F300" s="33">
        <f>SUM(C300:E300)</f>
        <v>2286063.83</v>
      </c>
      <c r="G300" s="34">
        <v>92740.6</v>
      </c>
      <c r="H300" s="34">
        <v>0</v>
      </c>
      <c r="I300" s="34">
        <v>22152.98</v>
      </c>
      <c r="J300" s="34">
        <v>67107.25</v>
      </c>
      <c r="K300" s="34">
        <f>F300-G300-H300-I300-J300</f>
        <v>2104063</v>
      </c>
      <c r="L300" s="33">
        <v>6086169.2699999996</v>
      </c>
      <c r="M300" s="35">
        <f>K300/L300</f>
        <v>0.34571220527358093</v>
      </c>
    </row>
    <row r="301" spans="1:13" ht="15.6" customHeight="1">
      <c r="A301" s="16" t="s">
        <v>513</v>
      </c>
      <c r="B301" s="42" t="s">
        <v>30</v>
      </c>
      <c r="C301" s="33">
        <v>265467.27</v>
      </c>
      <c r="D301" s="33">
        <v>37901.599999999999</v>
      </c>
      <c r="E301" s="33">
        <v>79557.820000000007</v>
      </c>
      <c r="F301" s="33">
        <f>SUM(C301:E301)</f>
        <v>382926.69</v>
      </c>
      <c r="G301" s="34">
        <v>9403.52</v>
      </c>
      <c r="H301" s="34">
        <v>0</v>
      </c>
      <c r="I301" s="34">
        <v>1042.3599999999999</v>
      </c>
      <c r="J301" s="34">
        <v>16132.67</v>
      </c>
      <c r="K301" s="34">
        <f>F301-G301-H301-I301-J301</f>
        <v>356348.14</v>
      </c>
      <c r="L301" s="33">
        <v>1031716.82</v>
      </c>
      <c r="M301" s="35">
        <f>K301/L301</f>
        <v>0.3453933609418135</v>
      </c>
    </row>
    <row r="302" spans="1:13" ht="15.6" customHeight="1">
      <c r="A302" s="16" t="s">
        <v>577</v>
      </c>
      <c r="B302" s="42" t="s">
        <v>38</v>
      </c>
      <c r="C302" s="33">
        <v>544559.38</v>
      </c>
      <c r="D302" s="33">
        <v>15624.84</v>
      </c>
      <c r="E302" s="33">
        <v>265380.81</v>
      </c>
      <c r="F302" s="33">
        <f>SUM(C302:E302)</f>
        <v>825565.03</v>
      </c>
      <c r="G302" s="34">
        <v>593.12</v>
      </c>
      <c r="H302" s="34">
        <v>0</v>
      </c>
      <c r="I302" s="34">
        <v>0</v>
      </c>
      <c r="J302" s="34">
        <v>10424.18</v>
      </c>
      <c r="K302" s="34">
        <f>F302-G302-H302-I302-J302</f>
        <v>814547.73</v>
      </c>
      <c r="L302" s="33">
        <v>2358646.56</v>
      </c>
      <c r="M302" s="35">
        <f>K302/L302</f>
        <v>0.34534539587821922</v>
      </c>
    </row>
    <row r="303" spans="1:13" ht="15.6" customHeight="1">
      <c r="A303" s="16" t="s">
        <v>280</v>
      </c>
      <c r="B303" s="42" t="s">
        <v>34</v>
      </c>
      <c r="C303" s="33">
        <v>895061.75</v>
      </c>
      <c r="D303" s="33">
        <v>81496.62</v>
      </c>
      <c r="E303" s="33">
        <v>535368.05000000005</v>
      </c>
      <c r="F303" s="33">
        <f>SUM(C303:E303)</f>
        <v>1511926.42</v>
      </c>
      <c r="G303" s="34">
        <v>61148.66</v>
      </c>
      <c r="H303" s="34">
        <v>0</v>
      </c>
      <c r="I303" s="34">
        <v>0</v>
      </c>
      <c r="J303" s="34">
        <v>39809.480000000003</v>
      </c>
      <c r="K303" s="34">
        <f>F303-G303-H303-I303-J303</f>
        <v>1410968.28</v>
      </c>
      <c r="L303" s="33">
        <v>4088457.0799999996</v>
      </c>
      <c r="M303" s="35">
        <f>K303/L303</f>
        <v>0.34511020964417222</v>
      </c>
    </row>
    <row r="304" spans="1:13" ht="15.6" customHeight="1">
      <c r="A304" s="16" t="s">
        <v>525</v>
      </c>
      <c r="B304" s="42" t="s">
        <v>44</v>
      </c>
      <c r="C304" s="33">
        <v>1638726.22</v>
      </c>
      <c r="D304" s="33">
        <v>39529.35</v>
      </c>
      <c r="E304" s="33">
        <v>545571.28</v>
      </c>
      <c r="F304" s="33">
        <f>SUM(C304:E304)</f>
        <v>2223826.85</v>
      </c>
      <c r="G304" s="34">
        <v>0</v>
      </c>
      <c r="H304" s="34">
        <v>0</v>
      </c>
      <c r="I304" s="34">
        <v>0</v>
      </c>
      <c r="J304" s="34">
        <v>123128.45</v>
      </c>
      <c r="K304" s="34">
        <f>F304-G304-H304-I304-J304</f>
        <v>2100698.4</v>
      </c>
      <c r="L304" s="33">
        <v>6089405.1200000001</v>
      </c>
      <c r="M304" s="35">
        <f>K304/L304</f>
        <v>0.34497596376047973</v>
      </c>
    </row>
    <row r="305" spans="1:13" ht="15.6" customHeight="1">
      <c r="A305" s="16" t="s">
        <v>305</v>
      </c>
      <c r="B305" s="42" t="s">
        <v>31</v>
      </c>
      <c r="C305" s="33">
        <v>5280773.99</v>
      </c>
      <c r="D305" s="33">
        <v>143278.22</v>
      </c>
      <c r="E305" s="33">
        <v>1886955.04</v>
      </c>
      <c r="F305" s="33">
        <f>SUM(C305:E305)</f>
        <v>7311007.25</v>
      </c>
      <c r="G305" s="34">
        <v>0</v>
      </c>
      <c r="H305" s="34">
        <v>0</v>
      </c>
      <c r="I305" s="34">
        <v>0</v>
      </c>
      <c r="J305" s="34">
        <v>316233.82</v>
      </c>
      <c r="K305" s="34">
        <f>F305-G305-H305-I305-J305</f>
        <v>6994773.4299999997</v>
      </c>
      <c r="L305" s="33">
        <v>20283064.73</v>
      </c>
      <c r="M305" s="35">
        <f>K305/L305</f>
        <v>0.34485781725353687</v>
      </c>
    </row>
    <row r="306" spans="1:13" ht="15.6" customHeight="1">
      <c r="A306" s="16" t="s">
        <v>177</v>
      </c>
      <c r="B306" s="42" t="s">
        <v>31</v>
      </c>
      <c r="C306" s="33">
        <v>1993647.96</v>
      </c>
      <c r="D306" s="33">
        <v>58210.43</v>
      </c>
      <c r="E306" s="33">
        <v>772021.99</v>
      </c>
      <c r="F306" s="33">
        <f>SUM(C306:E306)</f>
        <v>2823880.38</v>
      </c>
      <c r="G306" s="34">
        <v>93055.95</v>
      </c>
      <c r="H306" s="34">
        <v>1959.82</v>
      </c>
      <c r="I306" s="34">
        <v>3518.9</v>
      </c>
      <c r="J306" s="34">
        <v>131134.17000000001</v>
      </c>
      <c r="K306" s="34">
        <f>F306-G306-H306-I306-J306</f>
        <v>2594211.54</v>
      </c>
      <c r="L306" s="33">
        <v>7531376.459999999</v>
      </c>
      <c r="M306" s="35">
        <f>K306/L306</f>
        <v>0.34445383971683713</v>
      </c>
    </row>
    <row r="307" spans="1:13" ht="15.6" customHeight="1">
      <c r="A307" s="16" t="s">
        <v>493</v>
      </c>
      <c r="B307" s="42" t="s">
        <v>31</v>
      </c>
      <c r="C307" s="33">
        <v>1372343.52</v>
      </c>
      <c r="D307" s="33">
        <v>82343.710000000006</v>
      </c>
      <c r="E307" s="33">
        <v>362120</v>
      </c>
      <c r="F307" s="33">
        <f>SUM(C307:E307)</f>
        <v>1816807.23</v>
      </c>
      <c r="G307" s="34">
        <v>59142.87</v>
      </c>
      <c r="H307" s="34">
        <v>0</v>
      </c>
      <c r="I307" s="34">
        <v>0</v>
      </c>
      <c r="J307" s="34">
        <v>84443.11</v>
      </c>
      <c r="K307" s="34">
        <f>F307-G307-H307-I307-J307</f>
        <v>1673221.2499999998</v>
      </c>
      <c r="L307" s="33">
        <v>4866882.4799999995</v>
      </c>
      <c r="M307" s="35">
        <f>K307/L307</f>
        <v>0.34379733985275929</v>
      </c>
    </row>
    <row r="308" spans="1:13" ht="15.6" customHeight="1">
      <c r="A308" s="16" t="s">
        <v>277</v>
      </c>
      <c r="B308" s="42" t="s">
        <v>30</v>
      </c>
      <c r="C308" s="33">
        <v>495095.72</v>
      </c>
      <c r="D308" s="33">
        <v>5339.68</v>
      </c>
      <c r="E308" s="33">
        <v>180749.8</v>
      </c>
      <c r="F308" s="33">
        <f>SUM(C308:E308)</f>
        <v>681185.2</v>
      </c>
      <c r="G308" s="34">
        <v>3901.41</v>
      </c>
      <c r="H308" s="34">
        <v>0</v>
      </c>
      <c r="I308" s="34">
        <v>0</v>
      </c>
      <c r="J308" s="34">
        <v>41542.83</v>
      </c>
      <c r="K308" s="34">
        <f>F308-G308-H308-I308-J308</f>
        <v>635740.96</v>
      </c>
      <c r="L308" s="33">
        <v>1850896.2599999998</v>
      </c>
      <c r="M308" s="35">
        <f>K308/L308</f>
        <v>0.34347735944963226</v>
      </c>
    </row>
    <row r="309" spans="1:13" ht="15.6" customHeight="1">
      <c r="A309" s="16" t="s">
        <v>269</v>
      </c>
      <c r="B309" s="42" t="s">
        <v>38</v>
      </c>
      <c r="C309" s="33">
        <v>270713.11</v>
      </c>
      <c r="D309" s="33">
        <v>2566.3200000000002</v>
      </c>
      <c r="E309" s="33">
        <v>142159.26</v>
      </c>
      <c r="F309" s="33">
        <f>SUM(C309:E309)</f>
        <v>415438.69</v>
      </c>
      <c r="G309" s="34">
        <v>0</v>
      </c>
      <c r="H309" s="34">
        <v>0</v>
      </c>
      <c r="I309" s="34">
        <v>0</v>
      </c>
      <c r="J309" s="34">
        <v>64601.38</v>
      </c>
      <c r="K309" s="34">
        <f>F309-G309-H309-I309-J309</f>
        <v>350837.31</v>
      </c>
      <c r="L309" s="33">
        <v>1022402.41</v>
      </c>
      <c r="M309" s="35">
        <f>K309/L309</f>
        <v>0.34314992469550221</v>
      </c>
    </row>
    <row r="310" spans="1:13" ht="15.6" customHeight="1">
      <c r="A310" s="16" t="s">
        <v>163</v>
      </c>
      <c r="B310" s="42" t="s">
        <v>27</v>
      </c>
      <c r="C310" s="33">
        <v>712300.06</v>
      </c>
      <c r="D310" s="33">
        <v>0</v>
      </c>
      <c r="E310" s="33">
        <v>337907.41</v>
      </c>
      <c r="F310" s="33">
        <f>SUM(C310:E310)</f>
        <v>1050207.47</v>
      </c>
      <c r="G310" s="34">
        <v>0</v>
      </c>
      <c r="H310" s="34">
        <v>0</v>
      </c>
      <c r="I310" s="34">
        <v>148.11000000000001</v>
      </c>
      <c r="J310" s="34">
        <v>13499.09</v>
      </c>
      <c r="K310" s="34">
        <f>F310-G310-H310-I310-J310</f>
        <v>1036560.2699999999</v>
      </c>
      <c r="L310" s="33">
        <v>3021835.4400000004</v>
      </c>
      <c r="M310" s="35">
        <f>K310/L310</f>
        <v>0.34302340103602724</v>
      </c>
    </row>
    <row r="311" spans="1:13" ht="15.6" customHeight="1">
      <c r="A311" s="16" t="s">
        <v>605</v>
      </c>
      <c r="B311" s="42" t="s">
        <v>30</v>
      </c>
      <c r="C311" s="33">
        <v>1328309.1299999999</v>
      </c>
      <c r="D311" s="33">
        <v>20469.82</v>
      </c>
      <c r="E311" s="33">
        <v>602202.42000000004</v>
      </c>
      <c r="F311" s="33">
        <f>SUM(C311:E311)</f>
        <v>1950981.37</v>
      </c>
      <c r="G311" s="34">
        <v>0</v>
      </c>
      <c r="H311" s="34">
        <v>0</v>
      </c>
      <c r="I311" s="34">
        <v>1174.2</v>
      </c>
      <c r="J311" s="34">
        <v>203743.35</v>
      </c>
      <c r="K311" s="34">
        <f>F311-G311-H311-I311-J311</f>
        <v>1746063.82</v>
      </c>
      <c r="L311" s="33">
        <v>5106328.1300000008</v>
      </c>
      <c r="M311" s="35">
        <f>K311/L311</f>
        <v>0.34194117094468818</v>
      </c>
    </row>
    <row r="312" spans="1:13" ht="15.6" customHeight="1">
      <c r="A312" s="16" t="s">
        <v>242</v>
      </c>
      <c r="B312" s="42" t="s">
        <v>24</v>
      </c>
      <c r="C312" s="33">
        <v>952574.2</v>
      </c>
      <c r="D312" s="33">
        <v>204669.8</v>
      </c>
      <c r="E312" s="33">
        <v>511838.83</v>
      </c>
      <c r="F312" s="33">
        <f>SUM(C312:E312)</f>
        <v>1669082.83</v>
      </c>
      <c r="G312" s="34">
        <v>0</v>
      </c>
      <c r="H312" s="34">
        <v>0</v>
      </c>
      <c r="I312" s="34">
        <v>0</v>
      </c>
      <c r="J312" s="34">
        <v>369440.04</v>
      </c>
      <c r="K312" s="34">
        <f>F312-G312-H312-I312-J312</f>
        <v>1299642.79</v>
      </c>
      <c r="L312" s="33">
        <v>3804582.5400000005</v>
      </c>
      <c r="M312" s="35">
        <f>K312/L312</f>
        <v>0.34159931512485991</v>
      </c>
    </row>
    <row r="313" spans="1:13" ht="15.6" customHeight="1">
      <c r="A313" s="16" t="s">
        <v>588</v>
      </c>
      <c r="B313" s="42" t="s">
        <v>27</v>
      </c>
      <c r="C313" s="33">
        <v>1745334.76</v>
      </c>
      <c r="D313" s="33">
        <v>29437.56</v>
      </c>
      <c r="E313" s="33">
        <v>297543.46999999997</v>
      </c>
      <c r="F313" s="33">
        <f>SUM(C313:E313)</f>
        <v>2072315.79</v>
      </c>
      <c r="G313" s="34">
        <v>55.05</v>
      </c>
      <c r="H313" s="34">
        <v>0</v>
      </c>
      <c r="I313" s="34">
        <v>9.65</v>
      </c>
      <c r="J313" s="34">
        <v>54159.98</v>
      </c>
      <c r="K313" s="34">
        <f>F313-G313-H313-I313-J313</f>
        <v>2018091.11</v>
      </c>
      <c r="L313" s="33">
        <v>5915287.1400000006</v>
      </c>
      <c r="M313" s="35">
        <f>K313/L313</f>
        <v>0.34116536733329228</v>
      </c>
    </row>
    <row r="314" spans="1:13" ht="15.6" customHeight="1">
      <c r="A314" s="16" t="s">
        <v>514</v>
      </c>
      <c r="B314" s="42" t="s">
        <v>34</v>
      </c>
      <c r="C314" s="33">
        <v>748993.48</v>
      </c>
      <c r="D314" s="33">
        <v>63546.5</v>
      </c>
      <c r="E314" s="33">
        <v>434871.53</v>
      </c>
      <c r="F314" s="33">
        <f>SUM(C314:E314)</f>
        <v>1247411.51</v>
      </c>
      <c r="G314" s="34">
        <v>39657.440000000002</v>
      </c>
      <c r="H314" s="34">
        <v>0</v>
      </c>
      <c r="I314" s="34">
        <v>0</v>
      </c>
      <c r="J314" s="34">
        <v>25221.98</v>
      </c>
      <c r="K314" s="34">
        <f>F314-G314-H314-I314-J314</f>
        <v>1182532.0900000001</v>
      </c>
      <c r="L314" s="33">
        <v>3466708.57</v>
      </c>
      <c r="M314" s="35">
        <f>K314/L314</f>
        <v>0.34111090278350109</v>
      </c>
    </row>
    <row r="315" spans="1:13" ht="15.6" customHeight="1">
      <c r="A315" s="16" t="s">
        <v>184</v>
      </c>
      <c r="B315" s="42" t="s">
        <v>38</v>
      </c>
      <c r="C315" s="33">
        <v>289521.28000000003</v>
      </c>
      <c r="D315" s="33">
        <v>9926.36</v>
      </c>
      <c r="E315" s="33">
        <v>143292.53</v>
      </c>
      <c r="F315" s="33">
        <f>SUM(C315:E315)</f>
        <v>442740.17000000004</v>
      </c>
      <c r="G315" s="34">
        <v>0</v>
      </c>
      <c r="H315" s="34">
        <v>0</v>
      </c>
      <c r="I315" s="34">
        <v>0</v>
      </c>
      <c r="J315" s="34">
        <v>13606.57</v>
      </c>
      <c r="K315" s="34">
        <f>F315-G315-H315-I315-J315</f>
        <v>429133.60000000003</v>
      </c>
      <c r="L315" s="33">
        <v>1260623.7000000002</v>
      </c>
      <c r="M315" s="35">
        <f>K315/L315</f>
        <v>0.34041371743209331</v>
      </c>
    </row>
    <row r="316" spans="1:13" ht="15.6" customHeight="1">
      <c r="A316" s="16" t="s">
        <v>194</v>
      </c>
      <c r="B316" s="42" t="s">
        <v>30</v>
      </c>
      <c r="C316" s="33">
        <v>828104.47</v>
      </c>
      <c r="D316" s="33">
        <v>16222.43</v>
      </c>
      <c r="E316" s="33">
        <v>324323.46999999997</v>
      </c>
      <c r="F316" s="33">
        <f>SUM(C316:E316)</f>
        <v>1168650.3700000001</v>
      </c>
      <c r="G316" s="34">
        <v>0</v>
      </c>
      <c r="H316" s="34">
        <v>0</v>
      </c>
      <c r="I316" s="34">
        <v>0</v>
      </c>
      <c r="J316" s="34">
        <v>65113.71</v>
      </c>
      <c r="K316" s="34">
        <f>F316-G316-H316-I316-J316</f>
        <v>1103536.6600000001</v>
      </c>
      <c r="L316" s="33">
        <v>3253932.0700000003</v>
      </c>
      <c r="M316" s="35">
        <f>K316/L316</f>
        <v>0.33913942770169753</v>
      </c>
    </row>
    <row r="317" spans="1:13" ht="15.6" customHeight="1">
      <c r="A317" s="16" t="s">
        <v>555</v>
      </c>
      <c r="B317" s="42" t="s">
        <v>27</v>
      </c>
      <c r="C317" s="33">
        <v>2253097.4300000002</v>
      </c>
      <c r="D317" s="33">
        <v>132911.04000000001</v>
      </c>
      <c r="E317" s="33">
        <v>964663.06</v>
      </c>
      <c r="F317" s="33">
        <f>SUM(C317:E317)</f>
        <v>3350671.5300000003</v>
      </c>
      <c r="G317" s="34">
        <v>25732.58</v>
      </c>
      <c r="H317" s="34">
        <v>0</v>
      </c>
      <c r="I317" s="34">
        <v>15010.89</v>
      </c>
      <c r="J317" s="34">
        <v>186809.88</v>
      </c>
      <c r="K317" s="34">
        <f>F317-G317-H317-I317-J317</f>
        <v>3123118.18</v>
      </c>
      <c r="L317" s="33">
        <v>9212030.9199999999</v>
      </c>
      <c r="M317" s="35">
        <f>K317/L317</f>
        <v>0.33902602011674537</v>
      </c>
    </row>
    <row r="318" spans="1:13" ht="15.6" customHeight="1">
      <c r="A318" s="16" t="s">
        <v>598</v>
      </c>
      <c r="B318" s="42" t="s">
        <v>31</v>
      </c>
      <c r="C318" s="33">
        <v>1975444.39</v>
      </c>
      <c r="D318" s="33">
        <v>58225.75</v>
      </c>
      <c r="E318" s="33">
        <v>936661.81</v>
      </c>
      <c r="F318" s="33">
        <f>SUM(C318:E318)</f>
        <v>2970331.95</v>
      </c>
      <c r="G318" s="34">
        <v>0</v>
      </c>
      <c r="H318" s="34">
        <v>0</v>
      </c>
      <c r="I318" s="34">
        <v>14050.27</v>
      </c>
      <c r="J318" s="34">
        <v>112188.05</v>
      </c>
      <c r="K318" s="34">
        <f>F318-G318-H318-I318-J318</f>
        <v>2844093.6300000004</v>
      </c>
      <c r="L318" s="33">
        <v>8403491.0600000005</v>
      </c>
      <c r="M318" s="35">
        <f>K318/L318</f>
        <v>0.338441917733176</v>
      </c>
    </row>
    <row r="319" spans="1:13" ht="15.6" customHeight="1">
      <c r="A319" s="16" t="s">
        <v>380</v>
      </c>
      <c r="B319" s="42" t="s">
        <v>31</v>
      </c>
      <c r="C319" s="33">
        <v>4256156.4000000004</v>
      </c>
      <c r="D319" s="33">
        <v>427425.76</v>
      </c>
      <c r="E319" s="33">
        <v>920503.84</v>
      </c>
      <c r="F319" s="33">
        <f>SUM(C319:E319)</f>
        <v>5604086</v>
      </c>
      <c r="G319" s="34">
        <v>81279.490000000005</v>
      </c>
      <c r="H319" s="34">
        <v>0</v>
      </c>
      <c r="I319" s="34">
        <v>19867.560000000001</v>
      </c>
      <c r="J319" s="34">
        <v>228761.55</v>
      </c>
      <c r="K319" s="34">
        <f>F319-G319-H319-I319-J319</f>
        <v>5274177.4000000004</v>
      </c>
      <c r="L319" s="33">
        <v>15663293.170000002</v>
      </c>
      <c r="M319" s="35">
        <f>K319/L319</f>
        <v>0.33672212750902625</v>
      </c>
    </row>
    <row r="320" spans="1:13" ht="15.6" customHeight="1">
      <c r="A320" s="16" t="s">
        <v>512</v>
      </c>
      <c r="B320" s="42" t="s">
        <v>27</v>
      </c>
      <c r="C320" s="33">
        <v>841474.06</v>
      </c>
      <c r="D320" s="33">
        <v>42405.37</v>
      </c>
      <c r="E320" s="33">
        <v>289107.12</v>
      </c>
      <c r="F320" s="33">
        <f>SUM(C320:E320)</f>
        <v>1172986.55</v>
      </c>
      <c r="G320" s="34">
        <v>3378.5</v>
      </c>
      <c r="H320" s="34">
        <v>0</v>
      </c>
      <c r="I320" s="34">
        <v>0</v>
      </c>
      <c r="J320" s="34">
        <v>68579.12</v>
      </c>
      <c r="K320" s="34">
        <f>F320-G320-H320-I320-J320</f>
        <v>1101028.9300000002</v>
      </c>
      <c r="L320" s="33">
        <v>3281181.1400000006</v>
      </c>
      <c r="M320" s="35">
        <f>K320/L320</f>
        <v>0.33555871590801595</v>
      </c>
    </row>
    <row r="321" spans="1:13" ht="15.6" customHeight="1">
      <c r="A321" s="16" t="s">
        <v>452</v>
      </c>
      <c r="B321" s="42" t="s">
        <v>34</v>
      </c>
      <c r="C321" s="33">
        <v>889338.41</v>
      </c>
      <c r="D321" s="33">
        <v>19453.41</v>
      </c>
      <c r="E321" s="33">
        <v>427503.78</v>
      </c>
      <c r="F321" s="33">
        <f>SUM(C321:E321)</f>
        <v>1336295.6000000001</v>
      </c>
      <c r="G321" s="34">
        <v>25396.18</v>
      </c>
      <c r="H321" s="34">
        <v>0</v>
      </c>
      <c r="I321" s="34">
        <v>4415.3900000000003</v>
      </c>
      <c r="J321" s="34">
        <v>38180.730000000003</v>
      </c>
      <c r="K321" s="34">
        <f>F321-G321-H321-I321-J321</f>
        <v>1268303.3000000003</v>
      </c>
      <c r="L321" s="33">
        <v>3781263.41</v>
      </c>
      <c r="M321" s="35">
        <f>K321/L321</f>
        <v>0.33541786500401466</v>
      </c>
    </row>
    <row r="322" spans="1:13" ht="15.6" customHeight="1">
      <c r="A322" s="16" t="s">
        <v>83</v>
      </c>
      <c r="B322" s="42" t="s">
        <v>31</v>
      </c>
      <c r="C322" s="33">
        <v>5126704.75</v>
      </c>
      <c r="D322" s="33">
        <v>169084.53</v>
      </c>
      <c r="E322" s="33">
        <v>2457855.0099999998</v>
      </c>
      <c r="F322" s="33">
        <f>SUM(C322:E322)</f>
        <v>7753644.29</v>
      </c>
      <c r="G322" s="34">
        <v>102624.79</v>
      </c>
      <c r="H322" s="34">
        <v>0</v>
      </c>
      <c r="I322" s="34">
        <v>27065.9</v>
      </c>
      <c r="J322" s="34">
        <v>349736.82</v>
      </c>
      <c r="K322" s="34">
        <f>F322-G322-H322-I322-J322</f>
        <v>7274216.7799999993</v>
      </c>
      <c r="L322" s="33">
        <v>21706956.329999998</v>
      </c>
      <c r="M322" s="35">
        <f>K322/L322</f>
        <v>0.33510993754323365</v>
      </c>
    </row>
    <row r="323" spans="1:13" ht="15.6" customHeight="1">
      <c r="A323" s="16" t="s">
        <v>494</v>
      </c>
      <c r="B323" s="42" t="s">
        <v>44</v>
      </c>
      <c r="C323" s="33">
        <v>4241844.71</v>
      </c>
      <c r="D323" s="33">
        <v>124814.37</v>
      </c>
      <c r="E323" s="33">
        <v>951983.62</v>
      </c>
      <c r="F323" s="33">
        <f>SUM(C323:E323)</f>
        <v>5318642.7</v>
      </c>
      <c r="G323" s="34">
        <v>30510</v>
      </c>
      <c r="H323" s="34">
        <v>684</v>
      </c>
      <c r="I323" s="34">
        <v>7741.09</v>
      </c>
      <c r="J323" s="34">
        <v>325397.90999999997</v>
      </c>
      <c r="K323" s="34">
        <f>F323-G323-H323-I323-J323</f>
        <v>4954309.7</v>
      </c>
      <c r="L323" s="33">
        <v>14811084.99</v>
      </c>
      <c r="M323" s="35">
        <f>K323/L323</f>
        <v>0.33450011956213888</v>
      </c>
    </row>
    <row r="324" spans="1:13" ht="15.6" customHeight="1">
      <c r="A324" s="16" t="s">
        <v>430</v>
      </c>
      <c r="B324" s="42" t="s">
        <v>38</v>
      </c>
      <c r="C324" s="33">
        <v>1019192.27</v>
      </c>
      <c r="D324" s="33">
        <v>29305.759999999998</v>
      </c>
      <c r="E324" s="33">
        <v>459119.32</v>
      </c>
      <c r="F324" s="33">
        <f>SUM(C324:E324)</f>
        <v>1507617.35</v>
      </c>
      <c r="G324" s="34">
        <v>0</v>
      </c>
      <c r="H324" s="34">
        <v>0</v>
      </c>
      <c r="I324" s="34">
        <v>0</v>
      </c>
      <c r="J324" s="34">
        <v>19661.05</v>
      </c>
      <c r="K324" s="34">
        <f>F324-G324-H324-I324-J324</f>
        <v>1487956.3</v>
      </c>
      <c r="L324" s="33">
        <v>4450942.3899999997</v>
      </c>
      <c r="M324" s="35">
        <f>K324/L324</f>
        <v>0.33430140622422216</v>
      </c>
    </row>
    <row r="325" spans="1:13" ht="15.6" customHeight="1">
      <c r="A325" s="16" t="s">
        <v>96</v>
      </c>
      <c r="B325" s="42" t="s">
        <v>27</v>
      </c>
      <c r="C325" s="33">
        <v>5799332.3300000001</v>
      </c>
      <c r="D325" s="33">
        <v>264927.68</v>
      </c>
      <c r="E325" s="33">
        <v>1397103.61</v>
      </c>
      <c r="F325" s="33">
        <f>SUM(C325:E325)</f>
        <v>7461363.6200000001</v>
      </c>
      <c r="G325" s="34">
        <v>20935.830000000002</v>
      </c>
      <c r="H325" s="34">
        <v>0</v>
      </c>
      <c r="I325" s="34">
        <v>15988.6</v>
      </c>
      <c r="J325" s="34">
        <v>253619.72</v>
      </c>
      <c r="K325" s="34">
        <f>F325-G325-H325-I325-J325</f>
        <v>7170819.4700000007</v>
      </c>
      <c r="L325" s="33">
        <v>21453061.879999999</v>
      </c>
      <c r="M325" s="35">
        <f>K325/L325</f>
        <v>0.33425622459445409</v>
      </c>
    </row>
    <row r="326" spans="1:13" ht="15.6" customHeight="1">
      <c r="A326" s="16" t="s">
        <v>530</v>
      </c>
      <c r="B326" s="42" t="s">
        <v>34</v>
      </c>
      <c r="C326" s="33">
        <v>448089.56</v>
      </c>
      <c r="D326" s="33">
        <v>3691.85</v>
      </c>
      <c r="E326" s="33">
        <v>367935.22</v>
      </c>
      <c r="F326" s="33">
        <f>SUM(C326:E326)</f>
        <v>819716.62999999989</v>
      </c>
      <c r="G326" s="34">
        <v>4784.5</v>
      </c>
      <c r="H326" s="34">
        <v>0</v>
      </c>
      <c r="I326" s="34">
        <v>0</v>
      </c>
      <c r="J326" s="34">
        <v>12724.09</v>
      </c>
      <c r="K326" s="34">
        <f>F326-G326-H326-I326-J326</f>
        <v>802208.03999999992</v>
      </c>
      <c r="L326" s="33">
        <v>2404029.65</v>
      </c>
      <c r="M326" s="35">
        <f>K326/L326</f>
        <v>0.33369307237953572</v>
      </c>
    </row>
    <row r="327" spans="1:13" ht="15.6" customHeight="1">
      <c r="A327" s="16" t="s">
        <v>390</v>
      </c>
      <c r="B327" s="42" t="s">
        <v>31</v>
      </c>
      <c r="C327" s="33">
        <v>3168897.47</v>
      </c>
      <c r="D327" s="33">
        <v>1326511.3999999999</v>
      </c>
      <c r="E327" s="33">
        <v>2003787.58</v>
      </c>
      <c r="F327" s="33">
        <f>SUM(C327:E327)</f>
        <v>6499196.4500000002</v>
      </c>
      <c r="G327" s="34">
        <v>233658.58</v>
      </c>
      <c r="H327" s="34">
        <v>0</v>
      </c>
      <c r="I327" s="34">
        <v>6326.57</v>
      </c>
      <c r="J327" s="34">
        <v>837512.33</v>
      </c>
      <c r="K327" s="34">
        <f>F327-G327-H327-I327-J327</f>
        <v>5421698.9699999997</v>
      </c>
      <c r="L327" s="33">
        <v>16253222.439999998</v>
      </c>
      <c r="M327" s="35">
        <f>K327/L327</f>
        <v>0.33357686391204033</v>
      </c>
    </row>
    <row r="328" spans="1:13" ht="15.6" customHeight="1">
      <c r="A328" s="16" t="s">
        <v>468</v>
      </c>
      <c r="B328" s="42" t="s">
        <v>24</v>
      </c>
      <c r="C328" s="33">
        <v>223314.92</v>
      </c>
      <c r="D328" s="33">
        <v>22641.05</v>
      </c>
      <c r="E328" s="33">
        <v>90922.64</v>
      </c>
      <c r="F328" s="33">
        <f>SUM(C328:E328)</f>
        <v>336878.61</v>
      </c>
      <c r="G328" s="34">
        <v>3600</v>
      </c>
      <c r="H328" s="34">
        <v>0</v>
      </c>
      <c r="I328" s="34">
        <v>0</v>
      </c>
      <c r="J328" s="34">
        <v>26.67</v>
      </c>
      <c r="K328" s="34">
        <f>F328-G328-H328-I328-J328</f>
        <v>333251.94</v>
      </c>
      <c r="L328" s="33">
        <v>1000277.59</v>
      </c>
      <c r="M328" s="35">
        <f>K328/L328</f>
        <v>0.33315945826597998</v>
      </c>
    </row>
    <row r="329" spans="1:13" ht="15.6" customHeight="1">
      <c r="A329" s="16" t="s">
        <v>431</v>
      </c>
      <c r="B329" s="42" t="s">
        <v>31</v>
      </c>
      <c r="C329" s="33">
        <v>2435280.35</v>
      </c>
      <c r="D329" s="33">
        <v>77778.58</v>
      </c>
      <c r="E329" s="33">
        <v>622346.47</v>
      </c>
      <c r="F329" s="33">
        <f>SUM(C329:E329)</f>
        <v>3135405.4000000004</v>
      </c>
      <c r="G329" s="34">
        <v>136720.89000000001</v>
      </c>
      <c r="H329" s="34">
        <v>0</v>
      </c>
      <c r="I329" s="34">
        <v>0</v>
      </c>
      <c r="J329" s="34">
        <v>182097.49</v>
      </c>
      <c r="K329" s="34">
        <f>F329-G329-H329-I329-J329</f>
        <v>2816587.0200000005</v>
      </c>
      <c r="L329" s="33">
        <v>8477012.370000001</v>
      </c>
      <c r="M329" s="35">
        <f>K329/L329</f>
        <v>0.33226175650844308</v>
      </c>
    </row>
    <row r="330" spans="1:13" ht="15.6" customHeight="1">
      <c r="A330" s="16" t="s">
        <v>340</v>
      </c>
      <c r="B330" s="42" t="s">
        <v>31</v>
      </c>
      <c r="C330" s="33">
        <v>8698746.8200000003</v>
      </c>
      <c r="D330" s="33">
        <v>142540.89000000001</v>
      </c>
      <c r="E330" s="33">
        <v>3364211.76</v>
      </c>
      <c r="F330" s="33">
        <f>SUM(C330:E330)</f>
        <v>12205499.470000001</v>
      </c>
      <c r="G330" s="34">
        <v>362501.38</v>
      </c>
      <c r="H330" s="34">
        <v>1395.6</v>
      </c>
      <c r="I330" s="34">
        <v>58117.32</v>
      </c>
      <c r="J330" s="34">
        <v>470610.53</v>
      </c>
      <c r="K330" s="34">
        <f>F330-G330-H330-I330-J330</f>
        <v>11312874.640000001</v>
      </c>
      <c r="L330" s="33">
        <v>34120597.460000008</v>
      </c>
      <c r="M330" s="35">
        <f>K330/L330</f>
        <v>0.33155558466589635</v>
      </c>
    </row>
    <row r="331" spans="1:13" ht="15.6" customHeight="1">
      <c r="A331" s="16" t="s">
        <v>33</v>
      </c>
      <c r="B331" s="42" t="s">
        <v>34</v>
      </c>
      <c r="C331" s="33">
        <v>1186635.82</v>
      </c>
      <c r="D331" s="33">
        <v>49898.91</v>
      </c>
      <c r="E331" s="33">
        <v>686424.27</v>
      </c>
      <c r="F331" s="33">
        <f>SUM(C331:E331)</f>
        <v>1922959</v>
      </c>
      <c r="G331" s="34">
        <v>0</v>
      </c>
      <c r="H331" s="34">
        <v>0</v>
      </c>
      <c r="I331" s="34">
        <v>1629.63</v>
      </c>
      <c r="J331" s="34">
        <v>110343.35</v>
      </c>
      <c r="K331" s="34">
        <f>F331-G331-H331-I331-J331</f>
        <v>1810986.02</v>
      </c>
      <c r="L331" s="33">
        <v>5475807.0300000003</v>
      </c>
      <c r="M331" s="35">
        <f>K331/L331</f>
        <v>0.33072495251900796</v>
      </c>
    </row>
    <row r="332" spans="1:13" ht="15.6" customHeight="1">
      <c r="A332" s="16" t="s">
        <v>100</v>
      </c>
      <c r="B332" s="42" t="s">
        <v>44</v>
      </c>
      <c r="C332" s="33">
        <v>13078470.130000001</v>
      </c>
      <c r="D332" s="33">
        <v>2566513.14</v>
      </c>
      <c r="E332" s="33">
        <v>4137419.97</v>
      </c>
      <c r="F332" s="33">
        <f>SUM(C332:E332)</f>
        <v>19782403.240000002</v>
      </c>
      <c r="G332" s="34">
        <v>86861.6</v>
      </c>
      <c r="H332" s="34">
        <v>0</v>
      </c>
      <c r="I332" s="34">
        <v>624.66</v>
      </c>
      <c r="J332" s="34">
        <v>811334.27</v>
      </c>
      <c r="K332" s="34">
        <f>F332-G332-H332-I332-J332</f>
        <v>18883582.710000001</v>
      </c>
      <c r="L332" s="33">
        <v>57177013.450000003</v>
      </c>
      <c r="M332" s="35">
        <f>K332/L332</f>
        <v>0.33026528618031553</v>
      </c>
    </row>
    <row r="333" spans="1:13" ht="15.6" customHeight="1">
      <c r="A333" s="16" t="s">
        <v>495</v>
      </c>
      <c r="B333" s="42" t="s">
        <v>30</v>
      </c>
      <c r="C333" s="33">
        <v>234031.55</v>
      </c>
      <c r="D333" s="33">
        <v>16536.59</v>
      </c>
      <c r="E333" s="33">
        <v>139291.91</v>
      </c>
      <c r="F333" s="33">
        <f>SUM(C333:E333)</f>
        <v>389860.05</v>
      </c>
      <c r="G333" s="34">
        <v>13379.26</v>
      </c>
      <c r="H333" s="34">
        <v>0</v>
      </c>
      <c r="I333" s="34">
        <v>0</v>
      </c>
      <c r="J333" s="34">
        <v>4083.13</v>
      </c>
      <c r="K333" s="34">
        <f>F333-G333-H333-I333-J333</f>
        <v>372397.66</v>
      </c>
      <c r="L333" s="33">
        <v>1129483.8700000001</v>
      </c>
      <c r="M333" s="35">
        <f>K333/L333</f>
        <v>0.32970604529305936</v>
      </c>
    </row>
    <row r="334" spans="1:13" ht="15.6" customHeight="1">
      <c r="A334" s="16" t="s">
        <v>226</v>
      </c>
      <c r="B334" s="42" t="s">
        <v>44</v>
      </c>
      <c r="C334" s="33">
        <v>927290.81</v>
      </c>
      <c r="D334" s="33">
        <v>52502.77</v>
      </c>
      <c r="E334" s="33">
        <v>338966.78</v>
      </c>
      <c r="F334" s="33">
        <f>SUM(C334:E334)</f>
        <v>1318760.3600000001</v>
      </c>
      <c r="G334" s="34">
        <v>12774</v>
      </c>
      <c r="H334" s="34">
        <v>0</v>
      </c>
      <c r="I334" s="34">
        <v>0</v>
      </c>
      <c r="J334" s="34">
        <v>41481.31</v>
      </c>
      <c r="K334" s="34">
        <f>F334-G334-H334-I334-J334</f>
        <v>1264505.05</v>
      </c>
      <c r="L334" s="33">
        <v>3837438.64</v>
      </c>
      <c r="M334" s="35">
        <f>K334/L334</f>
        <v>0.32951798546543015</v>
      </c>
    </row>
    <row r="335" spans="1:13" ht="15.6" customHeight="1">
      <c r="A335" s="16" t="s">
        <v>268</v>
      </c>
      <c r="B335" s="42" t="s">
        <v>27</v>
      </c>
      <c r="C335" s="33">
        <v>1603142.08</v>
      </c>
      <c r="D335" s="33">
        <v>46911.839999999997</v>
      </c>
      <c r="E335" s="33">
        <v>356837.2</v>
      </c>
      <c r="F335" s="33">
        <f>SUM(C335:E335)</f>
        <v>2006891.12</v>
      </c>
      <c r="G335" s="34">
        <v>40820.29</v>
      </c>
      <c r="H335" s="34">
        <v>1591.5</v>
      </c>
      <c r="I335" s="34">
        <v>2173.9299999999998</v>
      </c>
      <c r="J335" s="34">
        <v>34686.120000000003</v>
      </c>
      <c r="K335" s="34">
        <f>F335-G335-H335-I335-J335</f>
        <v>1927619.28</v>
      </c>
      <c r="L335" s="33">
        <v>5855096.6899999995</v>
      </c>
      <c r="M335" s="35">
        <f>K335/L335</f>
        <v>0.32922074255275879</v>
      </c>
    </row>
    <row r="336" spans="1:13" ht="15.6" customHeight="1">
      <c r="A336" s="16" t="s">
        <v>504</v>
      </c>
      <c r="B336" s="42" t="s">
        <v>31</v>
      </c>
      <c r="C336" s="33">
        <v>1650368.39</v>
      </c>
      <c r="D336" s="33">
        <v>17537.439999999999</v>
      </c>
      <c r="E336" s="33">
        <v>293574.84999999998</v>
      </c>
      <c r="F336" s="33">
        <f>SUM(C336:E336)</f>
        <v>1961480.6799999997</v>
      </c>
      <c r="G336" s="34">
        <v>5000</v>
      </c>
      <c r="H336" s="34">
        <v>0</v>
      </c>
      <c r="I336" s="34">
        <v>0</v>
      </c>
      <c r="J336" s="34">
        <v>63782.22</v>
      </c>
      <c r="K336" s="34">
        <f>F336-G336-H336-I336-J336</f>
        <v>1892698.4599999997</v>
      </c>
      <c r="L336" s="33">
        <v>5753137.9699999997</v>
      </c>
      <c r="M336" s="35">
        <f>K336/L336</f>
        <v>0.32898541106950019</v>
      </c>
    </row>
    <row r="337" spans="1:13" ht="15.6" customHeight="1">
      <c r="A337" s="16" t="s">
        <v>337</v>
      </c>
      <c r="B337" s="42" t="s">
        <v>27</v>
      </c>
      <c r="C337" s="33">
        <v>3813427.44</v>
      </c>
      <c r="D337" s="33">
        <v>119974.27</v>
      </c>
      <c r="E337" s="33">
        <v>388497.18</v>
      </c>
      <c r="F337" s="33">
        <f>SUM(C337:E337)</f>
        <v>4321898.8899999997</v>
      </c>
      <c r="G337" s="34">
        <v>8480.9</v>
      </c>
      <c r="H337" s="34">
        <v>3624.2</v>
      </c>
      <c r="I337" s="34">
        <v>947.21</v>
      </c>
      <c r="J337" s="34">
        <v>94221.31</v>
      </c>
      <c r="K337" s="34">
        <f>F337-G337-H337-I337-J337</f>
        <v>4214625.2699999996</v>
      </c>
      <c r="L337" s="33">
        <v>12824224.159999998</v>
      </c>
      <c r="M337" s="35">
        <f>K337/L337</f>
        <v>0.32864563324975443</v>
      </c>
    </row>
    <row r="338" spans="1:13" ht="15.6" customHeight="1">
      <c r="A338" s="16" t="s">
        <v>352</v>
      </c>
      <c r="B338" s="42" t="s">
        <v>31</v>
      </c>
      <c r="C338" s="33">
        <v>2375925.41</v>
      </c>
      <c r="D338" s="33">
        <v>87586.25</v>
      </c>
      <c r="E338" s="33">
        <v>476466.92</v>
      </c>
      <c r="F338" s="33">
        <f>SUM(C338:E338)</f>
        <v>2939978.58</v>
      </c>
      <c r="G338" s="34">
        <v>21074.94</v>
      </c>
      <c r="H338" s="34">
        <v>0</v>
      </c>
      <c r="I338" s="34">
        <v>654.5</v>
      </c>
      <c r="J338" s="34">
        <v>174442.32</v>
      </c>
      <c r="K338" s="34">
        <f>F338-G338-H338-I338-J338</f>
        <v>2743806.8200000003</v>
      </c>
      <c r="L338" s="33">
        <v>8386383.96</v>
      </c>
      <c r="M338" s="35">
        <f>K338/L338</f>
        <v>0.32717400408650027</v>
      </c>
    </row>
    <row r="339" spans="1:13" ht="15.6" customHeight="1">
      <c r="A339" s="16" t="s">
        <v>247</v>
      </c>
      <c r="B339" s="42" t="s">
        <v>44</v>
      </c>
      <c r="C339" s="33">
        <v>713873.85</v>
      </c>
      <c r="D339" s="33">
        <v>5092.18</v>
      </c>
      <c r="E339" s="33">
        <v>224134.58</v>
      </c>
      <c r="F339" s="33">
        <f>SUM(C339:E339)</f>
        <v>943100.61</v>
      </c>
      <c r="G339" s="34">
        <v>5570.1</v>
      </c>
      <c r="H339" s="34">
        <v>80</v>
      </c>
      <c r="I339" s="34">
        <v>0</v>
      </c>
      <c r="J339" s="34">
        <v>26413.78</v>
      </c>
      <c r="K339" s="34">
        <f>F339-G339-H339-I339-J339</f>
        <v>911036.73</v>
      </c>
      <c r="L339" s="33">
        <v>2798217.15</v>
      </c>
      <c r="M339" s="35">
        <f>K339/L339</f>
        <v>0.32557756641581587</v>
      </c>
    </row>
    <row r="340" spans="1:13" ht="15.6" customHeight="1">
      <c r="A340" s="16" t="s">
        <v>548</v>
      </c>
      <c r="B340" s="42" t="s">
        <v>30</v>
      </c>
      <c r="C340" s="33">
        <v>715407.7</v>
      </c>
      <c r="D340" s="33">
        <v>16572.259999999998</v>
      </c>
      <c r="E340" s="33">
        <v>443685.63</v>
      </c>
      <c r="F340" s="33">
        <f>SUM(C340:E340)</f>
        <v>1175665.5899999999</v>
      </c>
      <c r="G340" s="34">
        <v>22585.27</v>
      </c>
      <c r="H340" s="34">
        <v>0</v>
      </c>
      <c r="I340" s="34">
        <v>0</v>
      </c>
      <c r="J340" s="34">
        <v>65878.63</v>
      </c>
      <c r="K340" s="34">
        <f>F340-G340-H340-I340-J340</f>
        <v>1087201.69</v>
      </c>
      <c r="L340" s="33">
        <v>3345704.27</v>
      </c>
      <c r="M340" s="35">
        <f>K340/L340</f>
        <v>0.32495450950301713</v>
      </c>
    </row>
    <row r="341" spans="1:13" ht="15.6" customHeight="1">
      <c r="A341" s="16" t="s">
        <v>335</v>
      </c>
      <c r="B341" s="42" t="s">
        <v>27</v>
      </c>
      <c r="C341" s="33">
        <v>7698066.96</v>
      </c>
      <c r="D341" s="33">
        <v>225110.01</v>
      </c>
      <c r="E341" s="33">
        <v>3320413.96</v>
      </c>
      <c r="F341" s="33">
        <f>SUM(C341:E341)</f>
        <v>11243590.93</v>
      </c>
      <c r="G341" s="34">
        <v>658542.76</v>
      </c>
      <c r="H341" s="34">
        <v>0</v>
      </c>
      <c r="I341" s="34">
        <v>9311.7099999999991</v>
      </c>
      <c r="J341" s="34">
        <v>630412.76</v>
      </c>
      <c r="K341" s="34">
        <f>F341-G341-H341-I341-J341</f>
        <v>9945323.6999999993</v>
      </c>
      <c r="L341" s="33">
        <v>30691651.660000004</v>
      </c>
      <c r="M341" s="35">
        <f>K341/L341</f>
        <v>0.32404002919665609</v>
      </c>
    </row>
    <row r="342" spans="1:13" ht="15.6" customHeight="1">
      <c r="A342" s="16" t="s">
        <v>47</v>
      </c>
      <c r="B342" s="42" t="s">
        <v>38</v>
      </c>
      <c r="C342" s="33">
        <v>6103119.3499999996</v>
      </c>
      <c r="D342" s="33">
        <v>451066.3</v>
      </c>
      <c r="E342" s="33">
        <v>4394905.4000000004</v>
      </c>
      <c r="F342" s="33">
        <f>SUM(C342:E342)</f>
        <v>10949091.050000001</v>
      </c>
      <c r="G342" s="34">
        <v>674087.5</v>
      </c>
      <c r="H342" s="34">
        <v>3800</v>
      </c>
      <c r="I342" s="34">
        <v>1757.02</v>
      </c>
      <c r="J342" s="34">
        <v>496747.51</v>
      </c>
      <c r="K342" s="34">
        <f>F342-G342-H342-I342-J342</f>
        <v>9772699.0200000014</v>
      </c>
      <c r="L342" s="33">
        <v>30178725.489999998</v>
      </c>
      <c r="M342" s="35">
        <f>K342/L342</f>
        <v>0.32382742681556503</v>
      </c>
    </row>
    <row r="343" spans="1:13" ht="15.6" customHeight="1">
      <c r="A343" s="16" t="s">
        <v>70</v>
      </c>
      <c r="B343" s="42" t="s">
        <v>31</v>
      </c>
      <c r="C343" s="33">
        <v>1552609.79</v>
      </c>
      <c r="D343" s="33">
        <v>48058.85</v>
      </c>
      <c r="E343" s="33">
        <v>417794.16</v>
      </c>
      <c r="F343" s="33">
        <f>SUM(C343:E343)</f>
        <v>2018462.8</v>
      </c>
      <c r="G343" s="34">
        <v>19903.53</v>
      </c>
      <c r="H343" s="34">
        <v>0</v>
      </c>
      <c r="I343" s="34">
        <v>238.98</v>
      </c>
      <c r="J343" s="34">
        <v>144995.1</v>
      </c>
      <c r="K343" s="34">
        <f>F343-G343-H343-I343-J343</f>
        <v>1853325.19</v>
      </c>
      <c r="L343" s="33">
        <v>5723631.9199999999</v>
      </c>
      <c r="M343" s="35">
        <f>K343/L343</f>
        <v>0.32380230173850871</v>
      </c>
    </row>
    <row r="344" spans="1:13" ht="15.6" customHeight="1">
      <c r="A344" s="16" t="s">
        <v>505</v>
      </c>
      <c r="B344" s="42" t="s">
        <v>34</v>
      </c>
      <c r="C344" s="33">
        <v>1662517.99</v>
      </c>
      <c r="D344" s="33">
        <v>43094.51</v>
      </c>
      <c r="E344" s="33">
        <v>592571.65</v>
      </c>
      <c r="F344" s="33">
        <f>SUM(C344:E344)</f>
        <v>2298184.15</v>
      </c>
      <c r="G344" s="34">
        <v>91235.14</v>
      </c>
      <c r="H344" s="34">
        <v>0</v>
      </c>
      <c r="I344" s="34">
        <v>-57825.760000000002</v>
      </c>
      <c r="J344" s="34">
        <v>55066.96</v>
      </c>
      <c r="K344" s="34">
        <f>F344-G344-H344-I344-J344</f>
        <v>2209707.8099999996</v>
      </c>
      <c r="L344" s="33">
        <v>6824373.6500000004</v>
      </c>
      <c r="M344" s="35">
        <f>K344/L344</f>
        <v>0.32379642782308665</v>
      </c>
    </row>
    <row r="345" spans="1:13" ht="15.6" customHeight="1">
      <c r="A345" s="16" t="s">
        <v>378</v>
      </c>
      <c r="B345" s="42" t="s">
        <v>27</v>
      </c>
      <c r="C345" s="33">
        <v>3108299.25</v>
      </c>
      <c r="D345" s="33">
        <v>51284.61</v>
      </c>
      <c r="E345" s="33">
        <v>753670.47</v>
      </c>
      <c r="F345" s="33">
        <f>SUM(C345:E345)</f>
        <v>3913254.33</v>
      </c>
      <c r="G345" s="34">
        <v>18654.38</v>
      </c>
      <c r="H345" s="34">
        <v>0</v>
      </c>
      <c r="I345" s="34">
        <v>15104.01</v>
      </c>
      <c r="J345" s="34">
        <v>160675.98000000001</v>
      </c>
      <c r="K345" s="34">
        <f>F345-G345-H345-I345-J345</f>
        <v>3718819.9600000004</v>
      </c>
      <c r="L345" s="33">
        <v>11496806.24</v>
      </c>
      <c r="M345" s="35">
        <f>K345/L345</f>
        <v>0.32346548096647754</v>
      </c>
    </row>
    <row r="346" spans="1:13" ht="15.6" customHeight="1">
      <c r="A346" s="16" t="s">
        <v>185</v>
      </c>
      <c r="B346" s="42" t="s">
        <v>38</v>
      </c>
      <c r="C346" s="33">
        <v>2745148.88</v>
      </c>
      <c r="D346" s="33">
        <v>86370.96</v>
      </c>
      <c r="E346" s="33">
        <v>1567148.14</v>
      </c>
      <c r="F346" s="33">
        <f>SUM(C346:E346)</f>
        <v>4398667.9799999995</v>
      </c>
      <c r="G346" s="34">
        <v>0</v>
      </c>
      <c r="H346" s="34">
        <v>0</v>
      </c>
      <c r="I346" s="34">
        <v>0</v>
      </c>
      <c r="J346" s="34">
        <v>373954.73</v>
      </c>
      <c r="K346" s="34">
        <f>F346-G346-H346-I346-J346</f>
        <v>4024713.2499999995</v>
      </c>
      <c r="L346" s="33">
        <v>12458407.760000002</v>
      </c>
      <c r="M346" s="35">
        <f>K346/L346</f>
        <v>0.3230519764268816</v>
      </c>
    </row>
    <row r="347" spans="1:13" ht="15.6" customHeight="1">
      <c r="A347" s="16" t="s">
        <v>60</v>
      </c>
      <c r="B347" s="42" t="s">
        <v>30</v>
      </c>
      <c r="C347" s="33">
        <v>1405391.83</v>
      </c>
      <c r="D347" s="33">
        <v>50220.51</v>
      </c>
      <c r="E347" s="33">
        <v>969241.05</v>
      </c>
      <c r="F347" s="33">
        <f>SUM(C347:E347)</f>
        <v>2424853.39</v>
      </c>
      <c r="G347" s="34">
        <v>67148.41</v>
      </c>
      <c r="H347" s="34">
        <v>0</v>
      </c>
      <c r="I347" s="34">
        <v>0</v>
      </c>
      <c r="J347" s="34">
        <v>307452.94</v>
      </c>
      <c r="K347" s="34">
        <f>F347-G347-H347-I347-J347</f>
        <v>2050252.04</v>
      </c>
      <c r="L347" s="33">
        <v>6357804.8700000001</v>
      </c>
      <c r="M347" s="35">
        <f>K347/L347</f>
        <v>0.32247797501215225</v>
      </c>
    </row>
    <row r="348" spans="1:13" ht="15.6" customHeight="1">
      <c r="A348" s="16" t="s">
        <v>276</v>
      </c>
      <c r="B348" s="42" t="s">
        <v>30</v>
      </c>
      <c r="C348" s="33">
        <v>2573753.29</v>
      </c>
      <c r="D348" s="33">
        <v>74779.92</v>
      </c>
      <c r="E348" s="33">
        <v>1256265</v>
      </c>
      <c r="F348" s="33">
        <f>SUM(C348:E348)</f>
        <v>3904798.21</v>
      </c>
      <c r="G348" s="34">
        <v>0</v>
      </c>
      <c r="H348" s="34">
        <v>0</v>
      </c>
      <c r="I348" s="34">
        <v>0</v>
      </c>
      <c r="J348" s="34">
        <v>347490.36</v>
      </c>
      <c r="K348" s="34">
        <f>F348-G348-H348-I348-J348</f>
        <v>3557307.85</v>
      </c>
      <c r="L348" s="33">
        <v>11046383.800000001</v>
      </c>
      <c r="M348" s="35">
        <f>K348/L348</f>
        <v>0.32203370029565692</v>
      </c>
    </row>
    <row r="349" spans="1:13" ht="15.6" customHeight="1">
      <c r="A349" s="16" t="s">
        <v>519</v>
      </c>
      <c r="B349" s="42" t="s">
        <v>30</v>
      </c>
      <c r="C349" s="33">
        <v>883453.08</v>
      </c>
      <c r="D349" s="33">
        <v>8287.56</v>
      </c>
      <c r="E349" s="33">
        <v>319545.19</v>
      </c>
      <c r="F349" s="33">
        <f>SUM(C349:E349)</f>
        <v>1211285.83</v>
      </c>
      <c r="G349" s="34">
        <v>37609.980000000003</v>
      </c>
      <c r="H349" s="34">
        <v>0</v>
      </c>
      <c r="I349" s="34">
        <v>0</v>
      </c>
      <c r="J349" s="34">
        <v>87518.25</v>
      </c>
      <c r="K349" s="34">
        <f>F349-G349-H349-I349-J349</f>
        <v>1086157.6000000001</v>
      </c>
      <c r="L349" s="33">
        <v>3376697.03</v>
      </c>
      <c r="M349" s="35">
        <f>K349/L349</f>
        <v>0.32166273442660626</v>
      </c>
    </row>
    <row r="350" spans="1:13" ht="15.6" customHeight="1">
      <c r="A350" s="16" t="s">
        <v>604</v>
      </c>
      <c r="B350" s="42" t="s">
        <v>34</v>
      </c>
      <c r="C350" s="33">
        <v>865444.12</v>
      </c>
      <c r="D350" s="33">
        <v>47877.83</v>
      </c>
      <c r="E350" s="33">
        <v>461435.7</v>
      </c>
      <c r="F350" s="33">
        <f>SUM(C350:E350)</f>
        <v>1374757.65</v>
      </c>
      <c r="G350" s="34">
        <v>15349.98</v>
      </c>
      <c r="H350" s="34">
        <v>0</v>
      </c>
      <c r="I350" s="34">
        <v>4631.1499999999996</v>
      </c>
      <c r="J350" s="34">
        <v>87697.1</v>
      </c>
      <c r="K350" s="34">
        <f>F350-G350-H350-I350-J350</f>
        <v>1267079.42</v>
      </c>
      <c r="L350" s="33">
        <v>3955547.29</v>
      </c>
      <c r="M350" s="35">
        <f>K350/L350</f>
        <v>0.32032973621710886</v>
      </c>
    </row>
    <row r="351" spans="1:13" ht="15.6" customHeight="1">
      <c r="A351" s="16" t="s">
        <v>326</v>
      </c>
      <c r="B351" s="42" t="s">
        <v>30</v>
      </c>
      <c r="C351" s="33">
        <v>548154.57999999996</v>
      </c>
      <c r="D351" s="33">
        <v>4801.7</v>
      </c>
      <c r="E351" s="33">
        <v>185256.26</v>
      </c>
      <c r="F351" s="33">
        <f>SUM(C351:E351)</f>
        <v>738212.53999999992</v>
      </c>
      <c r="G351" s="34">
        <v>80</v>
      </c>
      <c r="H351" s="34">
        <v>0</v>
      </c>
      <c r="I351" s="34">
        <v>392.55</v>
      </c>
      <c r="J351" s="34">
        <v>19515.240000000002</v>
      </c>
      <c r="K351" s="34">
        <f>F351-G351-H351-I351-J351</f>
        <v>718224.74999999988</v>
      </c>
      <c r="L351" s="33">
        <v>2246145.4499999997</v>
      </c>
      <c r="M351" s="35">
        <f>K351/L351</f>
        <v>0.31975878944081737</v>
      </c>
    </row>
    <row r="352" spans="1:13" ht="15.6" customHeight="1">
      <c r="A352" s="16" t="s">
        <v>414</v>
      </c>
      <c r="B352" s="42" t="s">
        <v>65</v>
      </c>
      <c r="C352" s="33">
        <v>1034322.03</v>
      </c>
      <c r="D352" s="33">
        <v>35961.43</v>
      </c>
      <c r="E352" s="33">
        <v>223502.58</v>
      </c>
      <c r="F352" s="33">
        <f>SUM(C352:E352)</f>
        <v>1293786.04</v>
      </c>
      <c r="G352" s="34">
        <v>0</v>
      </c>
      <c r="H352" s="34">
        <v>0</v>
      </c>
      <c r="I352" s="34">
        <v>1134.1199999999999</v>
      </c>
      <c r="J352" s="34">
        <v>104574.36</v>
      </c>
      <c r="K352" s="34">
        <f>F352-G352-H352-I352-J352</f>
        <v>1188077.5599999998</v>
      </c>
      <c r="L352" s="33">
        <v>3726402.69</v>
      </c>
      <c r="M352" s="35">
        <f>K352/L352</f>
        <v>0.31882693815895669</v>
      </c>
    </row>
    <row r="353" spans="1:13" ht="15.6" customHeight="1">
      <c r="A353" s="16" t="s">
        <v>239</v>
      </c>
      <c r="B353" s="42" t="s">
        <v>27</v>
      </c>
      <c r="C353" s="33">
        <v>3080182.32</v>
      </c>
      <c r="D353" s="33">
        <v>44316.5</v>
      </c>
      <c r="E353" s="33">
        <v>400868.87</v>
      </c>
      <c r="F353" s="33">
        <f>SUM(C353:E353)</f>
        <v>3525367.69</v>
      </c>
      <c r="G353" s="34">
        <v>41808.11</v>
      </c>
      <c r="H353" s="34">
        <v>0</v>
      </c>
      <c r="I353" s="34">
        <v>6765.26</v>
      </c>
      <c r="J353" s="34">
        <v>78414.460000000006</v>
      </c>
      <c r="K353" s="34">
        <f>F353-G353-H353-I353-J353</f>
        <v>3398379.8600000003</v>
      </c>
      <c r="L353" s="33">
        <v>10659167.120000001</v>
      </c>
      <c r="M353" s="35">
        <f>K353/L353</f>
        <v>0.31882227023381166</v>
      </c>
    </row>
    <row r="354" spans="1:13" ht="15.6" customHeight="1">
      <c r="A354" s="16" t="s">
        <v>168</v>
      </c>
      <c r="B354" s="42" t="s">
        <v>38</v>
      </c>
      <c r="C354" s="33">
        <v>4215082.88</v>
      </c>
      <c r="D354" s="33">
        <v>144110.07</v>
      </c>
      <c r="E354" s="33">
        <v>2874674.51</v>
      </c>
      <c r="F354" s="33">
        <f>SUM(C354:E354)</f>
        <v>7233867.46</v>
      </c>
      <c r="G354" s="34">
        <v>44973.58</v>
      </c>
      <c r="H354" s="34">
        <v>1095.18</v>
      </c>
      <c r="I354" s="34">
        <v>2242.4699999999998</v>
      </c>
      <c r="J354" s="34">
        <v>106138.92</v>
      </c>
      <c r="K354" s="34">
        <f>F354-G354-H354-I354-J354</f>
        <v>7079417.3100000005</v>
      </c>
      <c r="L354" s="33">
        <v>22206419.429999996</v>
      </c>
      <c r="M354" s="35">
        <f>K354/L354</f>
        <v>0.31880048615293588</v>
      </c>
    </row>
    <row r="355" spans="1:13" ht="15.6" customHeight="1">
      <c r="A355" s="16" t="s">
        <v>186</v>
      </c>
      <c r="B355" s="42" t="s">
        <v>30</v>
      </c>
      <c r="C355" s="33">
        <v>1358200.1</v>
      </c>
      <c r="D355" s="33">
        <v>26397.759999999998</v>
      </c>
      <c r="E355" s="33">
        <v>605762.51</v>
      </c>
      <c r="F355" s="33">
        <f>SUM(C355:E355)</f>
        <v>1990360.37</v>
      </c>
      <c r="G355" s="34">
        <v>0</v>
      </c>
      <c r="H355" s="34">
        <v>0</v>
      </c>
      <c r="I355" s="34">
        <v>5254.63</v>
      </c>
      <c r="J355" s="34">
        <v>194421.96</v>
      </c>
      <c r="K355" s="34">
        <f>F355-G355-H355-I355-J355</f>
        <v>1790683.7800000003</v>
      </c>
      <c r="L355" s="33">
        <v>5622352.8100000005</v>
      </c>
      <c r="M355" s="35">
        <f>K355/L355</f>
        <v>0.31849366991254324</v>
      </c>
    </row>
    <row r="356" spans="1:13" ht="15.6" customHeight="1">
      <c r="A356" s="16" t="s">
        <v>145</v>
      </c>
      <c r="B356" s="42" t="s">
        <v>38</v>
      </c>
      <c r="C356" s="33">
        <v>835120.72</v>
      </c>
      <c r="D356" s="33">
        <v>6610.48</v>
      </c>
      <c r="E356" s="33">
        <v>595405.65</v>
      </c>
      <c r="F356" s="33">
        <f>SUM(C356:E356)</f>
        <v>1437136.85</v>
      </c>
      <c r="G356" s="34">
        <v>29771.43</v>
      </c>
      <c r="H356" s="34">
        <v>0</v>
      </c>
      <c r="I356" s="34">
        <v>0</v>
      </c>
      <c r="J356" s="34">
        <v>30488.51</v>
      </c>
      <c r="K356" s="34">
        <f>F356-G356-H356-I356-J356</f>
        <v>1376876.9100000001</v>
      </c>
      <c r="L356" s="33">
        <v>4327965.62</v>
      </c>
      <c r="M356" s="35">
        <f>K356/L356</f>
        <v>0.31813490006420153</v>
      </c>
    </row>
    <row r="357" spans="1:13" ht="15.6" customHeight="1">
      <c r="A357" s="16" t="s">
        <v>542</v>
      </c>
      <c r="B357" s="42" t="s">
        <v>30</v>
      </c>
      <c r="C357" s="33">
        <v>2961183.09</v>
      </c>
      <c r="D357" s="33">
        <v>70317.27</v>
      </c>
      <c r="E357" s="33">
        <v>1026830.46</v>
      </c>
      <c r="F357" s="33">
        <f>SUM(C357:E357)</f>
        <v>4058330.82</v>
      </c>
      <c r="G357" s="34">
        <v>0</v>
      </c>
      <c r="H357" s="34">
        <v>0</v>
      </c>
      <c r="I357" s="34">
        <v>405.22</v>
      </c>
      <c r="J357" s="34">
        <v>91127.96</v>
      </c>
      <c r="K357" s="34">
        <f>F357-G357-H357-I357-J357</f>
        <v>3966797.6399999997</v>
      </c>
      <c r="L357" s="33">
        <v>12483747.869999999</v>
      </c>
      <c r="M357" s="35">
        <f>K357/L357</f>
        <v>0.31775694937997812</v>
      </c>
    </row>
    <row r="358" spans="1:13" ht="15.6" customHeight="1">
      <c r="A358" s="16" t="s">
        <v>623</v>
      </c>
      <c r="B358" s="42" t="s">
        <v>27</v>
      </c>
      <c r="C358" s="33">
        <v>742557.07</v>
      </c>
      <c r="D358" s="33">
        <v>14438.26</v>
      </c>
      <c r="E358" s="33">
        <v>87719.48</v>
      </c>
      <c r="F358" s="33">
        <f>SUM(C358:E358)</f>
        <v>844714.80999999994</v>
      </c>
      <c r="G358" s="34">
        <v>2143.5</v>
      </c>
      <c r="H358" s="34">
        <v>0</v>
      </c>
      <c r="I358" s="34">
        <v>0</v>
      </c>
      <c r="J358" s="34">
        <v>9334.85</v>
      </c>
      <c r="K358" s="34">
        <f>F358-G358-H358-I358-J358</f>
        <v>833236.46</v>
      </c>
      <c r="L358" s="33">
        <v>2624680.2399999998</v>
      </c>
      <c r="M358" s="35">
        <f>K358/L358</f>
        <v>0.31746208444804691</v>
      </c>
    </row>
    <row r="359" spans="1:13" ht="15.6" customHeight="1">
      <c r="A359" s="16" t="s">
        <v>381</v>
      </c>
      <c r="B359" s="42" t="s">
        <v>30</v>
      </c>
      <c r="C359" s="33">
        <v>441380.84</v>
      </c>
      <c r="D359" s="33">
        <v>6305.53</v>
      </c>
      <c r="E359" s="33">
        <v>102602.29</v>
      </c>
      <c r="F359" s="33">
        <f>SUM(C359:E359)</f>
        <v>550288.66</v>
      </c>
      <c r="G359" s="34">
        <v>0</v>
      </c>
      <c r="H359" s="34">
        <v>0</v>
      </c>
      <c r="I359" s="34">
        <v>0</v>
      </c>
      <c r="J359" s="34">
        <v>25734.71</v>
      </c>
      <c r="K359" s="34">
        <f>F359-G359-H359-I359-J359</f>
        <v>524553.95000000007</v>
      </c>
      <c r="L359" s="33">
        <v>1652351</v>
      </c>
      <c r="M359" s="35">
        <f>K359/L359</f>
        <v>0.31745915365439914</v>
      </c>
    </row>
    <row r="360" spans="1:13" ht="15.6" customHeight="1">
      <c r="A360" s="16" t="s">
        <v>312</v>
      </c>
      <c r="B360" s="42" t="s">
        <v>24</v>
      </c>
      <c r="C360" s="33">
        <v>1251690.72</v>
      </c>
      <c r="D360" s="33">
        <v>41648.44</v>
      </c>
      <c r="E360" s="33">
        <v>357336.47</v>
      </c>
      <c r="F360" s="33">
        <f>SUM(C360:E360)</f>
        <v>1650675.63</v>
      </c>
      <c r="G360" s="34">
        <v>30321</v>
      </c>
      <c r="H360" s="34">
        <v>0</v>
      </c>
      <c r="I360" s="34">
        <v>0</v>
      </c>
      <c r="J360" s="34">
        <v>24113.3</v>
      </c>
      <c r="K360" s="34">
        <f>F360-G360-H360-I360-J360</f>
        <v>1596241.3299999998</v>
      </c>
      <c r="L360" s="33">
        <v>5034365.5199999996</v>
      </c>
      <c r="M360" s="35">
        <f>K360/L360</f>
        <v>0.317069017666401</v>
      </c>
    </row>
    <row r="361" spans="1:13" ht="15.6" customHeight="1">
      <c r="A361" s="16" t="s">
        <v>592</v>
      </c>
      <c r="B361" s="42" t="s">
        <v>27</v>
      </c>
      <c r="C361" s="33">
        <v>1826888.47</v>
      </c>
      <c r="D361" s="33">
        <v>49351.58</v>
      </c>
      <c r="E361" s="33">
        <v>1109578.3700000001</v>
      </c>
      <c r="F361" s="33">
        <f>SUM(C361:E361)</f>
        <v>2985818.42</v>
      </c>
      <c r="G361" s="34">
        <v>45771.59</v>
      </c>
      <c r="H361" s="34">
        <v>0</v>
      </c>
      <c r="I361" s="34">
        <v>0</v>
      </c>
      <c r="J361" s="34">
        <v>176977.23</v>
      </c>
      <c r="K361" s="34">
        <f>F361-G361-H361-I361-J361</f>
        <v>2763069.6</v>
      </c>
      <c r="L361" s="33">
        <v>8723090.1099999994</v>
      </c>
      <c r="M361" s="35">
        <f>K361/L361</f>
        <v>0.31675353173670245</v>
      </c>
    </row>
    <row r="362" spans="1:13" ht="15.6" customHeight="1">
      <c r="A362" s="16" t="s">
        <v>488</v>
      </c>
      <c r="B362" s="42" t="s">
        <v>27</v>
      </c>
      <c r="C362" s="33">
        <v>2038847.13</v>
      </c>
      <c r="D362" s="33">
        <v>56777.87</v>
      </c>
      <c r="E362" s="33">
        <v>535539.66</v>
      </c>
      <c r="F362" s="33">
        <f>SUM(C362:E362)</f>
        <v>2631164.66</v>
      </c>
      <c r="G362" s="34">
        <v>7157.2</v>
      </c>
      <c r="H362" s="34">
        <v>0</v>
      </c>
      <c r="I362" s="34">
        <v>1892.49</v>
      </c>
      <c r="J362" s="34">
        <v>103334.78</v>
      </c>
      <c r="K362" s="34">
        <f>F362-G362-H362-I362-J362</f>
        <v>2518780.19</v>
      </c>
      <c r="L362" s="33">
        <v>7952301.6500000004</v>
      </c>
      <c r="M362" s="35">
        <f>K362/L362</f>
        <v>0.31673599680414538</v>
      </c>
    </row>
    <row r="363" spans="1:13" ht="15.6" customHeight="1">
      <c r="A363" s="16" t="s">
        <v>427</v>
      </c>
      <c r="B363" s="42" t="s">
        <v>65</v>
      </c>
      <c r="C363" s="33">
        <v>676468.32</v>
      </c>
      <c r="D363" s="33">
        <v>20573.349999999999</v>
      </c>
      <c r="E363" s="33">
        <v>155258.54999999999</v>
      </c>
      <c r="F363" s="33">
        <f>SUM(C363:E363)</f>
        <v>852300.22</v>
      </c>
      <c r="G363" s="34">
        <v>0</v>
      </c>
      <c r="H363" s="34">
        <v>0</v>
      </c>
      <c r="I363" s="34">
        <v>0</v>
      </c>
      <c r="J363" s="34">
        <v>28108.75</v>
      </c>
      <c r="K363" s="34">
        <f>F363-G363-H363-I363-J363</f>
        <v>824191.47</v>
      </c>
      <c r="L363" s="33">
        <v>2607307.7999999998</v>
      </c>
      <c r="M363" s="35">
        <f>K363/L363</f>
        <v>0.31610823624276352</v>
      </c>
    </row>
    <row r="364" spans="1:13" ht="15.6" customHeight="1">
      <c r="A364" s="16" t="s">
        <v>165</v>
      </c>
      <c r="B364" s="42" t="s">
        <v>27</v>
      </c>
      <c r="C364" s="33">
        <v>624460.09</v>
      </c>
      <c r="D364" s="33">
        <v>58904.93</v>
      </c>
      <c r="E364" s="33">
        <v>123412.88</v>
      </c>
      <c r="F364" s="33">
        <f>SUM(C364:E364)</f>
        <v>806777.9</v>
      </c>
      <c r="G364" s="34">
        <v>7058.3</v>
      </c>
      <c r="H364" s="34">
        <v>0</v>
      </c>
      <c r="I364" s="34">
        <v>1268.04</v>
      </c>
      <c r="J364" s="34">
        <v>25357.4</v>
      </c>
      <c r="K364" s="34">
        <f>F364-G364-H364-I364-J364</f>
        <v>773094.15999999992</v>
      </c>
      <c r="L364" s="33">
        <v>2450656.2000000002</v>
      </c>
      <c r="M364" s="35">
        <f>K364/L364</f>
        <v>0.31546414384849242</v>
      </c>
    </row>
    <row r="365" spans="1:13" ht="15.6" customHeight="1">
      <c r="A365" s="16" t="s">
        <v>86</v>
      </c>
      <c r="B365" s="42" t="s">
        <v>30</v>
      </c>
      <c r="C365" s="33">
        <v>278614.26</v>
      </c>
      <c r="D365" s="33">
        <v>3329.96</v>
      </c>
      <c r="E365" s="33">
        <v>71576.41</v>
      </c>
      <c r="F365" s="33">
        <f>SUM(C365:E365)</f>
        <v>353520.63</v>
      </c>
      <c r="G365" s="34">
        <v>0</v>
      </c>
      <c r="H365" s="34">
        <v>0</v>
      </c>
      <c r="I365" s="34">
        <v>0</v>
      </c>
      <c r="J365" s="34">
        <v>16374.32</v>
      </c>
      <c r="K365" s="34">
        <f>F365-G365-H365-I365-J365</f>
        <v>337146.31</v>
      </c>
      <c r="L365" s="33">
        <v>1070951.6599999999</v>
      </c>
      <c r="M365" s="35">
        <f>K365/L365</f>
        <v>0.31481001672848619</v>
      </c>
    </row>
    <row r="366" spans="1:13" ht="15.6" customHeight="1">
      <c r="A366" s="16" t="s">
        <v>110</v>
      </c>
      <c r="B366" s="42" t="s">
        <v>27</v>
      </c>
      <c r="C366" s="33">
        <v>935873.47</v>
      </c>
      <c r="D366" s="33">
        <v>38095.949999999997</v>
      </c>
      <c r="E366" s="33">
        <v>664004.21</v>
      </c>
      <c r="F366" s="33">
        <f>SUM(C366:E366)</f>
        <v>1637973.63</v>
      </c>
      <c r="G366" s="34">
        <v>0</v>
      </c>
      <c r="H366" s="34">
        <v>0</v>
      </c>
      <c r="I366" s="34">
        <v>0</v>
      </c>
      <c r="J366" s="34">
        <v>468438.86</v>
      </c>
      <c r="K366" s="34">
        <f>F366-G366-H366-I366-J366</f>
        <v>1169534.77</v>
      </c>
      <c r="L366" s="33">
        <v>3727442.37</v>
      </c>
      <c r="M366" s="35">
        <f>K366/L366</f>
        <v>0.31376334062543804</v>
      </c>
    </row>
    <row r="367" spans="1:13" ht="15.6" customHeight="1">
      <c r="A367" s="16" t="s">
        <v>25</v>
      </c>
      <c r="B367" s="42" t="s">
        <v>24</v>
      </c>
      <c r="C367" s="33">
        <v>302040.21000000002</v>
      </c>
      <c r="D367" s="33">
        <v>3399.75</v>
      </c>
      <c r="E367" s="33">
        <v>446651.05</v>
      </c>
      <c r="F367" s="33">
        <f>SUM(C367:E367)</f>
        <v>752091.01</v>
      </c>
      <c r="G367" s="34">
        <v>7044</v>
      </c>
      <c r="H367" s="34">
        <v>0</v>
      </c>
      <c r="I367" s="34">
        <v>0</v>
      </c>
      <c r="J367" s="34">
        <v>305508.83</v>
      </c>
      <c r="K367" s="34">
        <f>F367-G367-H367-I367-J367</f>
        <v>439538.18</v>
      </c>
      <c r="L367" s="33">
        <v>1401616.9000000001</v>
      </c>
      <c r="M367" s="35">
        <f>K367/L367</f>
        <v>0.3135936645741072</v>
      </c>
    </row>
    <row r="368" spans="1:13" ht="15.6" customHeight="1">
      <c r="A368" s="16" t="s">
        <v>465</v>
      </c>
      <c r="B368" s="42" t="s">
        <v>24</v>
      </c>
      <c r="C368" s="33">
        <v>213404.81</v>
      </c>
      <c r="D368" s="33">
        <v>14692.81</v>
      </c>
      <c r="E368" s="33">
        <v>383964.01</v>
      </c>
      <c r="F368" s="33">
        <f>SUM(C368:E368)</f>
        <v>612061.63</v>
      </c>
      <c r="G368" s="34">
        <v>0</v>
      </c>
      <c r="H368" s="34">
        <v>0</v>
      </c>
      <c r="I368" s="34">
        <v>0</v>
      </c>
      <c r="J368" s="34">
        <v>294921.40000000002</v>
      </c>
      <c r="K368" s="34">
        <f>F368-G368-H368-I368-J368</f>
        <v>317140.23</v>
      </c>
      <c r="L368" s="33">
        <v>1017288.56</v>
      </c>
      <c r="M368" s="35">
        <f>K368/L368</f>
        <v>0.31175051255859987</v>
      </c>
    </row>
    <row r="369" spans="1:13" ht="15.6" customHeight="1">
      <c r="A369" s="16" t="s">
        <v>489</v>
      </c>
      <c r="B369" s="42" t="s">
        <v>65</v>
      </c>
      <c r="C369" s="33">
        <v>833738.53</v>
      </c>
      <c r="D369" s="33">
        <v>27495.57</v>
      </c>
      <c r="E369" s="33">
        <v>262652.05</v>
      </c>
      <c r="F369" s="33">
        <f>SUM(C369:E369)</f>
        <v>1123886.1499999999</v>
      </c>
      <c r="G369" s="34">
        <v>29297.77</v>
      </c>
      <c r="H369" s="34">
        <v>0</v>
      </c>
      <c r="I369" s="34">
        <v>0</v>
      </c>
      <c r="J369" s="34">
        <v>58992.27</v>
      </c>
      <c r="K369" s="34">
        <f>F369-G369-H369-I369-J369</f>
        <v>1035596.1099999999</v>
      </c>
      <c r="L369" s="33">
        <v>3325946.56</v>
      </c>
      <c r="M369" s="35">
        <f>K369/L369</f>
        <v>0.31136883630505474</v>
      </c>
    </row>
    <row r="370" spans="1:13" ht="15.6" customHeight="1">
      <c r="A370" s="16" t="s">
        <v>258</v>
      </c>
      <c r="B370" s="42" t="s">
        <v>44</v>
      </c>
      <c r="C370" s="33">
        <v>1136597.92</v>
      </c>
      <c r="D370" s="33">
        <v>21869.91</v>
      </c>
      <c r="E370" s="33">
        <v>122852.46</v>
      </c>
      <c r="F370" s="33">
        <f>SUM(C370:E370)</f>
        <v>1281320.2899999998</v>
      </c>
      <c r="G370" s="34">
        <v>164.56</v>
      </c>
      <c r="H370" s="34">
        <v>0</v>
      </c>
      <c r="I370" s="34">
        <v>9214.6</v>
      </c>
      <c r="J370" s="34">
        <v>51018.879999999997</v>
      </c>
      <c r="K370" s="34">
        <f>F370-G370-H370-I370-J370</f>
        <v>1220922.2499999998</v>
      </c>
      <c r="L370" s="33">
        <v>3937510.2399999998</v>
      </c>
      <c r="M370" s="35">
        <f>K370/L370</f>
        <v>0.31007468567243646</v>
      </c>
    </row>
    <row r="371" spans="1:13" ht="15.6" customHeight="1">
      <c r="A371" s="16" t="s">
        <v>509</v>
      </c>
      <c r="B371" s="42" t="s">
        <v>38</v>
      </c>
      <c r="C371" s="33">
        <v>1256879.07</v>
      </c>
      <c r="D371" s="33">
        <v>9774.75</v>
      </c>
      <c r="E371" s="33">
        <v>321056.49</v>
      </c>
      <c r="F371" s="33">
        <f>SUM(C371:E371)</f>
        <v>1587710.31</v>
      </c>
      <c r="G371" s="34">
        <v>34123.550000000003</v>
      </c>
      <c r="H371" s="34">
        <v>0</v>
      </c>
      <c r="I371" s="34">
        <v>0</v>
      </c>
      <c r="J371" s="34">
        <v>13522.01</v>
      </c>
      <c r="K371" s="34">
        <f>F371-G371-H371-I371-J371</f>
        <v>1540064.75</v>
      </c>
      <c r="L371" s="33">
        <v>4967198.04</v>
      </c>
      <c r="M371" s="35">
        <f>K371/L371</f>
        <v>0.31004697972541478</v>
      </c>
    </row>
    <row r="372" spans="1:13" ht="15.6" customHeight="1">
      <c r="A372" s="16" t="s">
        <v>208</v>
      </c>
      <c r="B372" s="42" t="s">
        <v>34</v>
      </c>
      <c r="C372" s="33">
        <v>450535.74</v>
      </c>
      <c r="D372" s="33">
        <v>8441.0400000000009</v>
      </c>
      <c r="E372" s="33">
        <v>325663.65999999997</v>
      </c>
      <c r="F372" s="33">
        <f>SUM(C372:E372)</f>
        <v>784640.44</v>
      </c>
      <c r="G372" s="34">
        <v>1301.6400000000001</v>
      </c>
      <c r="H372" s="34">
        <v>0</v>
      </c>
      <c r="I372" s="34">
        <v>3693.72</v>
      </c>
      <c r="J372" s="34">
        <v>43506.21</v>
      </c>
      <c r="K372" s="34">
        <f>F372-G372-H372-I372-J372</f>
        <v>736138.87</v>
      </c>
      <c r="L372" s="33">
        <v>2375244.4599999995</v>
      </c>
      <c r="M372" s="35">
        <f>K372/L372</f>
        <v>0.30992130805769785</v>
      </c>
    </row>
    <row r="373" spans="1:13" ht="15.6" customHeight="1">
      <c r="A373" s="16" t="s">
        <v>635</v>
      </c>
      <c r="B373" s="42" t="s">
        <v>24</v>
      </c>
      <c r="C373" s="33">
        <v>241269.13</v>
      </c>
      <c r="D373" s="33">
        <v>9715.9599999999991</v>
      </c>
      <c r="E373" s="33">
        <v>43438.92</v>
      </c>
      <c r="F373" s="33">
        <f>SUM(C373:E373)</f>
        <v>294424.01</v>
      </c>
      <c r="G373" s="34">
        <v>11192.5</v>
      </c>
      <c r="H373" s="34">
        <v>0</v>
      </c>
      <c r="I373" s="34">
        <v>0</v>
      </c>
      <c r="J373" s="34">
        <v>14843.02</v>
      </c>
      <c r="K373" s="34">
        <f>F373-G373-H373-I373-J373</f>
        <v>268388.49</v>
      </c>
      <c r="L373" s="33">
        <v>866102.89000000013</v>
      </c>
      <c r="M373" s="35">
        <f>K373/L373</f>
        <v>0.30988060783401838</v>
      </c>
    </row>
    <row r="374" spans="1:13" ht="15.6" customHeight="1">
      <c r="A374" s="16" t="s">
        <v>152</v>
      </c>
      <c r="B374" s="42" t="s">
        <v>30</v>
      </c>
      <c r="C374" s="33">
        <v>1145889.1200000001</v>
      </c>
      <c r="D374" s="33">
        <v>45009.919999999998</v>
      </c>
      <c r="E374" s="33">
        <v>621160.36</v>
      </c>
      <c r="F374" s="33">
        <f>SUM(C374:E374)</f>
        <v>1812059.4</v>
      </c>
      <c r="G374" s="34">
        <v>0</v>
      </c>
      <c r="H374" s="34">
        <v>0</v>
      </c>
      <c r="I374" s="34">
        <v>5548.52</v>
      </c>
      <c r="J374" s="34">
        <v>61616.58</v>
      </c>
      <c r="K374" s="34">
        <f>F374-G374-H374-I374-J374</f>
        <v>1744894.2999999998</v>
      </c>
      <c r="L374" s="33">
        <v>5635342.21</v>
      </c>
      <c r="M374" s="35">
        <f>K374/L374</f>
        <v>0.30963413311504995</v>
      </c>
    </row>
    <row r="375" spans="1:13" ht="15.6" customHeight="1">
      <c r="A375" s="16" t="s">
        <v>120</v>
      </c>
      <c r="B375" s="42" t="s">
        <v>34</v>
      </c>
      <c r="C375" s="33">
        <v>895508.17</v>
      </c>
      <c r="D375" s="33">
        <v>5325.41</v>
      </c>
      <c r="E375" s="33">
        <v>193699.87</v>
      </c>
      <c r="F375" s="33">
        <f>SUM(C375:E375)</f>
        <v>1094533.4500000002</v>
      </c>
      <c r="G375" s="34">
        <v>0</v>
      </c>
      <c r="H375" s="34">
        <v>0</v>
      </c>
      <c r="I375" s="34">
        <v>12034.87</v>
      </c>
      <c r="J375" s="34">
        <v>26924.35</v>
      </c>
      <c r="K375" s="34">
        <f>F375-G375-H375-I375-J375</f>
        <v>1055574.23</v>
      </c>
      <c r="L375" s="33">
        <v>3410280.34</v>
      </c>
      <c r="M375" s="35">
        <f>K375/L375</f>
        <v>0.30952711353929335</v>
      </c>
    </row>
    <row r="376" spans="1:13" ht="15.6" customHeight="1">
      <c r="A376" s="16" t="s">
        <v>225</v>
      </c>
      <c r="B376" s="42" t="s">
        <v>27</v>
      </c>
      <c r="C376" s="33">
        <v>1111376.1000000001</v>
      </c>
      <c r="D376" s="33">
        <v>29235.360000000001</v>
      </c>
      <c r="E376" s="33">
        <v>287676.71000000002</v>
      </c>
      <c r="F376" s="33">
        <f>SUM(C376:E376)</f>
        <v>1428288.1700000002</v>
      </c>
      <c r="G376" s="34">
        <v>33985.74</v>
      </c>
      <c r="H376" s="34">
        <v>1096.33</v>
      </c>
      <c r="I376" s="34">
        <v>33416.36</v>
      </c>
      <c r="J376" s="34">
        <v>74111.199999999997</v>
      </c>
      <c r="K376" s="34">
        <f>F376-G376-H376-I376-J376</f>
        <v>1285678.54</v>
      </c>
      <c r="L376" s="33">
        <v>4169318.68</v>
      </c>
      <c r="M376" s="35">
        <f>K376/L376</f>
        <v>0.30836657945273688</v>
      </c>
    </row>
    <row r="377" spans="1:13" ht="15.6" customHeight="1">
      <c r="A377" s="16" t="s">
        <v>434</v>
      </c>
      <c r="B377" s="42" t="s">
        <v>34</v>
      </c>
      <c r="C377" s="33">
        <v>558460.09</v>
      </c>
      <c r="D377" s="33">
        <v>4325.07</v>
      </c>
      <c r="E377" s="33">
        <v>479183.81</v>
      </c>
      <c r="F377" s="33">
        <f>SUM(C377:E377)</f>
        <v>1041968.97</v>
      </c>
      <c r="G377" s="34">
        <v>35599.49</v>
      </c>
      <c r="H377" s="34">
        <v>0</v>
      </c>
      <c r="I377" s="34">
        <v>0</v>
      </c>
      <c r="J377" s="34">
        <v>79660.87</v>
      </c>
      <c r="K377" s="34">
        <f>F377-G377-H377-I377-J377</f>
        <v>926708.61</v>
      </c>
      <c r="L377" s="33">
        <v>3007561.9899999998</v>
      </c>
      <c r="M377" s="35">
        <f>K377/L377</f>
        <v>0.30812618761683447</v>
      </c>
    </row>
    <row r="378" spans="1:13" ht="15.6" customHeight="1">
      <c r="A378" s="16" t="s">
        <v>285</v>
      </c>
      <c r="B378" s="42" t="s">
        <v>27</v>
      </c>
      <c r="C378" s="33">
        <v>1787048.8</v>
      </c>
      <c r="D378" s="33">
        <v>27276.04</v>
      </c>
      <c r="E378" s="33">
        <v>252473.75</v>
      </c>
      <c r="F378" s="33">
        <f>SUM(C378:E378)</f>
        <v>2066798.59</v>
      </c>
      <c r="G378" s="34">
        <v>5562.85</v>
      </c>
      <c r="H378" s="34">
        <v>0</v>
      </c>
      <c r="I378" s="34">
        <v>0</v>
      </c>
      <c r="J378" s="34">
        <v>55346.64</v>
      </c>
      <c r="K378" s="34">
        <f>F378-G378-H378-I378-J378</f>
        <v>2005889.1</v>
      </c>
      <c r="L378" s="33">
        <v>6532366.3400000008</v>
      </c>
      <c r="M378" s="35">
        <f>K378/L378</f>
        <v>0.30706929091181373</v>
      </c>
    </row>
    <row r="379" spans="1:13" ht="15.6" customHeight="1">
      <c r="A379" s="16" t="s">
        <v>178</v>
      </c>
      <c r="B379" s="42" t="s">
        <v>31</v>
      </c>
      <c r="C379" s="33">
        <v>716493.34</v>
      </c>
      <c r="D379" s="33">
        <v>17162.16</v>
      </c>
      <c r="E379" s="33">
        <v>197981.26</v>
      </c>
      <c r="F379" s="33">
        <f>SUM(C379:E379)</f>
        <v>931636.76</v>
      </c>
      <c r="G379" s="34">
        <v>62285.71</v>
      </c>
      <c r="H379" s="34">
        <v>0</v>
      </c>
      <c r="I379" s="34">
        <v>23726.44</v>
      </c>
      <c r="J379" s="34">
        <v>26746.07</v>
      </c>
      <c r="K379" s="34">
        <f>F379-G379-H379-I379-J379</f>
        <v>818878.54000000015</v>
      </c>
      <c r="L379" s="33">
        <v>2667339.7599999998</v>
      </c>
      <c r="M379" s="35">
        <f>K379/L379</f>
        <v>0.30700196213473763</v>
      </c>
    </row>
    <row r="380" spans="1:13" ht="15.6" customHeight="1">
      <c r="A380" s="16" t="s">
        <v>629</v>
      </c>
      <c r="B380" s="42" t="s">
        <v>65</v>
      </c>
      <c r="C380" s="33">
        <v>1644576.86</v>
      </c>
      <c r="D380" s="33">
        <v>48860.28</v>
      </c>
      <c r="E380" s="33">
        <v>440959.92</v>
      </c>
      <c r="F380" s="33">
        <f>SUM(C380:E380)</f>
        <v>2134397.06</v>
      </c>
      <c r="G380" s="34">
        <v>6</v>
      </c>
      <c r="H380" s="34">
        <v>0</v>
      </c>
      <c r="I380" s="34">
        <v>1444.8</v>
      </c>
      <c r="J380" s="34">
        <v>162524.49</v>
      </c>
      <c r="K380" s="34">
        <f>F380-G380-H380-I380-J380</f>
        <v>1970421.7700000003</v>
      </c>
      <c r="L380" s="33">
        <v>6422998.1100000003</v>
      </c>
      <c r="M380" s="35">
        <f>K380/L380</f>
        <v>0.3067760158503301</v>
      </c>
    </row>
    <row r="381" spans="1:13" ht="15.6" customHeight="1">
      <c r="A381" s="16" t="s">
        <v>169</v>
      </c>
      <c r="B381" s="42" t="s">
        <v>34</v>
      </c>
      <c r="C381" s="33">
        <v>255875.7</v>
      </c>
      <c r="D381" s="33">
        <v>33669.85</v>
      </c>
      <c r="E381" s="33">
        <v>64105.9</v>
      </c>
      <c r="F381" s="33">
        <f>SUM(C381:E381)</f>
        <v>353651.45</v>
      </c>
      <c r="G381" s="34">
        <v>0</v>
      </c>
      <c r="H381" s="34">
        <v>0</v>
      </c>
      <c r="I381" s="34">
        <v>2075.6799999999998</v>
      </c>
      <c r="J381" s="34">
        <v>14588.28</v>
      </c>
      <c r="K381" s="34">
        <f>F381-G381-H381-I381-J381</f>
        <v>336987.49</v>
      </c>
      <c r="L381" s="33">
        <v>1099945.1300000001</v>
      </c>
      <c r="M381" s="35">
        <f>K381/L381</f>
        <v>0.30636754580658032</v>
      </c>
    </row>
    <row r="382" spans="1:13" ht="15.6" customHeight="1">
      <c r="A382" s="16" t="s">
        <v>263</v>
      </c>
      <c r="B382" s="42" t="s">
        <v>30</v>
      </c>
      <c r="C382" s="33">
        <v>510648.37</v>
      </c>
      <c r="D382" s="33">
        <v>20056.87</v>
      </c>
      <c r="E382" s="33">
        <v>234575.88</v>
      </c>
      <c r="F382" s="33">
        <f>SUM(C382:E382)</f>
        <v>765281.12</v>
      </c>
      <c r="G382" s="34">
        <v>0</v>
      </c>
      <c r="H382" s="34">
        <v>0</v>
      </c>
      <c r="I382" s="34">
        <v>0</v>
      </c>
      <c r="J382" s="34">
        <v>38544.47</v>
      </c>
      <c r="K382" s="34">
        <f>F382-G382-H382-I382-J382</f>
        <v>726736.65</v>
      </c>
      <c r="L382" s="33">
        <v>2372771.96</v>
      </c>
      <c r="M382" s="35">
        <f>K382/L382</f>
        <v>0.30628170858863318</v>
      </c>
    </row>
    <row r="383" spans="1:13" ht="15.6" customHeight="1">
      <c r="A383" s="16" t="s">
        <v>502</v>
      </c>
      <c r="B383" s="42" t="s">
        <v>31</v>
      </c>
      <c r="C383" s="33">
        <v>1555238.03</v>
      </c>
      <c r="D383" s="33">
        <v>48402.22</v>
      </c>
      <c r="E383" s="33">
        <v>361038.59</v>
      </c>
      <c r="F383" s="33">
        <f>SUM(C383:E383)</f>
        <v>1964678.84</v>
      </c>
      <c r="G383" s="34">
        <v>0</v>
      </c>
      <c r="H383" s="34">
        <v>0</v>
      </c>
      <c r="I383" s="34">
        <v>0</v>
      </c>
      <c r="J383" s="34">
        <v>119735.01</v>
      </c>
      <c r="K383" s="34">
        <f>F383-G383-H383-I383-J383</f>
        <v>1844943.83</v>
      </c>
      <c r="L383" s="33">
        <v>6027501.4499999993</v>
      </c>
      <c r="M383" s="35">
        <f>K383/L383</f>
        <v>0.30608766257534459</v>
      </c>
    </row>
    <row r="384" spans="1:13" ht="15.6" customHeight="1">
      <c r="A384" s="16" t="s">
        <v>368</v>
      </c>
      <c r="B384" s="42" t="s">
        <v>24</v>
      </c>
      <c r="C384" s="33">
        <v>298340.56</v>
      </c>
      <c r="D384" s="33">
        <v>6034.51</v>
      </c>
      <c r="E384" s="33">
        <v>47650.54</v>
      </c>
      <c r="F384" s="33">
        <f>SUM(C384:E384)</f>
        <v>352025.61</v>
      </c>
      <c r="G384" s="34">
        <v>850</v>
      </c>
      <c r="H384" s="34">
        <v>0</v>
      </c>
      <c r="I384" s="34">
        <v>660</v>
      </c>
      <c r="J384" s="34">
        <v>5</v>
      </c>
      <c r="K384" s="34">
        <f>F384-G384-H384-I384-J384</f>
        <v>350510.61</v>
      </c>
      <c r="L384" s="33">
        <v>1147025.8199999998</v>
      </c>
      <c r="M384" s="35">
        <f>K384/L384</f>
        <v>0.30558214461118238</v>
      </c>
    </row>
    <row r="385" spans="1:13" ht="15.6" customHeight="1">
      <c r="A385" s="16" t="s">
        <v>329</v>
      </c>
      <c r="B385" s="42" t="s">
        <v>27</v>
      </c>
      <c r="C385" s="33">
        <v>1039184.45</v>
      </c>
      <c r="D385" s="33">
        <v>34279.699999999997</v>
      </c>
      <c r="E385" s="33">
        <v>613899.24</v>
      </c>
      <c r="F385" s="33">
        <f>SUM(C385:E385)</f>
        <v>1687363.39</v>
      </c>
      <c r="G385" s="34">
        <v>1143.3699999999999</v>
      </c>
      <c r="H385" s="34">
        <v>0</v>
      </c>
      <c r="I385" s="34">
        <v>0</v>
      </c>
      <c r="J385" s="34">
        <v>67949.81</v>
      </c>
      <c r="K385" s="34">
        <f>F385-G385-H385-I385-J385</f>
        <v>1618270.2099999997</v>
      </c>
      <c r="L385" s="33">
        <v>5306169.4099999992</v>
      </c>
      <c r="M385" s="35">
        <f>K385/L385</f>
        <v>0.30497899425340813</v>
      </c>
    </row>
    <row r="386" spans="1:13" ht="15.6" customHeight="1">
      <c r="A386" s="16" t="s">
        <v>182</v>
      </c>
      <c r="B386" s="42" t="s">
        <v>30</v>
      </c>
      <c r="C386" s="33">
        <v>916920.62</v>
      </c>
      <c r="D386" s="33">
        <v>6316.85</v>
      </c>
      <c r="E386" s="33">
        <v>308379.62</v>
      </c>
      <c r="F386" s="33">
        <f>SUM(C386:E386)</f>
        <v>1231617.0899999999</v>
      </c>
      <c r="G386" s="34">
        <v>0</v>
      </c>
      <c r="H386" s="34">
        <v>0</v>
      </c>
      <c r="I386" s="34">
        <v>0</v>
      </c>
      <c r="J386" s="34">
        <v>27453.29</v>
      </c>
      <c r="K386" s="34">
        <f>F386-G386-H386-I386-J386</f>
        <v>1204163.7999999998</v>
      </c>
      <c r="L386" s="33">
        <v>3957912.24</v>
      </c>
      <c r="M386" s="35">
        <f>K386/L386</f>
        <v>0.30424216783543429</v>
      </c>
    </row>
    <row r="387" spans="1:13" ht="15.6" customHeight="1">
      <c r="A387" s="16" t="s">
        <v>250</v>
      </c>
      <c r="B387" s="42" t="s">
        <v>31</v>
      </c>
      <c r="C387" s="33">
        <v>2440747.89</v>
      </c>
      <c r="D387" s="33">
        <v>135140.46</v>
      </c>
      <c r="E387" s="33">
        <v>1950767.57</v>
      </c>
      <c r="F387" s="33">
        <f>SUM(C387:E387)</f>
        <v>4526655.92</v>
      </c>
      <c r="G387" s="34">
        <v>17179.55</v>
      </c>
      <c r="H387" s="34">
        <v>0</v>
      </c>
      <c r="I387" s="34">
        <v>30491.9</v>
      </c>
      <c r="J387" s="34">
        <v>1475698.65</v>
      </c>
      <c r="K387" s="34">
        <f>F387-G387-H387-I387-J387</f>
        <v>3003285.82</v>
      </c>
      <c r="L387" s="33">
        <v>9901676.2099999972</v>
      </c>
      <c r="M387" s="35">
        <f>K387/L387</f>
        <v>0.30331084922438611</v>
      </c>
    </row>
    <row r="388" spans="1:13" ht="15.6" customHeight="1">
      <c r="A388" s="16" t="s">
        <v>348</v>
      </c>
      <c r="B388" s="42" t="s">
        <v>30</v>
      </c>
      <c r="C388" s="33">
        <v>345582.22</v>
      </c>
      <c r="D388" s="33">
        <v>14293.28</v>
      </c>
      <c r="E388" s="33">
        <v>53087.39</v>
      </c>
      <c r="F388" s="33">
        <f>SUM(C388:E388)</f>
        <v>412962.89</v>
      </c>
      <c r="G388" s="34">
        <v>3071.4</v>
      </c>
      <c r="H388" s="34">
        <v>0</v>
      </c>
      <c r="I388" s="34">
        <v>0</v>
      </c>
      <c r="J388" s="34">
        <v>38095.629999999997</v>
      </c>
      <c r="K388" s="34">
        <f>F388-G388-H388-I388-J388</f>
        <v>371795.86</v>
      </c>
      <c r="L388" s="33">
        <v>1228442.4400000002</v>
      </c>
      <c r="M388" s="35">
        <f>K388/L388</f>
        <v>0.30265631330679194</v>
      </c>
    </row>
    <row r="389" spans="1:13" ht="15.6" customHeight="1">
      <c r="A389" s="16" t="s">
        <v>496</v>
      </c>
      <c r="B389" s="42" t="s">
        <v>34</v>
      </c>
      <c r="C389" s="33">
        <v>1409280.03</v>
      </c>
      <c r="D389" s="33">
        <v>29132.89</v>
      </c>
      <c r="E389" s="33">
        <v>351793.62</v>
      </c>
      <c r="F389" s="33">
        <f>SUM(C389:E389)</f>
        <v>1790206.54</v>
      </c>
      <c r="G389" s="34">
        <v>108817.54</v>
      </c>
      <c r="H389" s="34">
        <v>0</v>
      </c>
      <c r="I389" s="34">
        <v>12814.41</v>
      </c>
      <c r="J389" s="34">
        <v>46645.41</v>
      </c>
      <c r="K389" s="34">
        <f>F389-G389-H389-I389-J389</f>
        <v>1621929.1800000002</v>
      </c>
      <c r="L389" s="33">
        <v>5368251.25</v>
      </c>
      <c r="M389" s="35">
        <f>K389/L389</f>
        <v>0.30213361939793709</v>
      </c>
    </row>
    <row r="390" spans="1:13" ht="15.6" customHeight="1">
      <c r="A390" s="16" t="s">
        <v>283</v>
      </c>
      <c r="B390" s="42" t="s">
        <v>31</v>
      </c>
      <c r="C390" s="33">
        <v>2080456.32</v>
      </c>
      <c r="D390" s="33">
        <v>36522.22</v>
      </c>
      <c r="E390" s="33">
        <v>333954.11</v>
      </c>
      <c r="F390" s="33">
        <f>SUM(C390:E390)</f>
        <v>2450932.65</v>
      </c>
      <c r="G390" s="34">
        <v>20000.41</v>
      </c>
      <c r="H390" s="34">
        <v>0</v>
      </c>
      <c r="I390" s="34">
        <v>6313.89</v>
      </c>
      <c r="J390" s="34">
        <v>99605.759999999995</v>
      </c>
      <c r="K390" s="34">
        <f>F390-G390-H390-I390-J390</f>
        <v>2325012.59</v>
      </c>
      <c r="L390" s="33">
        <v>7749730.7100000009</v>
      </c>
      <c r="M390" s="35">
        <f>K390/L390</f>
        <v>0.30001204906383122</v>
      </c>
    </row>
    <row r="391" spans="1:13" ht="15.6" customHeight="1">
      <c r="A391" s="16" t="s">
        <v>118</v>
      </c>
      <c r="B391" s="42" t="s">
        <v>34</v>
      </c>
      <c r="C391" s="33">
        <v>415222.54</v>
      </c>
      <c r="D391" s="33">
        <v>2844.83</v>
      </c>
      <c r="E391" s="33">
        <v>234328.94</v>
      </c>
      <c r="F391" s="33">
        <f>SUM(C391:E391)</f>
        <v>652396.31000000006</v>
      </c>
      <c r="G391" s="34">
        <v>0</v>
      </c>
      <c r="H391" s="34">
        <v>0</v>
      </c>
      <c r="I391" s="34">
        <v>0</v>
      </c>
      <c r="J391" s="34">
        <v>32883.39</v>
      </c>
      <c r="K391" s="34">
        <f>F391-G391-H391-I391-J391</f>
        <v>619512.92000000004</v>
      </c>
      <c r="L391" s="33">
        <v>2065331.19</v>
      </c>
      <c r="M391" s="35">
        <f>K391/L391</f>
        <v>0.29995814860085468</v>
      </c>
    </row>
    <row r="392" spans="1:13" ht="15.6" customHeight="1">
      <c r="A392" s="16" t="s">
        <v>462</v>
      </c>
      <c r="B392" s="42" t="s">
        <v>30</v>
      </c>
      <c r="C392" s="33">
        <v>214777.87</v>
      </c>
      <c r="D392" s="33">
        <v>18894.11</v>
      </c>
      <c r="E392" s="33">
        <v>118117.68</v>
      </c>
      <c r="F392" s="33">
        <f>SUM(C392:E392)</f>
        <v>351789.66</v>
      </c>
      <c r="G392" s="34">
        <v>0</v>
      </c>
      <c r="H392" s="34">
        <v>0</v>
      </c>
      <c r="I392" s="34">
        <v>0</v>
      </c>
      <c r="J392" s="34">
        <v>27043.99</v>
      </c>
      <c r="K392" s="34">
        <f>F392-G392-H392-I392-J392</f>
        <v>324745.67</v>
      </c>
      <c r="L392" s="33">
        <v>1083322.76</v>
      </c>
      <c r="M392" s="35">
        <f>K392/L392</f>
        <v>0.29976815958339137</v>
      </c>
    </row>
    <row r="393" spans="1:13" ht="15.6" customHeight="1">
      <c r="A393" s="16" t="s">
        <v>133</v>
      </c>
      <c r="B393" s="42" t="s">
        <v>31</v>
      </c>
      <c r="C393" s="33">
        <v>3155779.77</v>
      </c>
      <c r="D393" s="33">
        <v>32515.97</v>
      </c>
      <c r="E393" s="33">
        <v>628065.68999999994</v>
      </c>
      <c r="F393" s="33">
        <f>SUM(C393:E393)</f>
        <v>3816361.43</v>
      </c>
      <c r="G393" s="34">
        <v>67565.63</v>
      </c>
      <c r="H393" s="34">
        <v>0</v>
      </c>
      <c r="I393" s="34">
        <v>1258.6400000000001</v>
      </c>
      <c r="J393" s="34">
        <v>155251.65</v>
      </c>
      <c r="K393" s="34">
        <f>F393-G393-H393-I393-J393</f>
        <v>3592285.5100000002</v>
      </c>
      <c r="L393" s="33">
        <v>12074244.559999999</v>
      </c>
      <c r="M393" s="35">
        <f>K393/L393</f>
        <v>0.29751637811782078</v>
      </c>
    </row>
    <row r="394" spans="1:13" ht="15.6" customHeight="1">
      <c r="A394" s="16" t="s">
        <v>181</v>
      </c>
      <c r="B394" s="42" t="s">
        <v>38</v>
      </c>
      <c r="C394" s="33">
        <v>1416476.31</v>
      </c>
      <c r="D394" s="33">
        <v>16381.15</v>
      </c>
      <c r="E394" s="33">
        <v>703670.5</v>
      </c>
      <c r="F394" s="33">
        <f>SUM(C394:E394)</f>
        <v>2136527.96</v>
      </c>
      <c r="G394" s="34">
        <v>55534.78</v>
      </c>
      <c r="H394" s="34">
        <v>2786.72</v>
      </c>
      <c r="I394" s="34">
        <v>27762.400000000001</v>
      </c>
      <c r="J394" s="34">
        <v>17221.490000000002</v>
      </c>
      <c r="K394" s="34">
        <f>F394-G394-H394-I394-J394</f>
        <v>2033222.57</v>
      </c>
      <c r="L394" s="33">
        <v>6842361.8300000001</v>
      </c>
      <c r="M394" s="35">
        <f>K394/L394</f>
        <v>0.29715215601218797</v>
      </c>
    </row>
    <row r="395" spans="1:13" ht="15.6" customHeight="1">
      <c r="A395" s="16" t="s">
        <v>230</v>
      </c>
      <c r="B395" s="42" t="s">
        <v>27</v>
      </c>
      <c r="C395" s="33">
        <v>2494392.42</v>
      </c>
      <c r="D395" s="33">
        <v>123895.83</v>
      </c>
      <c r="E395" s="33">
        <v>921357.64</v>
      </c>
      <c r="F395" s="33">
        <f>SUM(C395:E395)</f>
        <v>3539645.89</v>
      </c>
      <c r="G395" s="34">
        <v>2670</v>
      </c>
      <c r="H395" s="34">
        <v>0</v>
      </c>
      <c r="I395" s="34">
        <v>7770.9</v>
      </c>
      <c r="J395" s="34">
        <v>61982.35</v>
      </c>
      <c r="K395" s="34">
        <f>F395-G395-H395-I395-J395</f>
        <v>3467222.64</v>
      </c>
      <c r="L395" s="33">
        <v>11702124.960000001</v>
      </c>
      <c r="M395" s="35">
        <f>K395/L395</f>
        <v>0.29629000304231923</v>
      </c>
    </row>
    <row r="396" spans="1:13" ht="15.6" customHeight="1">
      <c r="A396" s="16" t="s">
        <v>93</v>
      </c>
      <c r="B396" s="42" t="s">
        <v>31</v>
      </c>
      <c r="C396" s="33">
        <v>1638381.74</v>
      </c>
      <c r="D396" s="33">
        <v>29796.47</v>
      </c>
      <c r="E396" s="33">
        <v>270772.67</v>
      </c>
      <c r="F396" s="33">
        <f>SUM(C396:E396)</f>
        <v>1938950.88</v>
      </c>
      <c r="G396" s="34">
        <v>32399.439999999999</v>
      </c>
      <c r="H396" s="34">
        <v>0</v>
      </c>
      <c r="I396" s="34">
        <v>5580.7</v>
      </c>
      <c r="J396" s="34">
        <v>16012.63</v>
      </c>
      <c r="K396" s="34">
        <f>F396-G396-H396-I396-J396</f>
        <v>1884958.11</v>
      </c>
      <c r="L396" s="33">
        <v>6378690.3600000003</v>
      </c>
      <c r="M396" s="35">
        <f>K396/L396</f>
        <v>0.29550863948818484</v>
      </c>
    </row>
    <row r="397" spans="1:13" ht="15.6" customHeight="1">
      <c r="A397" s="16" t="s">
        <v>428</v>
      </c>
      <c r="B397" s="42" t="s">
        <v>27</v>
      </c>
      <c r="C397" s="33">
        <v>1796253.07</v>
      </c>
      <c r="D397" s="33">
        <v>40797.040000000001</v>
      </c>
      <c r="E397" s="33">
        <v>294417.89</v>
      </c>
      <c r="F397" s="33">
        <f>SUM(C397:E397)</f>
        <v>2131468</v>
      </c>
      <c r="G397" s="34">
        <v>43353.42</v>
      </c>
      <c r="H397" s="34">
        <v>0</v>
      </c>
      <c r="I397" s="34">
        <v>89.64</v>
      </c>
      <c r="J397" s="34">
        <v>33187.79</v>
      </c>
      <c r="K397" s="34">
        <f>F397-G397-H397-I397-J397</f>
        <v>2054837.1500000001</v>
      </c>
      <c r="L397" s="33">
        <v>6958315.6600000001</v>
      </c>
      <c r="M397" s="35">
        <f>K397/L397</f>
        <v>0.29530668776817176</v>
      </c>
    </row>
    <row r="398" spans="1:13" ht="15.6" customHeight="1">
      <c r="A398" s="16" t="s">
        <v>612</v>
      </c>
      <c r="B398" s="42" t="s">
        <v>38</v>
      </c>
      <c r="C398" s="33">
        <v>452187.68</v>
      </c>
      <c r="D398" s="33">
        <v>27167.84</v>
      </c>
      <c r="E398" s="33">
        <v>80220.899999999994</v>
      </c>
      <c r="F398" s="33">
        <f>SUM(C398:E398)</f>
        <v>559576.42000000004</v>
      </c>
      <c r="G398" s="34">
        <v>0</v>
      </c>
      <c r="H398" s="34">
        <v>0</v>
      </c>
      <c r="I398" s="34">
        <v>6860.42</v>
      </c>
      <c r="J398" s="34">
        <v>2630.78</v>
      </c>
      <c r="K398" s="34">
        <f>F398-G398-H398-I398-J398</f>
        <v>550085.22</v>
      </c>
      <c r="L398" s="33">
        <v>1865872.2900000003</v>
      </c>
      <c r="M398" s="35">
        <f>K398/L398</f>
        <v>0.2948139714320962</v>
      </c>
    </row>
    <row r="399" spans="1:13" ht="15.6" customHeight="1">
      <c r="A399" s="16" t="s">
        <v>416</v>
      </c>
      <c r="B399" s="42" t="s">
        <v>44</v>
      </c>
      <c r="C399" s="33">
        <v>667228.87</v>
      </c>
      <c r="D399" s="33">
        <v>14516.46</v>
      </c>
      <c r="E399" s="33">
        <v>104403.9</v>
      </c>
      <c r="F399" s="33">
        <f>SUM(C399:E399)</f>
        <v>786149.23</v>
      </c>
      <c r="G399" s="34">
        <v>10028</v>
      </c>
      <c r="H399" s="34">
        <v>0</v>
      </c>
      <c r="I399" s="34">
        <v>6962.17</v>
      </c>
      <c r="J399" s="34">
        <v>33771.519999999997</v>
      </c>
      <c r="K399" s="34">
        <f>F399-G399-H399-I399-J399</f>
        <v>735387.53999999992</v>
      </c>
      <c r="L399" s="33">
        <v>2499966.5099999998</v>
      </c>
      <c r="M399" s="35">
        <f>K399/L399</f>
        <v>0.29415895655338198</v>
      </c>
    </row>
    <row r="400" spans="1:13" ht="15.6" customHeight="1">
      <c r="A400" s="16" t="s">
        <v>463</v>
      </c>
      <c r="B400" s="42" t="s">
        <v>30</v>
      </c>
      <c r="C400" s="33">
        <v>56700.86</v>
      </c>
      <c r="D400" s="33">
        <v>45191.85</v>
      </c>
      <c r="E400" s="33">
        <v>55620.76</v>
      </c>
      <c r="F400" s="33">
        <f>SUM(C400:E400)</f>
        <v>157513.47</v>
      </c>
      <c r="G400" s="34">
        <v>0</v>
      </c>
      <c r="H400" s="34">
        <v>0</v>
      </c>
      <c r="I400" s="34">
        <v>0</v>
      </c>
      <c r="J400" s="34">
        <v>7415.2</v>
      </c>
      <c r="K400" s="34">
        <f>F400-G400-H400-I400-J400</f>
        <v>150098.26999999999</v>
      </c>
      <c r="L400" s="33">
        <v>510505.36000000004</v>
      </c>
      <c r="M400" s="35">
        <f>K400/L400</f>
        <v>0.29401898934028819</v>
      </c>
    </row>
    <row r="401" spans="1:13" ht="15.6" customHeight="1">
      <c r="A401" s="16" t="s">
        <v>474</v>
      </c>
      <c r="B401" s="42" t="s">
        <v>34</v>
      </c>
      <c r="C401" s="33">
        <v>635931.02</v>
      </c>
      <c r="D401" s="33">
        <v>3063.29</v>
      </c>
      <c r="E401" s="33">
        <v>207862.25</v>
      </c>
      <c r="F401" s="33">
        <f>SUM(C401:E401)</f>
        <v>846856.56</v>
      </c>
      <c r="G401" s="34">
        <v>0</v>
      </c>
      <c r="H401" s="34">
        <v>0</v>
      </c>
      <c r="I401" s="34">
        <v>0</v>
      </c>
      <c r="J401" s="34">
        <v>9167.32</v>
      </c>
      <c r="K401" s="34">
        <f>F401-G401-H401-I401-J401</f>
        <v>837689.24000000011</v>
      </c>
      <c r="L401" s="33">
        <v>2852440.69</v>
      </c>
      <c r="M401" s="35">
        <f>K401/L401</f>
        <v>0.29367455138918247</v>
      </c>
    </row>
    <row r="402" spans="1:13" ht="15.6" customHeight="1">
      <c r="A402" s="16" t="s">
        <v>240</v>
      </c>
      <c r="B402" s="42" t="s">
        <v>65</v>
      </c>
      <c r="C402" s="33">
        <v>229969.98</v>
      </c>
      <c r="D402" s="33">
        <v>6463.78</v>
      </c>
      <c r="E402" s="33">
        <v>61025.29</v>
      </c>
      <c r="F402" s="33">
        <f>SUM(C402:E402)</f>
        <v>297459.05</v>
      </c>
      <c r="G402" s="34">
        <v>5556</v>
      </c>
      <c r="H402" s="34">
        <v>0</v>
      </c>
      <c r="I402" s="34">
        <v>0</v>
      </c>
      <c r="J402" s="34">
        <v>9676.9599999999991</v>
      </c>
      <c r="K402" s="34">
        <f>F402-G402-H402-I402-J402</f>
        <v>282226.08999999997</v>
      </c>
      <c r="L402" s="33">
        <v>961093.21000000008</v>
      </c>
      <c r="M402" s="35">
        <f>K402/L402</f>
        <v>0.29365111215383566</v>
      </c>
    </row>
    <row r="403" spans="1:13" ht="15.6" customHeight="1">
      <c r="A403" s="16" t="s">
        <v>292</v>
      </c>
      <c r="B403" s="42" t="s">
        <v>38</v>
      </c>
      <c r="C403" s="33">
        <v>397640.43</v>
      </c>
      <c r="D403" s="33">
        <v>8367.42</v>
      </c>
      <c r="E403" s="33">
        <v>470252.93</v>
      </c>
      <c r="F403" s="33">
        <f>SUM(C403:E403)</f>
        <v>876260.78</v>
      </c>
      <c r="G403" s="34">
        <v>0</v>
      </c>
      <c r="H403" s="34">
        <v>0</v>
      </c>
      <c r="I403" s="34">
        <v>0</v>
      </c>
      <c r="J403" s="34">
        <v>178597.69</v>
      </c>
      <c r="K403" s="34">
        <f>F403-G403-H403-I403-J403</f>
        <v>697663.09000000008</v>
      </c>
      <c r="L403" s="33">
        <v>2377992.4300000006</v>
      </c>
      <c r="M403" s="35">
        <f>K403/L403</f>
        <v>0.29338322578259846</v>
      </c>
    </row>
    <row r="404" spans="1:13" ht="15.6" customHeight="1">
      <c r="A404" s="16" t="s">
        <v>140</v>
      </c>
      <c r="B404" s="42" t="s">
        <v>38</v>
      </c>
      <c r="C404" s="33">
        <v>444718.61</v>
      </c>
      <c r="D404" s="33">
        <v>11872.66</v>
      </c>
      <c r="E404" s="33">
        <v>321434.49</v>
      </c>
      <c r="F404" s="33">
        <f>SUM(C404:E404)</f>
        <v>778025.76</v>
      </c>
      <c r="G404" s="34">
        <v>0</v>
      </c>
      <c r="H404" s="34">
        <v>0</v>
      </c>
      <c r="I404" s="34">
        <v>0</v>
      </c>
      <c r="J404" s="34">
        <v>11819.76</v>
      </c>
      <c r="K404" s="34">
        <f>F404-G404-H404-I404-J404</f>
        <v>766206</v>
      </c>
      <c r="L404" s="33">
        <v>2622717.12</v>
      </c>
      <c r="M404" s="35">
        <f>K404/L404</f>
        <v>0.29214206677386539</v>
      </c>
    </row>
    <row r="405" spans="1:13" ht="15.6" customHeight="1">
      <c r="A405" s="16" t="s">
        <v>371</v>
      </c>
      <c r="B405" s="42" t="s">
        <v>24</v>
      </c>
      <c r="C405" s="33">
        <v>254001.7</v>
      </c>
      <c r="D405" s="33">
        <v>4098.2</v>
      </c>
      <c r="E405" s="33">
        <v>56377.79</v>
      </c>
      <c r="F405" s="33">
        <f>SUM(C405:E405)</f>
        <v>314477.69</v>
      </c>
      <c r="G405" s="34">
        <v>160</v>
      </c>
      <c r="H405" s="34">
        <v>0</v>
      </c>
      <c r="I405" s="34">
        <v>0</v>
      </c>
      <c r="J405" s="34">
        <v>2142.36</v>
      </c>
      <c r="K405" s="34">
        <f>F405-G405-H405-I405-J405</f>
        <v>312175.33</v>
      </c>
      <c r="L405" s="33">
        <v>1069907.8599999999</v>
      </c>
      <c r="M405" s="35">
        <f>K405/L405</f>
        <v>0.29177777047081421</v>
      </c>
    </row>
    <row r="406" spans="1:13" ht="15.6" customHeight="1">
      <c r="A406" s="16" t="s">
        <v>475</v>
      </c>
      <c r="B406" s="42" t="s">
        <v>30</v>
      </c>
      <c r="C406" s="33">
        <v>453388.09</v>
      </c>
      <c r="D406" s="33">
        <v>33454.730000000003</v>
      </c>
      <c r="E406" s="33">
        <v>218873.14</v>
      </c>
      <c r="F406" s="33">
        <f>SUM(C406:E406)</f>
        <v>705715.96</v>
      </c>
      <c r="G406" s="34">
        <v>0</v>
      </c>
      <c r="H406" s="34">
        <v>0</v>
      </c>
      <c r="I406" s="34">
        <v>0</v>
      </c>
      <c r="J406" s="34">
        <v>30076.98</v>
      </c>
      <c r="K406" s="34">
        <f>F406-G406-H406-I406-J406</f>
        <v>675638.98</v>
      </c>
      <c r="L406" s="33">
        <v>2317454.2200000002</v>
      </c>
      <c r="M406" s="35">
        <f>K406/L406</f>
        <v>0.29154361461345285</v>
      </c>
    </row>
    <row r="407" spans="1:13" ht="15.6" customHeight="1">
      <c r="A407" s="16" t="s">
        <v>361</v>
      </c>
      <c r="B407" s="42" t="s">
        <v>27</v>
      </c>
      <c r="C407" s="33">
        <v>493785.34</v>
      </c>
      <c r="D407" s="33">
        <v>7194.68</v>
      </c>
      <c r="E407" s="33">
        <v>185155.46</v>
      </c>
      <c r="F407" s="33">
        <f>SUM(C407:E407)</f>
        <v>686135.48</v>
      </c>
      <c r="G407" s="34">
        <v>8000</v>
      </c>
      <c r="H407" s="34">
        <v>0</v>
      </c>
      <c r="I407" s="34">
        <v>733.62</v>
      </c>
      <c r="J407" s="34">
        <v>15587.61</v>
      </c>
      <c r="K407" s="34">
        <f>F407-G407-H407-I407-J407</f>
        <v>661814.25</v>
      </c>
      <c r="L407" s="33">
        <v>2275389.98</v>
      </c>
      <c r="M407" s="35">
        <f>K407/L407</f>
        <v>0.29085750390796744</v>
      </c>
    </row>
    <row r="408" spans="1:13" ht="15.6" customHeight="1">
      <c r="A408" s="16" t="s">
        <v>36</v>
      </c>
      <c r="B408" s="42" t="s">
        <v>31</v>
      </c>
      <c r="C408" s="33">
        <v>876731.77</v>
      </c>
      <c r="D408" s="33">
        <v>11374.99</v>
      </c>
      <c r="E408" s="33">
        <v>113814.3</v>
      </c>
      <c r="F408" s="33">
        <f>SUM(C408:E408)</f>
        <v>1001921.06</v>
      </c>
      <c r="G408" s="34">
        <v>1457.02</v>
      </c>
      <c r="H408" s="34">
        <v>0</v>
      </c>
      <c r="I408" s="34">
        <v>0</v>
      </c>
      <c r="J408" s="34">
        <v>24840.66</v>
      </c>
      <c r="K408" s="34">
        <f>F408-G408-H408-I408-J408</f>
        <v>975623.38</v>
      </c>
      <c r="L408" s="33">
        <v>3355782.2800000003</v>
      </c>
      <c r="M408" s="35">
        <f>K408/L408</f>
        <v>0.29072904574727054</v>
      </c>
    </row>
    <row r="409" spans="1:13" ht="15.6" customHeight="1">
      <c r="A409" s="16" t="s">
        <v>119</v>
      </c>
      <c r="B409" s="42" t="s">
        <v>30</v>
      </c>
      <c r="C409" s="33">
        <v>561964.79</v>
      </c>
      <c r="D409" s="33">
        <v>11699.47</v>
      </c>
      <c r="E409" s="33">
        <v>341681.83</v>
      </c>
      <c r="F409" s="33">
        <f>SUM(C409:E409)</f>
        <v>915346.09000000008</v>
      </c>
      <c r="G409" s="34">
        <v>4875.41</v>
      </c>
      <c r="H409" s="34">
        <v>0</v>
      </c>
      <c r="I409" s="34">
        <v>0</v>
      </c>
      <c r="J409" s="34">
        <v>21126.3</v>
      </c>
      <c r="K409" s="34">
        <f>F409-G409-H409-I409-J409</f>
        <v>889344.38</v>
      </c>
      <c r="L409" s="33">
        <v>3065301.8400000003</v>
      </c>
      <c r="M409" s="35">
        <f>K409/L409</f>
        <v>0.29013272637450932</v>
      </c>
    </row>
    <row r="410" spans="1:13" ht="15.6" customHeight="1">
      <c r="A410" s="16" t="s">
        <v>221</v>
      </c>
      <c r="B410" s="42" t="s">
        <v>65</v>
      </c>
      <c r="C410" s="33">
        <v>840292.39</v>
      </c>
      <c r="D410" s="33">
        <v>8795.9699999999993</v>
      </c>
      <c r="E410" s="33">
        <v>81597.3</v>
      </c>
      <c r="F410" s="33">
        <f>SUM(C410:E410)</f>
        <v>930685.66</v>
      </c>
      <c r="G410" s="34">
        <v>9858.5</v>
      </c>
      <c r="H410" s="34">
        <v>0</v>
      </c>
      <c r="I410" s="34">
        <v>0</v>
      </c>
      <c r="J410" s="34">
        <v>27088.3</v>
      </c>
      <c r="K410" s="34">
        <f>F410-G410-H410-I410-J410</f>
        <v>893738.86</v>
      </c>
      <c r="L410" s="33">
        <v>3096809.39</v>
      </c>
      <c r="M410" s="35">
        <f>K410/L410</f>
        <v>0.28859989345356513</v>
      </c>
    </row>
    <row r="411" spans="1:13" ht="15.6" customHeight="1">
      <c r="A411" s="16" t="s">
        <v>222</v>
      </c>
      <c r="B411" s="42" t="s">
        <v>38</v>
      </c>
      <c r="C411" s="33">
        <v>200598.59</v>
      </c>
      <c r="D411" s="33">
        <v>7888.69</v>
      </c>
      <c r="E411" s="33">
        <v>142425.31</v>
      </c>
      <c r="F411" s="33">
        <f>SUM(C411:E411)</f>
        <v>350912.58999999997</v>
      </c>
      <c r="G411" s="34">
        <v>0</v>
      </c>
      <c r="H411" s="34">
        <v>0</v>
      </c>
      <c r="I411" s="34">
        <v>0</v>
      </c>
      <c r="J411" s="34">
        <v>13415.76</v>
      </c>
      <c r="K411" s="34">
        <f>F411-G411-H411-I411-J411</f>
        <v>337496.82999999996</v>
      </c>
      <c r="L411" s="33">
        <v>1170116.98</v>
      </c>
      <c r="M411" s="35">
        <f>K411/L411</f>
        <v>0.28842999099115713</v>
      </c>
    </row>
    <row r="412" spans="1:13" ht="15.6" customHeight="1">
      <c r="A412" s="16" t="s">
        <v>391</v>
      </c>
      <c r="B412" s="42" t="s">
        <v>30</v>
      </c>
      <c r="C412" s="33">
        <v>933382.34</v>
      </c>
      <c r="D412" s="33">
        <v>23283.81</v>
      </c>
      <c r="E412" s="33">
        <v>260044.05</v>
      </c>
      <c r="F412" s="33">
        <f>SUM(C412:E412)</f>
        <v>1216710.2</v>
      </c>
      <c r="G412" s="34">
        <v>0</v>
      </c>
      <c r="H412" s="34">
        <v>0</v>
      </c>
      <c r="I412" s="34">
        <v>0</v>
      </c>
      <c r="J412" s="34">
        <v>34379.46</v>
      </c>
      <c r="K412" s="34">
        <f>F412-G412-H412-I412-J412</f>
        <v>1182330.74</v>
      </c>
      <c r="L412" s="33">
        <v>4113939.34</v>
      </c>
      <c r="M412" s="35">
        <f>K412/L412</f>
        <v>0.28739625023250831</v>
      </c>
    </row>
    <row r="413" spans="1:13" ht="15.6" customHeight="1">
      <c r="A413" s="16" t="s">
        <v>66</v>
      </c>
      <c r="B413" s="42" t="s">
        <v>34</v>
      </c>
      <c r="C413" s="33">
        <v>431140.3</v>
      </c>
      <c r="D413" s="33">
        <v>14868.36</v>
      </c>
      <c r="E413" s="33">
        <v>313057.78000000003</v>
      </c>
      <c r="F413" s="33">
        <f>SUM(C413:E413)</f>
        <v>759066.44</v>
      </c>
      <c r="G413" s="34">
        <v>0</v>
      </c>
      <c r="H413" s="34">
        <v>0</v>
      </c>
      <c r="I413" s="34">
        <v>0</v>
      </c>
      <c r="J413" s="34">
        <v>21958.16</v>
      </c>
      <c r="K413" s="34">
        <f>F413-G413-H413-I413-J413</f>
        <v>737108.27999999991</v>
      </c>
      <c r="L413" s="33">
        <v>2582279.0300000003</v>
      </c>
      <c r="M413" s="35">
        <f>K413/L413</f>
        <v>0.28544873402004112</v>
      </c>
    </row>
    <row r="414" spans="1:13" ht="15.6" customHeight="1">
      <c r="A414" s="16" t="s">
        <v>451</v>
      </c>
      <c r="B414" s="42" t="s">
        <v>31</v>
      </c>
      <c r="C414" s="33">
        <v>2204843.16</v>
      </c>
      <c r="D414" s="33">
        <v>60825.45</v>
      </c>
      <c r="E414" s="33">
        <v>569233.24</v>
      </c>
      <c r="F414" s="33">
        <f>SUM(C414:E414)</f>
        <v>2834901.8500000006</v>
      </c>
      <c r="G414" s="34">
        <v>29952.05</v>
      </c>
      <c r="H414" s="34">
        <v>0</v>
      </c>
      <c r="I414" s="34">
        <v>0</v>
      </c>
      <c r="J414" s="34">
        <v>136587.85999999999</v>
      </c>
      <c r="K414" s="34">
        <f>F414-G414-H414-I414-J414</f>
        <v>2668361.9400000009</v>
      </c>
      <c r="L414" s="33">
        <v>9427682.370000001</v>
      </c>
      <c r="M414" s="35">
        <f>K414/L414</f>
        <v>0.28303477305207519</v>
      </c>
    </row>
    <row r="415" spans="1:13" ht="15.6" customHeight="1">
      <c r="A415" s="16" t="s">
        <v>159</v>
      </c>
      <c r="B415" s="42" t="s">
        <v>27</v>
      </c>
      <c r="C415" s="33">
        <v>887040.02</v>
      </c>
      <c r="D415" s="33">
        <v>20225.48</v>
      </c>
      <c r="E415" s="33">
        <v>391445.73</v>
      </c>
      <c r="F415" s="33">
        <f>SUM(C415:E415)</f>
        <v>1298711.23</v>
      </c>
      <c r="G415" s="34">
        <v>31201.5</v>
      </c>
      <c r="H415" s="34">
        <v>480</v>
      </c>
      <c r="I415" s="34">
        <v>0</v>
      </c>
      <c r="J415" s="34">
        <v>26985.02</v>
      </c>
      <c r="K415" s="34">
        <f>F415-G415-H415-I415-J415</f>
        <v>1240044.71</v>
      </c>
      <c r="L415" s="33">
        <v>4384363.16</v>
      </c>
      <c r="M415" s="35">
        <f>K415/L415</f>
        <v>0.28283348453279128</v>
      </c>
    </row>
    <row r="416" spans="1:13" ht="15.6" customHeight="1">
      <c r="A416" s="16" t="s">
        <v>535</v>
      </c>
      <c r="B416" s="42" t="s">
        <v>38</v>
      </c>
      <c r="C416" s="33">
        <v>171192.17</v>
      </c>
      <c r="D416" s="33">
        <v>4211.8599999999997</v>
      </c>
      <c r="E416" s="33">
        <v>91329.69</v>
      </c>
      <c r="F416" s="33">
        <f>SUM(C416:E416)</f>
        <v>266733.71999999997</v>
      </c>
      <c r="G416" s="34">
        <v>0</v>
      </c>
      <c r="H416" s="34">
        <v>0</v>
      </c>
      <c r="I416" s="34">
        <v>0</v>
      </c>
      <c r="J416" s="34">
        <v>11560.88</v>
      </c>
      <c r="K416" s="34">
        <f>F416-G416-H416-I416-J416</f>
        <v>255172.83999999997</v>
      </c>
      <c r="L416" s="33">
        <v>905407.33999999985</v>
      </c>
      <c r="M416" s="35">
        <f>K416/L416</f>
        <v>0.28183208675997701</v>
      </c>
    </row>
    <row r="417" spans="1:13" ht="15.6" customHeight="1">
      <c r="A417" s="16" t="s">
        <v>153</v>
      </c>
      <c r="B417" s="42" t="s">
        <v>24</v>
      </c>
      <c r="C417" s="33">
        <v>301504.96999999997</v>
      </c>
      <c r="D417" s="33">
        <v>8066.77</v>
      </c>
      <c r="E417" s="33">
        <v>147746.19</v>
      </c>
      <c r="F417" s="33">
        <f>SUM(C417:E417)</f>
        <v>457317.93</v>
      </c>
      <c r="G417" s="34">
        <v>6482.16</v>
      </c>
      <c r="H417" s="34">
        <v>0</v>
      </c>
      <c r="I417" s="34">
        <v>0</v>
      </c>
      <c r="J417" s="34">
        <v>2523.09</v>
      </c>
      <c r="K417" s="34">
        <f>F417-G417-H417-I417-J417</f>
        <v>448312.68</v>
      </c>
      <c r="L417" s="33">
        <v>1592069.34</v>
      </c>
      <c r="M417" s="35">
        <f>K417/L417</f>
        <v>0.28159117742949563</v>
      </c>
    </row>
    <row r="418" spans="1:13" ht="15.6" customHeight="1">
      <c r="A418" s="16" t="s">
        <v>587</v>
      </c>
      <c r="B418" s="42" t="s">
        <v>30</v>
      </c>
      <c r="C418" s="33">
        <v>426840.3</v>
      </c>
      <c r="D418" s="33">
        <v>0</v>
      </c>
      <c r="E418" s="33">
        <v>192164.51</v>
      </c>
      <c r="F418" s="33">
        <f>SUM(C418:E418)</f>
        <v>619004.81000000006</v>
      </c>
      <c r="G418" s="34">
        <v>0</v>
      </c>
      <c r="H418" s="34">
        <v>0</v>
      </c>
      <c r="I418" s="34">
        <v>0</v>
      </c>
      <c r="J418" s="34">
        <v>25685.79</v>
      </c>
      <c r="K418" s="34">
        <f>F418-G418-H418-I418-J418</f>
        <v>593319.02</v>
      </c>
      <c r="L418" s="33">
        <v>2107385.7200000002</v>
      </c>
      <c r="M418" s="35">
        <f>K418/L418</f>
        <v>0.28154267838542624</v>
      </c>
    </row>
    <row r="419" spans="1:13" ht="15.6" customHeight="1">
      <c r="A419" s="16" t="s">
        <v>134</v>
      </c>
      <c r="B419" s="42" t="s">
        <v>30</v>
      </c>
      <c r="C419" s="33">
        <v>138362.5</v>
      </c>
      <c r="D419" s="33">
        <v>4300.59</v>
      </c>
      <c r="E419" s="33">
        <v>22217.41</v>
      </c>
      <c r="F419" s="33">
        <f>SUM(C419:E419)</f>
        <v>164880.5</v>
      </c>
      <c r="G419" s="34">
        <v>0</v>
      </c>
      <c r="H419" s="34">
        <v>0</v>
      </c>
      <c r="I419" s="34">
        <v>0</v>
      </c>
      <c r="J419" s="34">
        <v>11747.9</v>
      </c>
      <c r="K419" s="34">
        <f>F419-G419-H419-I419-J419</f>
        <v>153132.6</v>
      </c>
      <c r="L419" s="33">
        <v>544607.68999999994</v>
      </c>
      <c r="M419" s="35">
        <f>K419/L419</f>
        <v>0.28117965062153277</v>
      </c>
    </row>
    <row r="420" spans="1:13" ht="15.6" customHeight="1">
      <c r="A420" s="16" t="s">
        <v>104</v>
      </c>
      <c r="B420" s="42" t="s">
        <v>30</v>
      </c>
      <c r="C420" s="33">
        <v>175704.54</v>
      </c>
      <c r="D420" s="33">
        <v>49715.49</v>
      </c>
      <c r="E420" s="33">
        <v>117332.91</v>
      </c>
      <c r="F420" s="33">
        <f>SUM(C420:E420)</f>
        <v>342752.94</v>
      </c>
      <c r="G420" s="34">
        <v>216.25</v>
      </c>
      <c r="H420" s="34">
        <v>0</v>
      </c>
      <c r="I420" s="34">
        <v>0</v>
      </c>
      <c r="J420" s="34">
        <v>13576.12</v>
      </c>
      <c r="K420" s="34">
        <f>F420-G420-H420-I420-J420</f>
        <v>328960.57</v>
      </c>
      <c r="L420" s="33">
        <v>1172529.93</v>
      </c>
      <c r="M420" s="35">
        <f>K420/L420</f>
        <v>0.28055622426627524</v>
      </c>
    </row>
    <row r="421" spans="1:13" ht="15.6" customHeight="1">
      <c r="A421" s="16" t="s">
        <v>265</v>
      </c>
      <c r="B421" s="42" t="s">
        <v>31</v>
      </c>
      <c r="C421" s="33">
        <v>2823025.59</v>
      </c>
      <c r="D421" s="33">
        <v>67342.429999999993</v>
      </c>
      <c r="E421" s="33">
        <v>1213780.1200000001</v>
      </c>
      <c r="F421" s="33">
        <f>SUM(C421:E421)</f>
        <v>4104148.14</v>
      </c>
      <c r="G421" s="34">
        <v>534566.05000000005</v>
      </c>
      <c r="H421" s="34">
        <v>0</v>
      </c>
      <c r="I421" s="34">
        <v>11164.91</v>
      </c>
      <c r="J421" s="34">
        <v>116383.06</v>
      </c>
      <c r="K421" s="34">
        <f>F421-G421-H421-I421-J421</f>
        <v>3442034.1199999996</v>
      </c>
      <c r="L421" s="33">
        <v>12287540.380000003</v>
      </c>
      <c r="M421" s="35">
        <f>K421/L421</f>
        <v>0.28012393152355192</v>
      </c>
    </row>
    <row r="422" spans="1:13" ht="15.6" customHeight="1">
      <c r="A422" s="16" t="s">
        <v>570</v>
      </c>
      <c r="B422" s="42" t="s">
        <v>30</v>
      </c>
      <c r="C422" s="33">
        <v>115190.47</v>
      </c>
      <c r="D422" s="33">
        <v>1894.27</v>
      </c>
      <c r="E422" s="33">
        <v>63766.73</v>
      </c>
      <c r="F422" s="33">
        <f>SUM(C422:E422)</f>
        <v>180851.47</v>
      </c>
      <c r="G422" s="34">
        <v>0</v>
      </c>
      <c r="H422" s="34">
        <v>0</v>
      </c>
      <c r="I422" s="34">
        <v>0</v>
      </c>
      <c r="J422" s="34">
        <v>16015.59</v>
      </c>
      <c r="K422" s="34">
        <f>F422-G422-H422-I422-J422</f>
        <v>164835.88</v>
      </c>
      <c r="L422" s="33">
        <v>588606.29999999993</v>
      </c>
      <c r="M422" s="35">
        <f>K422/L422</f>
        <v>0.28004436921589188</v>
      </c>
    </row>
    <row r="423" spans="1:13" ht="15.6" customHeight="1">
      <c r="A423" s="16" t="s">
        <v>507</v>
      </c>
      <c r="B423" s="42" t="s">
        <v>65</v>
      </c>
      <c r="C423" s="33">
        <v>653452.82999999996</v>
      </c>
      <c r="D423" s="33">
        <v>10263.24</v>
      </c>
      <c r="E423" s="33">
        <v>160800.35</v>
      </c>
      <c r="F423" s="33">
        <f>SUM(C423:E423)</f>
        <v>824516.41999999993</v>
      </c>
      <c r="G423" s="34">
        <v>54556.44</v>
      </c>
      <c r="H423" s="34">
        <v>0</v>
      </c>
      <c r="I423" s="34">
        <v>533.07000000000005</v>
      </c>
      <c r="J423" s="34">
        <v>9402.07</v>
      </c>
      <c r="K423" s="34">
        <f>F423-G423-H423-I423-J423</f>
        <v>760024.84000000008</v>
      </c>
      <c r="L423" s="33">
        <v>2718526.7800000003</v>
      </c>
      <c r="M423" s="35">
        <f>K423/L423</f>
        <v>0.2795723204168693</v>
      </c>
    </row>
    <row r="424" spans="1:13" ht="15.6" customHeight="1">
      <c r="A424" s="16" t="s">
        <v>541</v>
      </c>
      <c r="B424" s="42" t="s">
        <v>24</v>
      </c>
      <c r="C424" s="33">
        <v>114322.55</v>
      </c>
      <c r="D424" s="33">
        <v>4179.53</v>
      </c>
      <c r="E424" s="33">
        <v>52436.66</v>
      </c>
      <c r="F424" s="33">
        <f>SUM(C424:E424)</f>
        <v>170938.74</v>
      </c>
      <c r="G424" s="34">
        <v>0</v>
      </c>
      <c r="H424" s="34">
        <v>0</v>
      </c>
      <c r="I424" s="34">
        <v>0</v>
      </c>
      <c r="J424" s="34">
        <v>8160.83</v>
      </c>
      <c r="K424" s="34">
        <f>F424-G424-H424-I424-J424</f>
        <v>162777.91</v>
      </c>
      <c r="L424" s="33">
        <v>583481.02</v>
      </c>
      <c r="M424" s="35">
        <f>K424/L424</f>
        <v>0.27897721506005457</v>
      </c>
    </row>
    <row r="425" spans="1:13" ht="15.6" customHeight="1">
      <c r="A425" s="16" t="s">
        <v>533</v>
      </c>
      <c r="B425" s="42" t="s">
        <v>31</v>
      </c>
      <c r="C425" s="33">
        <v>1327209.48</v>
      </c>
      <c r="D425" s="33">
        <v>20052.48</v>
      </c>
      <c r="E425" s="33">
        <v>564156.09</v>
      </c>
      <c r="F425" s="33">
        <f>SUM(C425:E425)</f>
        <v>1911418.0499999998</v>
      </c>
      <c r="G425" s="34">
        <v>0</v>
      </c>
      <c r="H425" s="34">
        <v>0</v>
      </c>
      <c r="I425" s="34">
        <v>7939.77</v>
      </c>
      <c r="J425" s="34">
        <v>86529.23</v>
      </c>
      <c r="K425" s="34">
        <f>F425-G425-H425-I425-J425</f>
        <v>1816949.0499999998</v>
      </c>
      <c r="L425" s="33">
        <v>6513792.9100000001</v>
      </c>
      <c r="M425" s="35">
        <f>K425/L425</f>
        <v>0.27893871897748124</v>
      </c>
    </row>
    <row r="426" spans="1:13" ht="15.6" customHeight="1">
      <c r="A426" s="16" t="s">
        <v>467</v>
      </c>
      <c r="B426" s="42" t="s">
        <v>44</v>
      </c>
      <c r="C426" s="33">
        <v>4491874.8</v>
      </c>
      <c r="D426" s="33">
        <v>99760.88</v>
      </c>
      <c r="E426" s="33">
        <v>2047929.08</v>
      </c>
      <c r="F426" s="33">
        <f>SUM(C426:E426)</f>
        <v>6639564.7599999998</v>
      </c>
      <c r="G426" s="34">
        <v>0</v>
      </c>
      <c r="H426" s="34">
        <v>17733.22</v>
      </c>
      <c r="I426" s="34">
        <v>0</v>
      </c>
      <c r="J426" s="34">
        <v>1249910.1499999999</v>
      </c>
      <c r="K426" s="34">
        <f>F426-G426-H426-I426-J426</f>
        <v>5371921.3900000006</v>
      </c>
      <c r="L426" s="33">
        <v>19268352.77</v>
      </c>
      <c r="M426" s="35">
        <f>K426/L426</f>
        <v>0.27879505083402106</v>
      </c>
    </row>
    <row r="427" spans="1:13" ht="15.6" customHeight="1">
      <c r="A427" s="16" t="s">
        <v>206</v>
      </c>
      <c r="B427" s="42" t="s">
        <v>34</v>
      </c>
      <c r="C427" s="33">
        <v>914823.35</v>
      </c>
      <c r="D427" s="33">
        <v>49948.93</v>
      </c>
      <c r="E427" s="33">
        <v>508844.28</v>
      </c>
      <c r="F427" s="33">
        <f>SUM(C427:E427)</f>
        <v>1473616.56</v>
      </c>
      <c r="G427" s="34">
        <v>102326.62</v>
      </c>
      <c r="H427" s="34">
        <v>0</v>
      </c>
      <c r="I427" s="34">
        <v>0</v>
      </c>
      <c r="J427" s="34">
        <v>43069.25</v>
      </c>
      <c r="K427" s="34">
        <f>F427-G427-H427-I427-J427</f>
        <v>1328220.69</v>
      </c>
      <c r="L427" s="33">
        <v>4766349.8600000003</v>
      </c>
      <c r="M427" s="35">
        <f>K427/L427</f>
        <v>0.27866621817811749</v>
      </c>
    </row>
    <row r="428" spans="1:13" ht="15.6" customHeight="1">
      <c r="A428" s="16" t="s">
        <v>149</v>
      </c>
      <c r="B428" s="42" t="s">
        <v>65</v>
      </c>
      <c r="C428" s="33">
        <v>212158.06</v>
      </c>
      <c r="D428" s="33">
        <v>1134.5899999999999</v>
      </c>
      <c r="E428" s="33">
        <v>40125.39</v>
      </c>
      <c r="F428" s="33">
        <f>SUM(C428:E428)</f>
        <v>253418.03999999998</v>
      </c>
      <c r="G428" s="34">
        <v>0</v>
      </c>
      <c r="H428" s="34">
        <v>0</v>
      </c>
      <c r="I428" s="34">
        <v>5942.71</v>
      </c>
      <c r="J428" s="34">
        <v>4217.97</v>
      </c>
      <c r="K428" s="34">
        <f>F428-G428-H428-I428-J428</f>
        <v>243257.36</v>
      </c>
      <c r="L428" s="33">
        <v>874024.7</v>
      </c>
      <c r="M428" s="35">
        <f>K428/L428</f>
        <v>0.27831863332924117</v>
      </c>
    </row>
    <row r="429" spans="1:13" ht="15.6" customHeight="1">
      <c r="A429" s="16" t="s">
        <v>614</v>
      </c>
      <c r="B429" s="42" t="s">
        <v>30</v>
      </c>
      <c r="C429" s="33">
        <v>271993.28000000003</v>
      </c>
      <c r="D429" s="33">
        <v>3550.91</v>
      </c>
      <c r="E429" s="33">
        <v>454215.67999999999</v>
      </c>
      <c r="F429" s="33">
        <f>SUM(C429:E429)</f>
        <v>729759.87</v>
      </c>
      <c r="G429" s="34">
        <v>17851.37</v>
      </c>
      <c r="H429" s="34">
        <v>0</v>
      </c>
      <c r="I429" s="34">
        <v>556.1</v>
      </c>
      <c r="J429" s="34">
        <v>405416.76</v>
      </c>
      <c r="K429" s="34">
        <f>F429-G429-H429-I429-J429</f>
        <v>305935.64</v>
      </c>
      <c r="L429" s="33">
        <v>1103364.54</v>
      </c>
      <c r="M429" s="35">
        <f>K429/L429</f>
        <v>0.27727521495298374</v>
      </c>
    </row>
    <row r="430" spans="1:13" ht="15.6" customHeight="1">
      <c r="A430" s="16" t="s">
        <v>526</v>
      </c>
      <c r="B430" s="42" t="s">
        <v>27</v>
      </c>
      <c r="C430" s="33">
        <v>1645333.24</v>
      </c>
      <c r="D430" s="33">
        <v>85453.1</v>
      </c>
      <c r="E430" s="33">
        <v>274115.95</v>
      </c>
      <c r="F430" s="33">
        <f>SUM(C430:E430)</f>
        <v>2004902.29</v>
      </c>
      <c r="G430" s="34">
        <v>600</v>
      </c>
      <c r="H430" s="34">
        <v>0</v>
      </c>
      <c r="I430" s="34">
        <v>0</v>
      </c>
      <c r="J430" s="34">
        <v>89773.49</v>
      </c>
      <c r="K430" s="34">
        <f>F430-G430-H430-I430-J430</f>
        <v>1914528.8</v>
      </c>
      <c r="L430" s="33">
        <v>6919466.5900000008</v>
      </c>
      <c r="M430" s="35">
        <f>K430/L430</f>
        <v>0.27668733927653805</v>
      </c>
    </row>
    <row r="431" spans="1:13" ht="15.6" customHeight="1">
      <c r="A431" s="16" t="s">
        <v>606</v>
      </c>
      <c r="B431" s="42" t="s">
        <v>30</v>
      </c>
      <c r="C431" s="33">
        <v>362630.58</v>
      </c>
      <c r="D431" s="33">
        <v>17444.189999999999</v>
      </c>
      <c r="E431" s="33">
        <v>243270.21</v>
      </c>
      <c r="F431" s="33">
        <f>SUM(C431:E431)</f>
        <v>623344.98</v>
      </c>
      <c r="G431" s="34">
        <v>0</v>
      </c>
      <c r="H431" s="34">
        <v>0</v>
      </c>
      <c r="I431" s="34">
        <v>23254.720000000001</v>
      </c>
      <c r="J431" s="34">
        <v>13504.77</v>
      </c>
      <c r="K431" s="34">
        <f>F431-G431-H431-I431-J431</f>
        <v>586585.49</v>
      </c>
      <c r="L431" s="33">
        <v>2131458.23</v>
      </c>
      <c r="M431" s="35">
        <f>K431/L431</f>
        <v>0.27520384014281152</v>
      </c>
    </row>
    <row r="432" spans="1:13" ht="15.6" customHeight="1">
      <c r="A432" s="16" t="s">
        <v>109</v>
      </c>
      <c r="B432" s="42" t="s">
        <v>27</v>
      </c>
      <c r="C432" s="33">
        <v>1083387.48</v>
      </c>
      <c r="D432" s="33">
        <v>1210.51</v>
      </c>
      <c r="E432" s="33">
        <v>219592.21</v>
      </c>
      <c r="F432" s="33">
        <f>SUM(C432:E432)</f>
        <v>1304190.2</v>
      </c>
      <c r="G432" s="34">
        <v>50883.43</v>
      </c>
      <c r="H432" s="34">
        <v>0</v>
      </c>
      <c r="I432" s="34">
        <v>0</v>
      </c>
      <c r="J432" s="34">
        <v>117425.38</v>
      </c>
      <c r="K432" s="34">
        <f>F432-G432-H432-I432-J432</f>
        <v>1135881.3900000001</v>
      </c>
      <c r="L432" s="33">
        <v>4138027.7199999997</v>
      </c>
      <c r="M432" s="35">
        <f>K432/L432</f>
        <v>0.27449825541526346</v>
      </c>
    </row>
    <row r="433" spans="1:13" ht="15.6" customHeight="1">
      <c r="A433" s="16" t="s">
        <v>338</v>
      </c>
      <c r="B433" s="42" t="s">
        <v>27</v>
      </c>
      <c r="C433" s="33">
        <v>464734.48</v>
      </c>
      <c r="D433" s="33">
        <v>7926.74</v>
      </c>
      <c r="E433" s="33">
        <v>148781.60999999999</v>
      </c>
      <c r="F433" s="33">
        <f>SUM(C433:E433)</f>
        <v>621442.82999999996</v>
      </c>
      <c r="G433" s="34">
        <v>21434.67</v>
      </c>
      <c r="H433" s="34">
        <v>17</v>
      </c>
      <c r="I433" s="34">
        <v>0</v>
      </c>
      <c r="J433" s="34">
        <v>19793.28</v>
      </c>
      <c r="K433" s="34">
        <f>F433-G433-H433-I433-J433</f>
        <v>580197.87999999989</v>
      </c>
      <c r="L433" s="33">
        <v>2121794.52</v>
      </c>
      <c r="M433" s="35">
        <f>K433/L433</f>
        <v>0.27344678032253561</v>
      </c>
    </row>
    <row r="434" spans="1:13" ht="15.6" customHeight="1">
      <c r="A434" s="16" t="s">
        <v>506</v>
      </c>
      <c r="B434" s="42" t="s">
        <v>30</v>
      </c>
      <c r="C434" s="33">
        <v>446868.83</v>
      </c>
      <c r="D434" s="33">
        <v>7914.93</v>
      </c>
      <c r="E434" s="33">
        <v>329069.63</v>
      </c>
      <c r="F434" s="33">
        <f>SUM(C434:E434)</f>
        <v>783853.39</v>
      </c>
      <c r="G434" s="34">
        <v>21758.28</v>
      </c>
      <c r="H434" s="34">
        <v>0</v>
      </c>
      <c r="I434" s="34">
        <v>694.41</v>
      </c>
      <c r="J434" s="34">
        <v>45475.47</v>
      </c>
      <c r="K434" s="34">
        <f>F434-G434-H434-I434-J434</f>
        <v>715925.23</v>
      </c>
      <c r="L434" s="33">
        <v>2631588.62</v>
      </c>
      <c r="M434" s="35">
        <f>K434/L434</f>
        <v>0.27205058745086075</v>
      </c>
    </row>
    <row r="435" spans="1:13" ht="15.6" customHeight="1">
      <c r="A435" s="16" t="s">
        <v>270</v>
      </c>
      <c r="B435" s="42" t="s">
        <v>24</v>
      </c>
      <c r="C435" s="33">
        <v>148781.1</v>
      </c>
      <c r="D435" s="33">
        <v>1226.46</v>
      </c>
      <c r="E435" s="33">
        <v>75182.710000000006</v>
      </c>
      <c r="F435" s="33">
        <f>SUM(C435:E435)</f>
        <v>225190.27000000002</v>
      </c>
      <c r="G435" s="34">
        <v>0</v>
      </c>
      <c r="H435" s="34">
        <v>0</v>
      </c>
      <c r="I435" s="34">
        <v>0</v>
      </c>
      <c r="J435" s="34">
        <v>1524.55</v>
      </c>
      <c r="K435" s="34">
        <f>F435-G435-H435-I435-J435</f>
        <v>223665.72000000003</v>
      </c>
      <c r="L435" s="33">
        <v>822350.63</v>
      </c>
      <c r="M435" s="35">
        <f>K435/L435</f>
        <v>0.27198339958710804</v>
      </c>
    </row>
    <row r="436" spans="1:13" ht="15.6" customHeight="1">
      <c r="A436" s="16" t="s">
        <v>393</v>
      </c>
      <c r="B436" s="42" t="s">
        <v>31</v>
      </c>
      <c r="C436" s="33">
        <v>968693.61</v>
      </c>
      <c r="D436" s="33">
        <v>40407.47</v>
      </c>
      <c r="E436" s="33">
        <v>547264.63</v>
      </c>
      <c r="F436" s="33">
        <f>SUM(C436:E436)</f>
        <v>1556365.71</v>
      </c>
      <c r="G436" s="34">
        <v>3114.48</v>
      </c>
      <c r="H436" s="34">
        <v>0</v>
      </c>
      <c r="I436" s="34">
        <v>0</v>
      </c>
      <c r="J436" s="34">
        <v>151620.71</v>
      </c>
      <c r="K436" s="34">
        <f>F436-G436-H436-I436-J436</f>
        <v>1401630.52</v>
      </c>
      <c r="L436" s="33">
        <v>5154875.2200000007</v>
      </c>
      <c r="M436" s="35">
        <f>K436/L436</f>
        <v>0.27190386967310526</v>
      </c>
    </row>
    <row r="437" spans="1:13" ht="15.6" customHeight="1">
      <c r="A437" s="16" t="s">
        <v>324</v>
      </c>
      <c r="B437" s="42" t="s">
        <v>30</v>
      </c>
      <c r="C437" s="33">
        <v>1019994.06</v>
      </c>
      <c r="D437" s="33">
        <v>23218.16</v>
      </c>
      <c r="E437" s="33">
        <v>632789.19999999995</v>
      </c>
      <c r="F437" s="33">
        <f>SUM(C437:E437)</f>
        <v>1676001.42</v>
      </c>
      <c r="G437" s="34">
        <v>0</v>
      </c>
      <c r="H437" s="34">
        <v>0</v>
      </c>
      <c r="I437" s="34">
        <v>0</v>
      </c>
      <c r="J437" s="34">
        <v>106182.3</v>
      </c>
      <c r="K437" s="34">
        <f>F437-G437-H437-I437-J437</f>
        <v>1569819.1199999999</v>
      </c>
      <c r="L437" s="33">
        <v>5777431.9100000001</v>
      </c>
      <c r="M437" s="35">
        <f>K437/L437</f>
        <v>0.27171572845070535</v>
      </c>
    </row>
    <row r="438" spans="1:13" ht="15.6" customHeight="1">
      <c r="A438" s="16" t="s">
        <v>203</v>
      </c>
      <c r="B438" s="42" t="s">
        <v>34</v>
      </c>
      <c r="C438" s="33">
        <v>1130988.3899999999</v>
      </c>
      <c r="D438" s="33">
        <v>17281.2</v>
      </c>
      <c r="E438" s="33">
        <v>214516.16</v>
      </c>
      <c r="F438" s="33">
        <f>SUM(C438:E438)</f>
        <v>1362785.7499999998</v>
      </c>
      <c r="G438" s="34">
        <v>34161.89</v>
      </c>
      <c r="H438" s="34">
        <v>0</v>
      </c>
      <c r="I438" s="34">
        <v>191.77</v>
      </c>
      <c r="J438" s="34">
        <v>37139.26</v>
      </c>
      <c r="K438" s="34">
        <f>F438-G438-H438-I438-J438</f>
        <v>1291292.8299999998</v>
      </c>
      <c r="L438" s="33">
        <v>4774268.08</v>
      </c>
      <c r="M438" s="35">
        <f>K438/L438</f>
        <v>0.27046927578478164</v>
      </c>
    </row>
    <row r="439" spans="1:13" ht="15.6" customHeight="1">
      <c r="A439" s="16" t="s">
        <v>55</v>
      </c>
      <c r="B439" s="42" t="s">
        <v>30</v>
      </c>
      <c r="C439" s="33">
        <v>655614.67000000004</v>
      </c>
      <c r="D439" s="33">
        <v>0</v>
      </c>
      <c r="E439" s="33">
        <v>433469.34</v>
      </c>
      <c r="F439" s="33">
        <f>SUM(C439:E439)</f>
        <v>1089084.01</v>
      </c>
      <c r="G439" s="34">
        <v>18677.900000000001</v>
      </c>
      <c r="H439" s="34">
        <v>0</v>
      </c>
      <c r="I439" s="34">
        <v>0</v>
      </c>
      <c r="J439" s="34">
        <v>22749.97</v>
      </c>
      <c r="K439" s="34">
        <f>F439-G439-H439-I439-J439</f>
        <v>1047656.1400000001</v>
      </c>
      <c r="L439" s="33">
        <v>3877144.45</v>
      </c>
      <c r="M439" s="35">
        <f>K439/L439</f>
        <v>0.27021333703468287</v>
      </c>
    </row>
    <row r="440" spans="1:13" ht="15.6" customHeight="1">
      <c r="A440" s="16" t="s">
        <v>622</v>
      </c>
      <c r="B440" s="42" t="s">
        <v>30</v>
      </c>
      <c r="C440" s="33">
        <v>293067.71999999997</v>
      </c>
      <c r="D440" s="33">
        <v>36666.6</v>
      </c>
      <c r="E440" s="33">
        <v>123900.19</v>
      </c>
      <c r="F440" s="33">
        <f>SUM(C440:E440)</f>
        <v>453634.50999999995</v>
      </c>
      <c r="G440" s="34">
        <v>720</v>
      </c>
      <c r="H440" s="34">
        <v>0</v>
      </c>
      <c r="I440" s="34">
        <v>0</v>
      </c>
      <c r="J440" s="34">
        <v>6320.12</v>
      </c>
      <c r="K440" s="34">
        <f>F440-G440-H440-I440-J440</f>
        <v>446594.38999999996</v>
      </c>
      <c r="L440" s="33">
        <v>1653937.76</v>
      </c>
      <c r="M440" s="35">
        <f>K440/L440</f>
        <v>0.27001886092739064</v>
      </c>
    </row>
    <row r="441" spans="1:13" ht="15.6" customHeight="1">
      <c r="A441" s="16" t="s">
        <v>625</v>
      </c>
      <c r="B441" s="42" t="s">
        <v>31</v>
      </c>
      <c r="C441" s="33">
        <v>1650404.26</v>
      </c>
      <c r="D441" s="33">
        <v>71080.22</v>
      </c>
      <c r="E441" s="33">
        <v>1194903.07</v>
      </c>
      <c r="F441" s="33">
        <f>SUM(C441:E441)</f>
        <v>2916387.55</v>
      </c>
      <c r="G441" s="34">
        <v>60132.82</v>
      </c>
      <c r="H441" s="34">
        <v>122.4</v>
      </c>
      <c r="I441" s="34">
        <v>6565.3</v>
      </c>
      <c r="J441" s="34">
        <v>120037.55</v>
      </c>
      <c r="K441" s="34">
        <f>F441-G441-H441-I441-J441</f>
        <v>2729529.4800000004</v>
      </c>
      <c r="L441" s="33">
        <v>10121250.559999999</v>
      </c>
      <c r="M441" s="35">
        <f>K441/L441</f>
        <v>0.26968302620501483</v>
      </c>
    </row>
    <row r="442" spans="1:13" ht="15.6" customHeight="1">
      <c r="A442" s="16" t="s">
        <v>576</v>
      </c>
      <c r="B442" s="42" t="s">
        <v>65</v>
      </c>
      <c r="C442" s="33">
        <v>4422503.41</v>
      </c>
      <c r="D442" s="33">
        <v>84081.47</v>
      </c>
      <c r="E442" s="33">
        <v>3282624.69</v>
      </c>
      <c r="F442" s="33">
        <f>SUM(C442:E442)</f>
        <v>7789209.5700000003</v>
      </c>
      <c r="G442" s="34">
        <v>2198025.75</v>
      </c>
      <c r="H442" s="34">
        <v>0</v>
      </c>
      <c r="I442" s="34">
        <v>11008.35</v>
      </c>
      <c r="J442" s="34">
        <v>348190.76</v>
      </c>
      <c r="K442" s="34">
        <f>F442-G442-H442-I442-J442</f>
        <v>5231984.7100000009</v>
      </c>
      <c r="L442" s="33">
        <v>19469909.350000001</v>
      </c>
      <c r="M442" s="35">
        <f>K442/L442</f>
        <v>0.26872157522397505</v>
      </c>
    </row>
    <row r="443" spans="1:13" ht="15.6" customHeight="1">
      <c r="A443" s="16" t="s">
        <v>449</v>
      </c>
      <c r="B443" s="42" t="s">
        <v>24</v>
      </c>
      <c r="C443" s="33">
        <v>133874.01999999999</v>
      </c>
      <c r="D443" s="33">
        <v>992.18</v>
      </c>
      <c r="E443" s="33">
        <v>51681.63</v>
      </c>
      <c r="F443" s="33">
        <f>SUM(C443:E443)</f>
        <v>186547.83</v>
      </c>
      <c r="G443" s="34">
        <v>0</v>
      </c>
      <c r="H443" s="34">
        <v>0</v>
      </c>
      <c r="I443" s="34">
        <v>0</v>
      </c>
      <c r="J443" s="34">
        <v>3702.31</v>
      </c>
      <c r="K443" s="34">
        <f>F443-G443-H443-I443-J443</f>
        <v>182845.52</v>
      </c>
      <c r="L443" s="33">
        <v>680486.13</v>
      </c>
      <c r="M443" s="35">
        <f>K443/L443</f>
        <v>0.26869837890744369</v>
      </c>
    </row>
    <row r="444" spans="1:13" ht="15.6" customHeight="1">
      <c r="A444" s="16" t="s">
        <v>610</v>
      </c>
      <c r="B444" s="42" t="s">
        <v>38</v>
      </c>
      <c r="C444" s="33">
        <v>2791961.5</v>
      </c>
      <c r="D444" s="33">
        <v>117071.98</v>
      </c>
      <c r="E444" s="33">
        <v>1209430.6299999999</v>
      </c>
      <c r="F444" s="33">
        <f>SUM(C444:E444)</f>
        <v>4118464.11</v>
      </c>
      <c r="G444" s="34">
        <v>98352.69</v>
      </c>
      <c r="H444" s="34">
        <v>0</v>
      </c>
      <c r="I444" s="34">
        <v>250348.55</v>
      </c>
      <c r="J444" s="34">
        <v>32655.88</v>
      </c>
      <c r="K444" s="34">
        <f>F444-G444-H444-I444-J444</f>
        <v>3737106.99</v>
      </c>
      <c r="L444" s="33">
        <v>13935959.51</v>
      </c>
      <c r="M444" s="35">
        <f>K444/L444</f>
        <v>0.26816287657253679</v>
      </c>
    </row>
    <row r="445" spans="1:13" ht="15.6" customHeight="1">
      <c r="A445" s="16" t="s">
        <v>543</v>
      </c>
      <c r="B445" s="42" t="s">
        <v>30</v>
      </c>
      <c r="C445" s="33">
        <v>293967.45</v>
      </c>
      <c r="D445" s="33">
        <v>24838.12</v>
      </c>
      <c r="E445" s="33">
        <v>170363.78</v>
      </c>
      <c r="F445" s="33">
        <f>SUM(C445:E445)</f>
        <v>489169.35</v>
      </c>
      <c r="G445" s="34">
        <v>26856.3</v>
      </c>
      <c r="H445" s="34">
        <v>0</v>
      </c>
      <c r="I445" s="34">
        <v>0</v>
      </c>
      <c r="J445" s="34">
        <v>48650.31</v>
      </c>
      <c r="K445" s="34">
        <f>F445-G445-H445-I445-J445</f>
        <v>413662.74</v>
      </c>
      <c r="L445" s="33">
        <v>1544431.7</v>
      </c>
      <c r="M445" s="35">
        <f>K445/L445</f>
        <v>0.26784139434589438</v>
      </c>
    </row>
    <row r="446" spans="1:13" ht="15.6" customHeight="1">
      <c r="A446" s="16" t="s">
        <v>135</v>
      </c>
      <c r="B446" s="42" t="s">
        <v>27</v>
      </c>
      <c r="C446" s="33">
        <v>2096173.33</v>
      </c>
      <c r="D446" s="33">
        <v>42191.9</v>
      </c>
      <c r="E446" s="33">
        <v>421281.46</v>
      </c>
      <c r="F446" s="33">
        <f>SUM(C446:E446)</f>
        <v>2559646.69</v>
      </c>
      <c r="G446" s="34">
        <v>21617.5</v>
      </c>
      <c r="H446" s="34">
        <v>0</v>
      </c>
      <c r="I446" s="34">
        <v>19928.669999999998</v>
      </c>
      <c r="J446" s="34">
        <v>98922.69</v>
      </c>
      <c r="K446" s="34">
        <f>F446-G446-H446-I446-J446</f>
        <v>2419177.83</v>
      </c>
      <c r="L446" s="33">
        <v>9037640.709999999</v>
      </c>
      <c r="M446" s="35">
        <f>K446/L446</f>
        <v>0.26767802655876993</v>
      </c>
    </row>
    <row r="447" spans="1:13" ht="15.6" customHeight="1">
      <c r="A447" s="16" t="s">
        <v>132</v>
      </c>
      <c r="B447" s="42" t="s">
        <v>34</v>
      </c>
      <c r="C447" s="33">
        <v>339989.36</v>
      </c>
      <c r="D447" s="33">
        <v>3413.99</v>
      </c>
      <c r="E447" s="33">
        <v>179746.7</v>
      </c>
      <c r="F447" s="33">
        <f>SUM(C447:E447)</f>
        <v>523150.05</v>
      </c>
      <c r="G447" s="34">
        <v>6701.55</v>
      </c>
      <c r="H447" s="34">
        <v>0</v>
      </c>
      <c r="I447" s="34">
        <v>0</v>
      </c>
      <c r="J447" s="34">
        <v>35913.550000000003</v>
      </c>
      <c r="K447" s="34">
        <f>F447-G447-H447-I447-J447</f>
        <v>480534.95</v>
      </c>
      <c r="L447" s="33">
        <v>1799441.75</v>
      </c>
      <c r="M447" s="35">
        <f>K447/L447</f>
        <v>0.26704668267255666</v>
      </c>
    </row>
    <row r="448" spans="1:13" ht="15.6" customHeight="1">
      <c r="A448" s="16" t="s">
        <v>37</v>
      </c>
      <c r="B448" s="42" t="s">
        <v>38</v>
      </c>
      <c r="C448" s="33">
        <v>277873.39</v>
      </c>
      <c r="D448" s="33">
        <v>7859.88</v>
      </c>
      <c r="E448" s="33">
        <v>191410.6</v>
      </c>
      <c r="F448" s="33">
        <f>SUM(C448:E448)</f>
        <v>477143.87</v>
      </c>
      <c r="G448" s="34">
        <v>0</v>
      </c>
      <c r="H448" s="34">
        <v>0</v>
      </c>
      <c r="I448" s="34">
        <v>0</v>
      </c>
      <c r="J448" s="34">
        <v>7766.82</v>
      </c>
      <c r="K448" s="34">
        <f>F448-G448-H448-I448-J448</f>
        <v>469377.05</v>
      </c>
      <c r="L448" s="33">
        <v>1758063.51</v>
      </c>
      <c r="M448" s="35">
        <f>K448/L448</f>
        <v>0.2669852638031262</v>
      </c>
    </row>
    <row r="449" spans="1:13" ht="15.6" customHeight="1">
      <c r="A449" s="16" t="s">
        <v>374</v>
      </c>
      <c r="B449" s="42" t="s">
        <v>27</v>
      </c>
      <c r="C449" s="33">
        <v>791270.74</v>
      </c>
      <c r="D449" s="33">
        <v>15002.41</v>
      </c>
      <c r="E449" s="33">
        <v>221050.52</v>
      </c>
      <c r="F449" s="33">
        <f>SUM(C449:E449)</f>
        <v>1027323.67</v>
      </c>
      <c r="G449" s="34">
        <v>41253.300000000003</v>
      </c>
      <c r="H449" s="34">
        <v>0</v>
      </c>
      <c r="I449" s="34">
        <v>4363.33</v>
      </c>
      <c r="J449" s="34">
        <v>40253.58</v>
      </c>
      <c r="K449" s="34">
        <f>F449-G449-H449-I449-J449</f>
        <v>941453.46000000008</v>
      </c>
      <c r="L449" s="33">
        <v>3526842.7399999998</v>
      </c>
      <c r="M449" s="35">
        <f>K449/L449</f>
        <v>0.26693944964498195</v>
      </c>
    </row>
    <row r="450" spans="1:13" ht="15.6" customHeight="1">
      <c r="A450" s="16" t="s">
        <v>122</v>
      </c>
      <c r="B450" s="42" t="s">
        <v>34</v>
      </c>
      <c r="C450" s="33">
        <v>396265.8</v>
      </c>
      <c r="D450" s="33" t="s">
        <v>520</v>
      </c>
      <c r="E450" s="33">
        <v>225869.31</v>
      </c>
      <c r="F450" s="33">
        <f>SUM(C450:E450)</f>
        <v>622135.11</v>
      </c>
      <c r="G450" s="34">
        <v>17113.419999999998</v>
      </c>
      <c r="H450" s="34">
        <v>0</v>
      </c>
      <c r="I450" s="34">
        <v>0</v>
      </c>
      <c r="J450" s="34">
        <v>39593.11</v>
      </c>
      <c r="K450" s="34">
        <f>F450-G450-H450-I450-J450</f>
        <v>565428.57999999996</v>
      </c>
      <c r="L450" s="33">
        <v>2132944.65</v>
      </c>
      <c r="M450" s="35">
        <f>K450/L450</f>
        <v>0.26509294556705915</v>
      </c>
    </row>
    <row r="451" spans="1:13" ht="15.6" customHeight="1">
      <c r="A451" s="16" t="s">
        <v>244</v>
      </c>
      <c r="B451" s="42" t="s">
        <v>30</v>
      </c>
      <c r="C451" s="33">
        <v>361389.45</v>
      </c>
      <c r="D451" s="33">
        <v>10140.06</v>
      </c>
      <c r="E451" s="33">
        <v>248127.52</v>
      </c>
      <c r="F451" s="33">
        <f>SUM(C451:E451)</f>
        <v>619657.03</v>
      </c>
      <c r="G451" s="34">
        <v>29033</v>
      </c>
      <c r="H451" s="34">
        <v>0</v>
      </c>
      <c r="I451" s="34">
        <v>2573.5</v>
      </c>
      <c r="J451" s="34">
        <v>5147.3</v>
      </c>
      <c r="K451" s="34">
        <f>F451-G451-H451-I451-J451</f>
        <v>582903.23</v>
      </c>
      <c r="L451" s="33">
        <v>2199555.3699999996</v>
      </c>
      <c r="M451" s="35">
        <f>K451/L451</f>
        <v>0.26500957327571167</v>
      </c>
    </row>
    <row r="452" spans="1:13" ht="15.6" customHeight="1">
      <c r="A452" s="16" t="s">
        <v>527</v>
      </c>
      <c r="B452" s="42" t="s">
        <v>65</v>
      </c>
      <c r="C452" s="33">
        <v>372054.7</v>
      </c>
      <c r="D452" s="33">
        <v>11147.44</v>
      </c>
      <c r="E452" s="33">
        <v>85300.95</v>
      </c>
      <c r="F452" s="33">
        <f>SUM(C452:E452)</f>
        <v>468503.09</v>
      </c>
      <c r="G452" s="34">
        <v>0</v>
      </c>
      <c r="H452" s="34">
        <v>0</v>
      </c>
      <c r="I452" s="34">
        <v>0</v>
      </c>
      <c r="J452" s="34">
        <v>23864.11</v>
      </c>
      <c r="K452" s="34">
        <f>F452-G452-H452-I452-J452</f>
        <v>444638.98000000004</v>
      </c>
      <c r="L452" s="33">
        <v>1679682.9900000002</v>
      </c>
      <c r="M452" s="35">
        <f>K452/L452</f>
        <v>0.26471601048957455</v>
      </c>
    </row>
    <row r="453" spans="1:13" ht="15.6" customHeight="1">
      <c r="A453" s="16" t="s">
        <v>166</v>
      </c>
      <c r="B453" s="42" t="s">
        <v>27</v>
      </c>
      <c r="C453" s="33">
        <v>3853583.48</v>
      </c>
      <c r="D453" s="33">
        <v>89725.440000000002</v>
      </c>
      <c r="E453" s="33">
        <v>1075369.74</v>
      </c>
      <c r="F453" s="33">
        <f>SUM(C453:E453)</f>
        <v>5018678.66</v>
      </c>
      <c r="G453" s="34">
        <v>346331.15</v>
      </c>
      <c r="H453" s="34">
        <v>4499</v>
      </c>
      <c r="I453" s="34">
        <v>26197.63</v>
      </c>
      <c r="J453" s="34">
        <v>181668.29</v>
      </c>
      <c r="K453" s="34">
        <f>F453-G453-H453-I453-J453</f>
        <v>4459982.59</v>
      </c>
      <c r="L453" s="33">
        <v>16878964.789999999</v>
      </c>
      <c r="M453" s="35">
        <f>K453/L453</f>
        <v>0.26423318286926767</v>
      </c>
    </row>
    <row r="454" spans="1:13" ht="15.6" customHeight="1">
      <c r="A454" s="16" t="s">
        <v>476</v>
      </c>
      <c r="B454" s="42" t="s">
        <v>30</v>
      </c>
      <c r="C454" s="33">
        <v>226132.38</v>
      </c>
      <c r="D454" s="33">
        <v>8546.2900000000009</v>
      </c>
      <c r="E454" s="33">
        <v>80866.75</v>
      </c>
      <c r="F454" s="33">
        <f>SUM(C454:E454)</f>
        <v>315545.42000000004</v>
      </c>
      <c r="G454" s="34">
        <v>8547.5</v>
      </c>
      <c r="H454" s="34">
        <v>0</v>
      </c>
      <c r="I454" s="34">
        <v>0</v>
      </c>
      <c r="J454" s="34">
        <v>15050.72</v>
      </c>
      <c r="K454" s="34">
        <f>F454-G454-H454-I454-J454</f>
        <v>291947.20000000007</v>
      </c>
      <c r="L454" s="33">
        <v>1105427.1400000001</v>
      </c>
      <c r="M454" s="35">
        <f>K454/L454</f>
        <v>0.2641035211058777</v>
      </c>
    </row>
    <row r="455" spans="1:13" ht="15.6" customHeight="1">
      <c r="A455" s="16" t="s">
        <v>90</v>
      </c>
      <c r="B455" s="42" t="s">
        <v>65</v>
      </c>
      <c r="C455" s="33">
        <v>832940.86</v>
      </c>
      <c r="D455" s="33">
        <v>16397.060000000001</v>
      </c>
      <c r="E455" s="33">
        <v>205210.5</v>
      </c>
      <c r="F455" s="33">
        <f>SUM(C455:E455)</f>
        <v>1054548.42</v>
      </c>
      <c r="G455" s="34">
        <v>29775</v>
      </c>
      <c r="H455" s="34">
        <v>500</v>
      </c>
      <c r="I455" s="34">
        <v>871.43</v>
      </c>
      <c r="J455" s="34">
        <v>18054.13</v>
      </c>
      <c r="K455" s="34">
        <f>F455-G455-H455-I455-J455</f>
        <v>1005347.8599999999</v>
      </c>
      <c r="L455" s="33">
        <v>3810058.4099999997</v>
      </c>
      <c r="M455" s="35">
        <f>K455/L455</f>
        <v>0.26386678413153253</v>
      </c>
    </row>
    <row r="456" spans="1:13" ht="15.6" customHeight="1">
      <c r="A456" s="16" t="s">
        <v>602</v>
      </c>
      <c r="B456" s="42" t="s">
        <v>38</v>
      </c>
      <c r="C456" s="33">
        <v>378385</v>
      </c>
      <c r="D456" s="33">
        <v>15614.75</v>
      </c>
      <c r="E456" s="33">
        <v>199682.7</v>
      </c>
      <c r="F456" s="33">
        <f>SUM(C456:E456)</f>
        <v>593682.44999999995</v>
      </c>
      <c r="G456" s="34">
        <v>21773.95</v>
      </c>
      <c r="H456" s="34">
        <v>0</v>
      </c>
      <c r="I456" s="34">
        <v>9836.57</v>
      </c>
      <c r="J456" s="34">
        <v>970.09</v>
      </c>
      <c r="K456" s="34">
        <f>F456-G456-H456-I456-J456</f>
        <v>561101.84000000008</v>
      </c>
      <c r="L456" s="33">
        <v>2129609.34</v>
      </c>
      <c r="M456" s="35">
        <f>K456/L456</f>
        <v>0.26347641769828084</v>
      </c>
    </row>
    <row r="457" spans="1:13" ht="15.6" customHeight="1">
      <c r="A457" s="16" t="s">
        <v>217</v>
      </c>
      <c r="B457" s="42" t="s">
        <v>27</v>
      </c>
      <c r="C457" s="33">
        <v>728017.65</v>
      </c>
      <c r="D457" s="33">
        <v>28757.59</v>
      </c>
      <c r="E457" s="33">
        <v>146852.54999999999</v>
      </c>
      <c r="F457" s="33">
        <f>SUM(C457:E457)</f>
        <v>903627.79</v>
      </c>
      <c r="G457" s="34">
        <v>26865.08</v>
      </c>
      <c r="H457" s="34">
        <v>0</v>
      </c>
      <c r="I457" s="34">
        <v>0</v>
      </c>
      <c r="J457" s="34">
        <v>47503.89</v>
      </c>
      <c r="K457" s="34">
        <f>F457-G457-H457-I457-J457</f>
        <v>829258.82000000007</v>
      </c>
      <c r="L457" s="33">
        <v>3150862.01</v>
      </c>
      <c r="M457" s="35">
        <f>K457/L457</f>
        <v>0.26318474670364894</v>
      </c>
    </row>
    <row r="458" spans="1:13" ht="15.6" customHeight="1">
      <c r="A458" s="16" t="s">
        <v>162</v>
      </c>
      <c r="B458" s="42" t="s">
        <v>38</v>
      </c>
      <c r="C458" s="33">
        <v>242978.32</v>
      </c>
      <c r="D458" s="33">
        <v>3269.6</v>
      </c>
      <c r="E458" s="33">
        <v>71908.570000000007</v>
      </c>
      <c r="F458" s="33">
        <f>SUM(C458:E458)</f>
        <v>318156.49</v>
      </c>
      <c r="G458" s="34">
        <v>0</v>
      </c>
      <c r="H458" s="34">
        <v>0</v>
      </c>
      <c r="I458" s="34">
        <v>0</v>
      </c>
      <c r="J458" s="34">
        <v>3181.79</v>
      </c>
      <c r="K458" s="34">
        <f>F458-G458-H458-I458-J458</f>
        <v>314974.7</v>
      </c>
      <c r="L458" s="33">
        <v>1198606.3399999999</v>
      </c>
      <c r="M458" s="35">
        <f>K458/L458</f>
        <v>0.26278410975199751</v>
      </c>
    </row>
    <row r="459" spans="1:13" ht="15.6" customHeight="1">
      <c r="A459" s="16" t="s">
        <v>497</v>
      </c>
      <c r="B459" s="42" t="s">
        <v>27</v>
      </c>
      <c r="C459" s="33">
        <v>2244680.9500000002</v>
      </c>
      <c r="D459" s="33">
        <v>78179.199999999997</v>
      </c>
      <c r="E459" s="33">
        <v>498633.28</v>
      </c>
      <c r="F459" s="33">
        <f>SUM(C459:E459)</f>
        <v>2821493.4300000006</v>
      </c>
      <c r="G459" s="34">
        <v>93944.74</v>
      </c>
      <c r="H459" s="34">
        <v>0</v>
      </c>
      <c r="I459" s="34">
        <v>472.86</v>
      </c>
      <c r="J459" s="34">
        <v>93845.62</v>
      </c>
      <c r="K459" s="34">
        <f>F459-G459-H459-I459-J459</f>
        <v>2633230.2100000004</v>
      </c>
      <c r="L459" s="33">
        <v>10078073.26</v>
      </c>
      <c r="M459" s="35">
        <f>K459/L459</f>
        <v>0.26128309867039012</v>
      </c>
    </row>
    <row r="460" spans="1:13" ht="15.6" customHeight="1">
      <c r="A460" s="16" t="s">
        <v>311</v>
      </c>
      <c r="B460" s="42" t="s">
        <v>27</v>
      </c>
      <c r="C460" s="33">
        <v>897737.57</v>
      </c>
      <c r="D460" s="33">
        <v>33843.550000000003</v>
      </c>
      <c r="E460" s="33">
        <v>230693.09</v>
      </c>
      <c r="F460" s="33">
        <f>SUM(C460:E460)</f>
        <v>1162274.21</v>
      </c>
      <c r="G460" s="34">
        <v>0</v>
      </c>
      <c r="H460" s="34">
        <v>0</v>
      </c>
      <c r="I460" s="34">
        <v>0</v>
      </c>
      <c r="J460" s="34">
        <v>86897.99</v>
      </c>
      <c r="K460" s="34">
        <f>F460-G460-H460-I460-J460</f>
        <v>1075376.22</v>
      </c>
      <c r="L460" s="33">
        <v>4116572.0500000003</v>
      </c>
      <c r="M460" s="35">
        <f>K460/L460</f>
        <v>0.26123099679501538</v>
      </c>
    </row>
    <row r="461" spans="1:13" ht="15.6" customHeight="1">
      <c r="A461" s="16" t="s">
        <v>410</v>
      </c>
      <c r="B461" s="42" t="s">
        <v>31</v>
      </c>
      <c r="C461" s="33">
        <v>840429.69</v>
      </c>
      <c r="D461" s="33">
        <v>45869.37</v>
      </c>
      <c r="E461" s="33">
        <v>289064.12</v>
      </c>
      <c r="F461" s="33">
        <f>SUM(C461:E461)</f>
        <v>1175363.18</v>
      </c>
      <c r="G461" s="34">
        <v>11804</v>
      </c>
      <c r="H461" s="34">
        <v>252</v>
      </c>
      <c r="I461" s="34">
        <v>9744.75</v>
      </c>
      <c r="J461" s="34">
        <v>23226.31</v>
      </c>
      <c r="K461" s="34">
        <f>F461-G461-H461-I461-J461</f>
        <v>1130336.1199999999</v>
      </c>
      <c r="L461" s="33">
        <v>4330773.7300000004</v>
      </c>
      <c r="M461" s="35">
        <f>K461/L461</f>
        <v>0.26100096437040127</v>
      </c>
    </row>
    <row r="462" spans="1:13" ht="15.6" customHeight="1">
      <c r="A462" s="16" t="s">
        <v>136</v>
      </c>
      <c r="B462" s="42" t="s">
        <v>34</v>
      </c>
      <c r="C462" s="33">
        <v>456610.33</v>
      </c>
      <c r="D462" s="33">
        <v>308.52</v>
      </c>
      <c r="E462" s="33">
        <v>214334.51</v>
      </c>
      <c r="F462" s="33">
        <f>SUM(C462:E462)</f>
        <v>671253.3600000001</v>
      </c>
      <c r="G462" s="34">
        <v>0</v>
      </c>
      <c r="H462" s="34">
        <v>0</v>
      </c>
      <c r="I462" s="34">
        <v>0</v>
      </c>
      <c r="J462" s="34">
        <v>24871.43</v>
      </c>
      <c r="K462" s="34">
        <f>F462-G462-H462-I462-J462</f>
        <v>646381.93000000005</v>
      </c>
      <c r="L462" s="33">
        <v>2478255.77</v>
      </c>
      <c r="M462" s="35">
        <f>K462/L462</f>
        <v>0.26082131546898407</v>
      </c>
    </row>
    <row r="463" spans="1:13" ht="15.6" customHeight="1">
      <c r="A463" s="16" t="s">
        <v>310</v>
      </c>
      <c r="B463" s="42" t="s">
        <v>38</v>
      </c>
      <c r="C463" s="33">
        <v>213636.9</v>
      </c>
      <c r="D463" s="33">
        <v>1571.9</v>
      </c>
      <c r="E463" s="33">
        <v>99120.56</v>
      </c>
      <c r="F463" s="33">
        <f>SUM(C463:E463)</f>
        <v>314329.36</v>
      </c>
      <c r="G463" s="34">
        <v>7241.7</v>
      </c>
      <c r="H463" s="34">
        <v>0</v>
      </c>
      <c r="I463" s="34">
        <v>0</v>
      </c>
      <c r="J463" s="34">
        <v>7253.58</v>
      </c>
      <c r="K463" s="34">
        <f>F463-G463-H463-I463-J463</f>
        <v>299834.07999999996</v>
      </c>
      <c r="L463" s="33">
        <v>1150616.47</v>
      </c>
      <c r="M463" s="35">
        <f>K463/L463</f>
        <v>0.26058559721468261</v>
      </c>
    </row>
    <row r="464" spans="1:13" ht="15.6" customHeight="1">
      <c r="A464" s="16" t="s">
        <v>557</v>
      </c>
      <c r="B464" s="42" t="s">
        <v>31</v>
      </c>
      <c r="C464" s="33">
        <v>596776.86</v>
      </c>
      <c r="D464" s="33">
        <v>24198.27</v>
      </c>
      <c r="E464" s="33">
        <v>298036.78000000003</v>
      </c>
      <c r="F464" s="33">
        <f>SUM(C464:E464)</f>
        <v>919011.91</v>
      </c>
      <c r="G464" s="34">
        <v>31213.24</v>
      </c>
      <c r="H464" s="34">
        <v>0</v>
      </c>
      <c r="I464" s="34">
        <v>0</v>
      </c>
      <c r="J464" s="34">
        <v>53469.760000000002</v>
      </c>
      <c r="K464" s="34">
        <f>F464-G464-H464-I464-J464</f>
        <v>834328.91</v>
      </c>
      <c r="L464" s="33">
        <v>3206553.26</v>
      </c>
      <c r="M464" s="35">
        <f>K464/L464</f>
        <v>0.26019493279834066</v>
      </c>
    </row>
    <row r="465" spans="1:13" ht="15.6" customHeight="1">
      <c r="A465" s="16" t="s">
        <v>26</v>
      </c>
      <c r="B465" s="42" t="s">
        <v>27</v>
      </c>
      <c r="C465" s="33">
        <v>1256641.98</v>
      </c>
      <c r="D465" s="33">
        <v>29595.78</v>
      </c>
      <c r="E465" s="33">
        <v>189017.83</v>
      </c>
      <c r="F465" s="33">
        <f>SUM(C465:E465)</f>
        <v>1475255.59</v>
      </c>
      <c r="G465" s="34">
        <v>21469.4</v>
      </c>
      <c r="H465" s="34">
        <v>0</v>
      </c>
      <c r="I465" s="34">
        <v>3411.19</v>
      </c>
      <c r="J465" s="34">
        <v>42824.69</v>
      </c>
      <c r="K465" s="34">
        <f>F465-G465-H465-I465-J465</f>
        <v>1407550.3100000003</v>
      </c>
      <c r="L465" s="33">
        <v>5409970.3399999999</v>
      </c>
      <c r="M465" s="35">
        <f>K465/L465</f>
        <v>0.2601770844459011</v>
      </c>
    </row>
    <row r="466" spans="1:13" ht="15.6" customHeight="1">
      <c r="A466" s="16" t="s">
        <v>350</v>
      </c>
      <c r="B466" s="42" t="s">
        <v>24</v>
      </c>
      <c r="C466" s="33">
        <v>158577.92000000001</v>
      </c>
      <c r="D466" s="33">
        <v>3381.89</v>
      </c>
      <c r="E466" s="33">
        <v>73990.710000000006</v>
      </c>
      <c r="F466" s="33">
        <f>SUM(C466:E466)</f>
        <v>235950.52000000002</v>
      </c>
      <c r="G466" s="34">
        <v>0</v>
      </c>
      <c r="H466" s="34">
        <v>0</v>
      </c>
      <c r="I466" s="34">
        <v>0</v>
      </c>
      <c r="J466" s="34">
        <v>1061.97</v>
      </c>
      <c r="K466" s="34">
        <f>F466-G466-H466-I466-J466</f>
        <v>234888.55000000002</v>
      </c>
      <c r="L466" s="33">
        <v>902890.71</v>
      </c>
      <c r="M466" s="35">
        <f>K466/L466</f>
        <v>0.26015169654364928</v>
      </c>
    </row>
    <row r="467" spans="1:13" ht="15.6" customHeight="1">
      <c r="A467" s="16" t="s">
        <v>174</v>
      </c>
      <c r="B467" s="42" t="s">
        <v>31</v>
      </c>
      <c r="C467" s="33">
        <v>1647380.28</v>
      </c>
      <c r="D467" s="33">
        <v>15113.79</v>
      </c>
      <c r="E467" s="33">
        <v>835174.06</v>
      </c>
      <c r="F467" s="33">
        <f>SUM(C467:E467)</f>
        <v>2497668.13</v>
      </c>
      <c r="G467" s="34">
        <v>0</v>
      </c>
      <c r="H467" s="34">
        <v>0</v>
      </c>
      <c r="I467" s="34">
        <v>0</v>
      </c>
      <c r="J467" s="34">
        <v>178075.83</v>
      </c>
      <c r="K467" s="34">
        <f>F467-G467-H467-I467-J467</f>
        <v>2319592.2999999998</v>
      </c>
      <c r="L467" s="33">
        <v>8960284.0899999999</v>
      </c>
      <c r="M467" s="35">
        <f>K467/L467</f>
        <v>0.25887486118757647</v>
      </c>
    </row>
    <row r="468" spans="1:13" ht="15.6" customHeight="1">
      <c r="A468" s="16" t="s">
        <v>470</v>
      </c>
      <c r="B468" s="42" t="s">
        <v>38</v>
      </c>
      <c r="C468" s="33">
        <v>848413.83</v>
      </c>
      <c r="D468" s="33">
        <v>18377.48</v>
      </c>
      <c r="E468" s="33">
        <v>504562.15</v>
      </c>
      <c r="F468" s="33">
        <f>SUM(C468:E468)</f>
        <v>1371353.46</v>
      </c>
      <c r="G468" s="34">
        <v>0</v>
      </c>
      <c r="H468" s="34">
        <v>0</v>
      </c>
      <c r="I468" s="34">
        <v>0</v>
      </c>
      <c r="J468" s="34">
        <v>36510.959999999999</v>
      </c>
      <c r="K468" s="34">
        <f>F468-G468-H468-I468-J468</f>
        <v>1334842.5</v>
      </c>
      <c r="L468" s="33">
        <v>5162482.9000000004</v>
      </c>
      <c r="M468" s="35">
        <f>K468/L468</f>
        <v>0.25856598963262423</v>
      </c>
    </row>
    <row r="469" spans="1:13" ht="15.6" customHeight="1">
      <c r="A469" s="16" t="s">
        <v>426</v>
      </c>
      <c r="B469" s="42" t="s">
        <v>24</v>
      </c>
      <c r="C469" s="33">
        <v>117887.28</v>
      </c>
      <c r="D469" s="33">
        <v>2377.7199999999998</v>
      </c>
      <c r="E469" s="33">
        <v>38414.83</v>
      </c>
      <c r="F469" s="33">
        <f>SUM(C469:E469)</f>
        <v>158679.83000000002</v>
      </c>
      <c r="G469" s="34">
        <v>11045.6</v>
      </c>
      <c r="H469" s="34">
        <v>0</v>
      </c>
      <c r="I469" s="34">
        <v>0</v>
      </c>
      <c r="J469" s="34">
        <v>1745.97</v>
      </c>
      <c r="K469" s="34">
        <f>F469-G469-H469-I469-J469</f>
        <v>145888.26</v>
      </c>
      <c r="L469" s="33">
        <v>565969.85000000009</v>
      </c>
      <c r="M469" s="35">
        <f>K469/L469</f>
        <v>0.25776684040678138</v>
      </c>
    </row>
    <row r="470" spans="1:13" ht="15.6" customHeight="1">
      <c r="A470" s="16" t="s">
        <v>332</v>
      </c>
      <c r="B470" s="42" t="s">
        <v>30</v>
      </c>
      <c r="C470" s="33">
        <v>447778.21</v>
      </c>
      <c r="D470" s="33">
        <v>3383.45</v>
      </c>
      <c r="E470" s="33">
        <v>309033.71999999997</v>
      </c>
      <c r="F470" s="33">
        <f>SUM(C470:E470)</f>
        <v>760195.38</v>
      </c>
      <c r="G470" s="34">
        <v>1620</v>
      </c>
      <c r="H470" s="34">
        <v>0</v>
      </c>
      <c r="I470" s="34">
        <v>0</v>
      </c>
      <c r="J470" s="34">
        <v>27327</v>
      </c>
      <c r="K470" s="34">
        <f>F470-G470-H470-I470-J470</f>
        <v>731248.38</v>
      </c>
      <c r="L470" s="33">
        <v>2852103.31</v>
      </c>
      <c r="M470" s="35">
        <f>K470/L470</f>
        <v>0.25638916284557728</v>
      </c>
    </row>
    <row r="471" spans="1:13" ht="15.6" customHeight="1">
      <c r="A471" s="16" t="s">
        <v>234</v>
      </c>
      <c r="B471" s="42" t="s">
        <v>24</v>
      </c>
      <c r="C471" s="33">
        <v>337712.57</v>
      </c>
      <c r="D471" s="33">
        <v>9150.9599999999991</v>
      </c>
      <c r="E471" s="33">
        <v>97829.05</v>
      </c>
      <c r="F471" s="33">
        <f>SUM(C471:E471)</f>
        <v>444692.58</v>
      </c>
      <c r="G471" s="34">
        <v>0</v>
      </c>
      <c r="H471" s="34">
        <v>0</v>
      </c>
      <c r="I471" s="34">
        <v>0</v>
      </c>
      <c r="J471" s="34">
        <v>13280.85</v>
      </c>
      <c r="K471" s="34">
        <f>F471-G471-H471-I471-J471</f>
        <v>431411.73000000004</v>
      </c>
      <c r="L471" s="33">
        <v>1683108.01</v>
      </c>
      <c r="M471" s="35">
        <f>K471/L471</f>
        <v>0.2563185056673814</v>
      </c>
    </row>
    <row r="472" spans="1:13" ht="15.6" customHeight="1">
      <c r="A472" s="16" t="s">
        <v>46</v>
      </c>
      <c r="B472" s="42" t="s">
        <v>44</v>
      </c>
      <c r="C472" s="33">
        <v>1024269.03</v>
      </c>
      <c r="D472" s="33">
        <v>34528.720000000001</v>
      </c>
      <c r="E472" s="33">
        <v>844022.67</v>
      </c>
      <c r="F472" s="33">
        <f>SUM(C472:E472)</f>
        <v>1902820.42</v>
      </c>
      <c r="G472" s="34">
        <v>0</v>
      </c>
      <c r="H472" s="34">
        <v>0</v>
      </c>
      <c r="I472" s="34">
        <v>0</v>
      </c>
      <c r="J472" s="34">
        <v>70221.820000000007</v>
      </c>
      <c r="K472" s="34">
        <f>F472-G472-H472-I472-J472</f>
        <v>1832598.5999999999</v>
      </c>
      <c r="L472" s="33">
        <v>7158448.0700000003</v>
      </c>
      <c r="M472" s="35">
        <f>K472/L472</f>
        <v>0.25600501422649835</v>
      </c>
    </row>
    <row r="473" spans="1:13" ht="15.6" customHeight="1">
      <c r="A473" s="16" t="s">
        <v>600</v>
      </c>
      <c r="B473" s="42" t="s">
        <v>27</v>
      </c>
      <c r="C473" s="33">
        <v>894214.11</v>
      </c>
      <c r="D473" s="33">
        <v>28035.759999999998</v>
      </c>
      <c r="E473" s="33">
        <v>101291.21</v>
      </c>
      <c r="F473" s="33">
        <f>SUM(C473:E473)</f>
        <v>1023541.08</v>
      </c>
      <c r="G473" s="34">
        <v>0</v>
      </c>
      <c r="H473" s="34">
        <v>0</v>
      </c>
      <c r="I473" s="34">
        <v>8052.64</v>
      </c>
      <c r="J473" s="34">
        <v>19940.8</v>
      </c>
      <c r="K473" s="34">
        <f>F473-G473-H473-I473-J473</f>
        <v>995547.6399999999</v>
      </c>
      <c r="L473" s="33">
        <v>3889419.07</v>
      </c>
      <c r="M473" s="35">
        <f>K473/L473</f>
        <v>0.25596306854123591</v>
      </c>
    </row>
    <row r="474" spans="1:13" ht="15.6" customHeight="1">
      <c r="A474" s="16" t="s">
        <v>453</v>
      </c>
      <c r="B474" s="42" t="s">
        <v>44</v>
      </c>
      <c r="C474" s="33">
        <v>343384.94</v>
      </c>
      <c r="D474" s="33">
        <v>1188.83</v>
      </c>
      <c r="E474" s="33">
        <v>84021.2</v>
      </c>
      <c r="F474" s="33">
        <f>SUM(C474:E474)</f>
        <v>428594.97000000003</v>
      </c>
      <c r="G474" s="34">
        <v>36</v>
      </c>
      <c r="H474" s="34">
        <v>0</v>
      </c>
      <c r="I474" s="34">
        <v>0</v>
      </c>
      <c r="J474" s="34">
        <v>4452.0200000000004</v>
      </c>
      <c r="K474" s="34">
        <f>F474-G474-H474-I474-J474</f>
        <v>424106.95</v>
      </c>
      <c r="L474" s="33">
        <v>1660973.51</v>
      </c>
      <c r="M474" s="35">
        <f>K474/L474</f>
        <v>0.25533637198103176</v>
      </c>
    </row>
    <row r="475" spans="1:13" ht="15.6" customHeight="1">
      <c r="A475" s="16" t="s">
        <v>32</v>
      </c>
      <c r="B475" s="42" t="s">
        <v>27</v>
      </c>
      <c r="C475" s="33">
        <v>3318864.96</v>
      </c>
      <c r="D475" s="33">
        <v>31853.45</v>
      </c>
      <c r="E475" s="33">
        <v>564238.43000000005</v>
      </c>
      <c r="F475" s="33">
        <f>SUM(C475:E475)</f>
        <v>3914956.8400000003</v>
      </c>
      <c r="G475" s="34">
        <v>89061.27</v>
      </c>
      <c r="H475" s="34">
        <v>0</v>
      </c>
      <c r="I475" s="34">
        <v>0</v>
      </c>
      <c r="J475" s="34">
        <v>112052.37</v>
      </c>
      <c r="K475" s="34">
        <f>F475-G475-H475-I475-J475</f>
        <v>3713843.2000000002</v>
      </c>
      <c r="L475" s="33">
        <v>14551995.09</v>
      </c>
      <c r="M475" s="35">
        <f>K475/L475</f>
        <v>0.25521196076764208</v>
      </c>
    </row>
    <row r="476" spans="1:13" ht="15.6" customHeight="1">
      <c r="A476" s="16" t="s">
        <v>111</v>
      </c>
      <c r="B476" s="42" t="s">
        <v>38</v>
      </c>
      <c r="C476" s="33">
        <v>326953.86</v>
      </c>
      <c r="D476" s="33">
        <v>8561.4699999999993</v>
      </c>
      <c r="E476" s="33">
        <v>311468.38</v>
      </c>
      <c r="F476" s="33">
        <f>SUM(C476:E476)</f>
        <v>646983.71</v>
      </c>
      <c r="G476" s="34">
        <v>62267.9</v>
      </c>
      <c r="H476" s="34">
        <v>0</v>
      </c>
      <c r="I476" s="34">
        <v>0</v>
      </c>
      <c r="J476" s="34">
        <v>48790.720000000001</v>
      </c>
      <c r="K476" s="34">
        <f>F476-G476-H476-I476-J476</f>
        <v>535925.09</v>
      </c>
      <c r="L476" s="33">
        <v>2107220.4099999997</v>
      </c>
      <c r="M476" s="35">
        <f>K476/L476</f>
        <v>0.25432797037116778</v>
      </c>
    </row>
    <row r="477" spans="1:13" ht="15.6" customHeight="1">
      <c r="A477" s="16" t="s">
        <v>405</v>
      </c>
      <c r="B477" s="42" t="s">
        <v>31</v>
      </c>
      <c r="C477" s="33">
        <v>541616.6</v>
      </c>
      <c r="D477" s="33">
        <v>26934.68</v>
      </c>
      <c r="E477" s="33">
        <v>153695.39000000001</v>
      </c>
      <c r="F477" s="33">
        <f>SUM(C477:E477)</f>
        <v>722246.67</v>
      </c>
      <c r="G477" s="34">
        <v>32920.46</v>
      </c>
      <c r="H477" s="34">
        <v>0</v>
      </c>
      <c r="I477" s="34">
        <v>-794.76</v>
      </c>
      <c r="J477" s="34">
        <v>17048.169999999998</v>
      </c>
      <c r="K477" s="34">
        <f>F477-G477-H477-I477-J477</f>
        <v>673072.8</v>
      </c>
      <c r="L477" s="33">
        <v>2670234.87</v>
      </c>
      <c r="M477" s="35">
        <f>K477/L477</f>
        <v>0.25206501778624441</v>
      </c>
    </row>
    <row r="478" spans="1:13" ht="15.6" customHeight="1">
      <c r="A478" s="16" t="s">
        <v>35</v>
      </c>
      <c r="B478" s="42" t="s">
        <v>31</v>
      </c>
      <c r="C478" s="33">
        <v>547473.21</v>
      </c>
      <c r="D478" s="33">
        <v>15647.29</v>
      </c>
      <c r="E478" s="33">
        <v>221641.51</v>
      </c>
      <c r="F478" s="33">
        <f>SUM(C478:E478)</f>
        <v>784762.01</v>
      </c>
      <c r="G478" s="34">
        <v>7797.59</v>
      </c>
      <c r="H478" s="34">
        <v>0</v>
      </c>
      <c r="I478" s="34">
        <v>1436.32</v>
      </c>
      <c r="J478" s="34">
        <v>13444.63</v>
      </c>
      <c r="K478" s="34">
        <f>F478-G478-H478-I478-J478</f>
        <v>762083.47000000009</v>
      </c>
      <c r="L478" s="33">
        <v>3058664.21</v>
      </c>
      <c r="M478" s="35">
        <f>K478/L478</f>
        <v>0.24915565020457087</v>
      </c>
    </row>
    <row r="479" spans="1:13" ht="15.6" customHeight="1">
      <c r="A479" s="16" t="s">
        <v>211</v>
      </c>
      <c r="B479" s="42" t="s">
        <v>30</v>
      </c>
      <c r="C479" s="33">
        <v>138545.22</v>
      </c>
      <c r="D479" s="33">
        <v>11004.1</v>
      </c>
      <c r="E479" s="33">
        <v>57346.58</v>
      </c>
      <c r="F479" s="33">
        <f>SUM(C479:E479)</f>
        <v>206895.90000000002</v>
      </c>
      <c r="G479" s="34">
        <v>0</v>
      </c>
      <c r="H479" s="34">
        <v>0</v>
      </c>
      <c r="I479" s="34">
        <v>0</v>
      </c>
      <c r="J479" s="34">
        <v>9917.51</v>
      </c>
      <c r="K479" s="34">
        <f>F479-G479-H479-I479-J479</f>
        <v>196978.39</v>
      </c>
      <c r="L479" s="33">
        <v>793118.49</v>
      </c>
      <c r="M479" s="35">
        <f>K479/L479</f>
        <v>0.24835934665953888</v>
      </c>
    </row>
    <row r="480" spans="1:13" ht="15.6" customHeight="1">
      <c r="A480" s="16" t="s">
        <v>333</v>
      </c>
      <c r="B480" s="42" t="s">
        <v>31</v>
      </c>
      <c r="C480" s="33">
        <v>2168515.9</v>
      </c>
      <c r="D480" s="33">
        <v>90000.06</v>
      </c>
      <c r="E480" s="33">
        <v>976104.69</v>
      </c>
      <c r="F480" s="33">
        <f>SUM(C480:E480)</f>
        <v>3234620.65</v>
      </c>
      <c r="G480" s="34">
        <v>6103.35</v>
      </c>
      <c r="H480" s="34">
        <v>0</v>
      </c>
      <c r="I480" s="34">
        <v>8287.57</v>
      </c>
      <c r="J480" s="34">
        <v>107318.34</v>
      </c>
      <c r="K480" s="34">
        <f>F480-G480-H480-I480-J480</f>
        <v>3112911.39</v>
      </c>
      <c r="L480" s="33">
        <v>12548347.050000001</v>
      </c>
      <c r="M480" s="35">
        <f>K480/L480</f>
        <v>0.24807342174999852</v>
      </c>
    </row>
    <row r="481" spans="1:13" ht="15.6" customHeight="1">
      <c r="A481" s="16" t="s">
        <v>95</v>
      </c>
      <c r="B481" s="42" t="s">
        <v>31</v>
      </c>
      <c r="C481" s="33">
        <v>835810.1</v>
      </c>
      <c r="D481" s="33">
        <v>16706.54</v>
      </c>
      <c r="E481" s="33">
        <v>466577.04</v>
      </c>
      <c r="F481" s="33">
        <f>SUM(C481:E481)</f>
        <v>1319093.68</v>
      </c>
      <c r="G481" s="34">
        <v>42232.46</v>
      </c>
      <c r="H481" s="34">
        <v>0</v>
      </c>
      <c r="I481" s="34">
        <v>0</v>
      </c>
      <c r="J481" s="34">
        <v>28913.93</v>
      </c>
      <c r="K481" s="34">
        <f>F481-G481-H481-I481-J481</f>
        <v>1247947.29</v>
      </c>
      <c r="L481" s="33">
        <v>5053054.7700000005</v>
      </c>
      <c r="M481" s="35">
        <f>K481/L481</f>
        <v>0.24696888254785332</v>
      </c>
    </row>
    <row r="482" spans="1:13" ht="15.6" customHeight="1">
      <c r="A482" s="16" t="s">
        <v>419</v>
      </c>
      <c r="B482" s="42" t="s">
        <v>65</v>
      </c>
      <c r="C482" s="33">
        <v>383021.72</v>
      </c>
      <c r="D482" s="33">
        <v>11125.43</v>
      </c>
      <c r="E482" s="33">
        <v>127869.88</v>
      </c>
      <c r="F482" s="33">
        <f>SUM(C482:E482)</f>
        <v>522017.02999999997</v>
      </c>
      <c r="G482" s="34">
        <v>4021.35</v>
      </c>
      <c r="H482" s="34">
        <v>0</v>
      </c>
      <c r="I482" s="34">
        <v>0</v>
      </c>
      <c r="J482" s="34">
        <v>97230.67</v>
      </c>
      <c r="K482" s="34">
        <f>F482-G482-H482-I482-J482</f>
        <v>420765.01</v>
      </c>
      <c r="L482" s="33">
        <v>1715586.15</v>
      </c>
      <c r="M482" s="35">
        <f>K482/L482</f>
        <v>0.24526020450794617</v>
      </c>
    </row>
    <row r="483" spans="1:13" ht="15.6" customHeight="1">
      <c r="A483" s="16" t="s">
        <v>143</v>
      </c>
      <c r="B483" s="42" t="s">
        <v>30</v>
      </c>
      <c r="C483" s="33">
        <v>154005.85</v>
      </c>
      <c r="D483" s="33">
        <v>5860.76</v>
      </c>
      <c r="E483" s="33">
        <v>31273.54</v>
      </c>
      <c r="F483" s="33">
        <f>SUM(C483:E483)</f>
        <v>191140.15000000002</v>
      </c>
      <c r="G483" s="34">
        <v>0</v>
      </c>
      <c r="H483" s="34">
        <v>0</v>
      </c>
      <c r="I483" s="34">
        <v>0</v>
      </c>
      <c r="J483" s="34">
        <v>14459.9</v>
      </c>
      <c r="K483" s="34">
        <f>F483-G483-H483-I483-J483</f>
        <v>176680.25000000003</v>
      </c>
      <c r="L483" s="33">
        <v>722587.25</v>
      </c>
      <c r="M483" s="35">
        <f>K483/L483</f>
        <v>0.2445106110023392</v>
      </c>
    </row>
    <row r="484" spans="1:13" ht="15.6" customHeight="1">
      <c r="A484" s="16" t="s">
        <v>617</v>
      </c>
      <c r="B484" s="42" t="s">
        <v>65</v>
      </c>
      <c r="C484" s="33">
        <v>138565.44</v>
      </c>
      <c r="D484" s="33">
        <v>7501.49</v>
      </c>
      <c r="E484" s="33">
        <v>27450.28</v>
      </c>
      <c r="F484" s="33">
        <f>SUM(C484:E484)</f>
        <v>173517.21</v>
      </c>
      <c r="G484" s="34">
        <v>0</v>
      </c>
      <c r="H484" s="34">
        <v>0</v>
      </c>
      <c r="I484" s="34">
        <v>0</v>
      </c>
      <c r="J484" s="34">
        <v>10346.540000000001</v>
      </c>
      <c r="K484" s="34">
        <f>F484-G484-H484-I484-J484</f>
        <v>163170.66999999998</v>
      </c>
      <c r="L484" s="33">
        <v>667539.25999999989</v>
      </c>
      <c r="M484" s="35">
        <f>K484/L484</f>
        <v>0.24443606507877905</v>
      </c>
    </row>
    <row r="485" spans="1:13" ht="15.6" customHeight="1">
      <c r="A485" s="16" t="s">
        <v>121</v>
      </c>
      <c r="B485" s="42" t="s">
        <v>44</v>
      </c>
      <c r="C485" s="33">
        <v>340899.71</v>
      </c>
      <c r="D485" s="33">
        <v>3287.89</v>
      </c>
      <c r="E485" s="33">
        <v>118809.28</v>
      </c>
      <c r="F485" s="33">
        <f>SUM(C485:E485)</f>
        <v>462996.88</v>
      </c>
      <c r="G485" s="34">
        <v>0</v>
      </c>
      <c r="H485" s="34">
        <v>0</v>
      </c>
      <c r="I485" s="34">
        <v>0</v>
      </c>
      <c r="J485" s="34">
        <v>26410.46</v>
      </c>
      <c r="K485" s="34">
        <f>F485-G485-H485-I485-J485</f>
        <v>436586.42</v>
      </c>
      <c r="L485" s="33">
        <v>1787020.4900000002</v>
      </c>
      <c r="M485" s="35">
        <f>K485/L485</f>
        <v>0.24430968891688529</v>
      </c>
    </row>
    <row r="486" spans="1:13" ht="15.6" customHeight="1">
      <c r="A486" s="16" t="s">
        <v>398</v>
      </c>
      <c r="B486" s="42" t="s">
        <v>44</v>
      </c>
      <c r="C486" s="33">
        <v>1449654.43</v>
      </c>
      <c r="D486" s="33">
        <v>16793.52</v>
      </c>
      <c r="E486" s="33">
        <v>592685.79</v>
      </c>
      <c r="F486" s="33">
        <f>SUM(C486:E486)</f>
        <v>2059133.74</v>
      </c>
      <c r="G486" s="34">
        <v>3715.2</v>
      </c>
      <c r="H486" s="34">
        <v>0</v>
      </c>
      <c r="I486" s="34">
        <v>6450</v>
      </c>
      <c r="J486" s="34">
        <v>97472.37</v>
      </c>
      <c r="K486" s="34">
        <f>F486-G486-H486-I486-J486</f>
        <v>1951496.17</v>
      </c>
      <c r="L486" s="33">
        <v>7990533.5</v>
      </c>
      <c r="M486" s="35">
        <f>K486/L486</f>
        <v>0.24422601694868057</v>
      </c>
    </row>
    <row r="487" spans="1:13" ht="15.6" customHeight="1">
      <c r="A487" s="16" t="s">
        <v>195</v>
      </c>
      <c r="B487" s="42" t="s">
        <v>30</v>
      </c>
      <c r="C487" s="33">
        <v>446657.3</v>
      </c>
      <c r="D487" s="33">
        <v>7960.97</v>
      </c>
      <c r="E487" s="33">
        <v>226511.01</v>
      </c>
      <c r="F487" s="33">
        <f>SUM(C487:E487)</f>
        <v>681129.28</v>
      </c>
      <c r="G487" s="34">
        <v>0</v>
      </c>
      <c r="H487" s="34">
        <v>0</v>
      </c>
      <c r="I487" s="34">
        <v>0</v>
      </c>
      <c r="J487" s="34">
        <v>33100.32</v>
      </c>
      <c r="K487" s="34">
        <f>F487-G487-H487-I487-J487</f>
        <v>648028.96000000008</v>
      </c>
      <c r="L487" s="33">
        <v>2658466.0399999996</v>
      </c>
      <c r="M487" s="35">
        <f>K487/L487</f>
        <v>0.24376048076205636</v>
      </c>
    </row>
    <row r="488" spans="1:13" ht="15.6" customHeight="1">
      <c r="A488" s="16" t="s">
        <v>593</v>
      </c>
      <c r="B488" s="42" t="s">
        <v>65</v>
      </c>
      <c r="C488" s="33">
        <v>568021.73</v>
      </c>
      <c r="D488" s="33">
        <v>85982.2</v>
      </c>
      <c r="E488" s="33">
        <v>189497.81</v>
      </c>
      <c r="F488" s="33">
        <f>SUM(C488:E488)</f>
        <v>843501.74</v>
      </c>
      <c r="G488" s="34">
        <v>71337.75</v>
      </c>
      <c r="H488" s="34">
        <v>0</v>
      </c>
      <c r="I488" s="34">
        <v>298.3</v>
      </c>
      <c r="J488" s="34">
        <v>14713.95</v>
      </c>
      <c r="K488" s="34">
        <f>F488-G488-H488-I488-J488</f>
        <v>757151.74</v>
      </c>
      <c r="L488" s="33">
        <v>3125449.37</v>
      </c>
      <c r="M488" s="35">
        <f>K488/L488</f>
        <v>0.24225372110251139</v>
      </c>
    </row>
    <row r="489" spans="1:13" ht="15.6" customHeight="1">
      <c r="A489" s="16" t="s">
        <v>491</v>
      </c>
      <c r="B489" s="42" t="s">
        <v>27</v>
      </c>
      <c r="C489" s="33">
        <v>1703317.34</v>
      </c>
      <c r="D489" s="33">
        <v>89970.26</v>
      </c>
      <c r="E489" s="33">
        <v>317081.55</v>
      </c>
      <c r="F489" s="33">
        <f>SUM(C489:E489)</f>
        <v>2110369.15</v>
      </c>
      <c r="G489" s="34">
        <v>2417</v>
      </c>
      <c r="H489" s="34">
        <v>0</v>
      </c>
      <c r="I489" s="34">
        <v>7093.47</v>
      </c>
      <c r="J489" s="34">
        <v>101890.81</v>
      </c>
      <c r="K489" s="34">
        <f>F489-G489-H489-I489-J489</f>
        <v>1998967.8699999996</v>
      </c>
      <c r="L489" s="33">
        <v>8259632.8099999987</v>
      </c>
      <c r="M489" s="35">
        <f>K489/L489</f>
        <v>0.24201655400223535</v>
      </c>
    </row>
    <row r="490" spans="1:13" ht="15.6" customHeight="1">
      <c r="A490" s="16" t="s">
        <v>314</v>
      </c>
      <c r="B490" s="42" t="s">
        <v>30</v>
      </c>
      <c r="C490" s="33">
        <v>341852.43</v>
      </c>
      <c r="D490" s="33">
        <v>22110.27</v>
      </c>
      <c r="E490" s="33">
        <v>332776.8</v>
      </c>
      <c r="F490" s="33">
        <f>SUM(C490:E490)</f>
        <v>696739.5</v>
      </c>
      <c r="G490" s="34">
        <v>107749.54</v>
      </c>
      <c r="H490" s="34">
        <v>0</v>
      </c>
      <c r="I490" s="34">
        <v>0</v>
      </c>
      <c r="J490" s="34">
        <v>82149.100000000006</v>
      </c>
      <c r="K490" s="34">
        <f>F490-G490-H490-I490-J490</f>
        <v>506840.86</v>
      </c>
      <c r="L490" s="33">
        <v>2102102.94</v>
      </c>
      <c r="M490" s="35">
        <f>K490/L490</f>
        <v>0.24111134157873354</v>
      </c>
    </row>
    <row r="491" spans="1:13" ht="15.6" customHeight="1">
      <c r="A491" s="16" t="s">
        <v>79</v>
      </c>
      <c r="B491" s="42" t="s">
        <v>30</v>
      </c>
      <c r="C491" s="33">
        <v>295449.90000000002</v>
      </c>
      <c r="D491" s="33">
        <v>2704.77</v>
      </c>
      <c r="E491" s="33">
        <v>129558.89</v>
      </c>
      <c r="F491" s="33">
        <f>SUM(C491:E491)</f>
        <v>427713.56000000006</v>
      </c>
      <c r="G491" s="34">
        <v>0</v>
      </c>
      <c r="H491" s="34">
        <v>0</v>
      </c>
      <c r="I491" s="34">
        <v>0</v>
      </c>
      <c r="J491" s="34">
        <v>22325.7</v>
      </c>
      <c r="K491" s="34">
        <f>F491-G491-H491-I491-J491</f>
        <v>405387.86000000004</v>
      </c>
      <c r="L491" s="33">
        <v>1686520.2400000002</v>
      </c>
      <c r="M491" s="35">
        <f>K491/L491</f>
        <v>0.24036940108112784</v>
      </c>
    </row>
    <row r="492" spans="1:13" ht="15.6" customHeight="1">
      <c r="A492" s="16" t="s">
        <v>331</v>
      </c>
      <c r="B492" s="42" t="s">
        <v>30</v>
      </c>
      <c r="C492" s="33">
        <v>1347110.14</v>
      </c>
      <c r="D492" s="33">
        <v>32510.53</v>
      </c>
      <c r="E492" s="33">
        <v>399795.35</v>
      </c>
      <c r="F492" s="33">
        <f>SUM(C492:E492)</f>
        <v>1779416.02</v>
      </c>
      <c r="G492" s="34">
        <v>25651.7</v>
      </c>
      <c r="H492" s="34">
        <v>0</v>
      </c>
      <c r="I492" s="34">
        <v>0</v>
      </c>
      <c r="J492" s="34">
        <v>47608.81</v>
      </c>
      <c r="K492" s="34">
        <f>F492-G492-H492-I492-J492</f>
        <v>1706155.51</v>
      </c>
      <c r="L492" s="33">
        <v>7111736.1900000004</v>
      </c>
      <c r="M492" s="35">
        <f>K492/L492</f>
        <v>0.23990703035344171</v>
      </c>
    </row>
    <row r="493" spans="1:13" ht="15.6" customHeight="1">
      <c r="A493" s="16" t="s">
        <v>574</v>
      </c>
      <c r="B493" s="42" t="s">
        <v>31</v>
      </c>
      <c r="C493" s="33">
        <v>456164.1</v>
      </c>
      <c r="D493" s="33">
        <v>63100.1</v>
      </c>
      <c r="E493" s="33">
        <v>91722.46</v>
      </c>
      <c r="F493" s="33">
        <f>SUM(C493:E493)</f>
        <v>610986.65999999992</v>
      </c>
      <c r="G493" s="34">
        <v>0</v>
      </c>
      <c r="H493" s="34">
        <v>0</v>
      </c>
      <c r="I493" s="34">
        <v>0</v>
      </c>
      <c r="J493" s="34">
        <v>16641.919999999998</v>
      </c>
      <c r="K493" s="34">
        <f>F493-G493-H493-I493-J493</f>
        <v>594344.73999999987</v>
      </c>
      <c r="L493" s="33">
        <v>2482555.2399999998</v>
      </c>
      <c r="M493" s="35">
        <f>K493/L493</f>
        <v>0.23940846528756393</v>
      </c>
    </row>
    <row r="494" spans="1:13" ht="15.6" customHeight="1">
      <c r="A494" s="16" t="s">
        <v>259</v>
      </c>
      <c r="B494" s="42" t="s">
        <v>31</v>
      </c>
      <c r="C494" s="33">
        <v>688430.43</v>
      </c>
      <c r="D494" s="33">
        <v>26595.97</v>
      </c>
      <c r="E494" s="33">
        <v>321304.96999999997</v>
      </c>
      <c r="F494" s="33">
        <f>SUM(C494:E494)</f>
        <v>1036331.37</v>
      </c>
      <c r="G494" s="34">
        <v>0</v>
      </c>
      <c r="H494" s="34">
        <v>0</v>
      </c>
      <c r="I494" s="34">
        <v>17648.11</v>
      </c>
      <c r="J494" s="34">
        <v>20842.3</v>
      </c>
      <c r="K494" s="34">
        <f>F494-G494-H494-I494-J494</f>
        <v>997840.96</v>
      </c>
      <c r="L494" s="33">
        <v>4175707.8000000003</v>
      </c>
      <c r="M494" s="35">
        <f>K494/L494</f>
        <v>0.23896331060329459</v>
      </c>
    </row>
    <row r="495" spans="1:13" ht="15.6" customHeight="1">
      <c r="A495" s="16" t="s">
        <v>201</v>
      </c>
      <c r="B495" s="42" t="s">
        <v>31</v>
      </c>
      <c r="C495" s="33">
        <v>1248993.1599999999</v>
      </c>
      <c r="D495" s="33">
        <v>7540.14</v>
      </c>
      <c r="E495" s="33">
        <v>190276.76</v>
      </c>
      <c r="F495" s="33">
        <f>SUM(C495:E495)</f>
        <v>1446810.0599999998</v>
      </c>
      <c r="G495" s="34">
        <v>37870.800000000003</v>
      </c>
      <c r="H495" s="34">
        <v>0</v>
      </c>
      <c r="I495" s="34">
        <v>3993.74</v>
      </c>
      <c r="J495" s="34">
        <v>24776.81</v>
      </c>
      <c r="K495" s="34">
        <f>F495-G495-H495-I495-J495</f>
        <v>1380168.7099999997</v>
      </c>
      <c r="L495" s="33">
        <v>5781380.8499999996</v>
      </c>
      <c r="M495" s="35">
        <f>K495/L495</f>
        <v>0.23872648175392214</v>
      </c>
    </row>
    <row r="496" spans="1:13" ht="15.6" customHeight="1">
      <c r="A496" s="16" t="s">
        <v>150</v>
      </c>
      <c r="B496" s="42" t="s">
        <v>30</v>
      </c>
      <c r="C496" s="33">
        <v>272094.73</v>
      </c>
      <c r="D496" s="33">
        <v>4976.99</v>
      </c>
      <c r="E496" s="33">
        <v>147838.10999999999</v>
      </c>
      <c r="F496" s="33">
        <f>SUM(C496:E496)</f>
        <v>424909.82999999996</v>
      </c>
      <c r="G496" s="34">
        <v>5212</v>
      </c>
      <c r="H496" s="34">
        <v>0</v>
      </c>
      <c r="I496" s="34">
        <v>0</v>
      </c>
      <c r="J496" s="34">
        <v>15524.76</v>
      </c>
      <c r="K496" s="34">
        <f>F496-G496-H496-I496-J496</f>
        <v>404173.06999999995</v>
      </c>
      <c r="L496" s="33">
        <v>1695037.58</v>
      </c>
      <c r="M496" s="35">
        <f>K496/L496</f>
        <v>0.2384449022068289</v>
      </c>
    </row>
    <row r="497" spans="1:13" ht="15.6" customHeight="1">
      <c r="A497" s="16" t="s">
        <v>644</v>
      </c>
      <c r="B497" s="42" t="s">
        <v>24</v>
      </c>
      <c r="C497" s="33">
        <v>677485.51</v>
      </c>
      <c r="D497" s="33">
        <v>31816.01</v>
      </c>
      <c r="E497" s="33">
        <v>130896.65</v>
      </c>
      <c r="F497" s="33">
        <f>SUM(C497:E497)</f>
        <v>840198.17</v>
      </c>
      <c r="G497" s="34">
        <v>22650.61</v>
      </c>
      <c r="H497" s="34">
        <v>0</v>
      </c>
      <c r="I497" s="34">
        <v>0</v>
      </c>
      <c r="J497" s="34">
        <v>49277.38</v>
      </c>
      <c r="K497" s="34">
        <f>F497-G497-H497-I497-J497</f>
        <v>768270.18</v>
      </c>
      <c r="L497" s="33">
        <v>3227127.91</v>
      </c>
      <c r="M497" s="35">
        <f>K497/L497</f>
        <v>0.23806623146833991</v>
      </c>
    </row>
    <row r="498" spans="1:13" ht="15.6" customHeight="1">
      <c r="A498" s="16" t="s">
        <v>41</v>
      </c>
      <c r="B498" s="42" t="s">
        <v>30</v>
      </c>
      <c r="C498" s="33">
        <v>176134.88</v>
      </c>
      <c r="D498" s="33">
        <v>4026.82</v>
      </c>
      <c r="E498" s="33">
        <v>50761.9</v>
      </c>
      <c r="F498" s="33">
        <f>SUM(C498:E498)</f>
        <v>230923.6</v>
      </c>
      <c r="G498" s="34">
        <v>0</v>
      </c>
      <c r="H498" s="34">
        <v>0</v>
      </c>
      <c r="I498" s="34">
        <v>0</v>
      </c>
      <c r="J498" s="34">
        <v>2508.44</v>
      </c>
      <c r="K498" s="34">
        <f>F498-G498-H498-I498-J498</f>
        <v>228415.16</v>
      </c>
      <c r="L498" s="33">
        <v>990634.67999999993</v>
      </c>
      <c r="M498" s="35">
        <f>K498/L498</f>
        <v>0.23057456458116327</v>
      </c>
    </row>
    <row r="499" spans="1:13" ht="15.6" customHeight="1">
      <c r="A499" s="16" t="s">
        <v>568</v>
      </c>
      <c r="B499" s="42" t="s">
        <v>65</v>
      </c>
      <c r="C499" s="33">
        <v>231571.9</v>
      </c>
      <c r="D499" s="33">
        <v>43799.56</v>
      </c>
      <c r="E499" s="33">
        <v>67211.960000000006</v>
      </c>
      <c r="F499" s="33">
        <f>SUM(C499:E499)</f>
        <v>342583.42</v>
      </c>
      <c r="G499" s="34">
        <v>0</v>
      </c>
      <c r="H499" s="34">
        <v>0</v>
      </c>
      <c r="I499" s="34">
        <v>0</v>
      </c>
      <c r="J499" s="34">
        <v>15214.48</v>
      </c>
      <c r="K499" s="34">
        <f>F499-G499-H499-I499-J499</f>
        <v>327368.94</v>
      </c>
      <c r="L499" s="33">
        <v>1422619.55</v>
      </c>
      <c r="M499" s="35">
        <f>K499/L499</f>
        <v>0.23011699790010617</v>
      </c>
    </row>
    <row r="500" spans="1:13" ht="15.6" customHeight="1">
      <c r="A500" s="16" t="s">
        <v>146</v>
      </c>
      <c r="B500" s="42" t="s">
        <v>31</v>
      </c>
      <c r="C500" s="33">
        <v>1597239.92</v>
      </c>
      <c r="D500" s="33">
        <v>108497.62</v>
      </c>
      <c r="E500" s="33">
        <v>536510.48</v>
      </c>
      <c r="F500" s="33">
        <f>SUM(C500:E500)</f>
        <v>2242248.02</v>
      </c>
      <c r="G500" s="34">
        <v>2340</v>
      </c>
      <c r="H500" s="34">
        <v>0</v>
      </c>
      <c r="I500" s="34">
        <v>530.98</v>
      </c>
      <c r="J500" s="34">
        <v>57394.32</v>
      </c>
      <c r="K500" s="34">
        <f>F500-G500-H500-I500-J500</f>
        <v>2181982.7200000002</v>
      </c>
      <c r="L500" s="33">
        <v>9589541.7699999996</v>
      </c>
      <c r="M500" s="35">
        <f>K500/L500</f>
        <v>0.22753774605019531</v>
      </c>
    </row>
    <row r="501" spans="1:13" ht="15.6" customHeight="1">
      <c r="A501" s="16" t="s">
        <v>212</v>
      </c>
      <c r="B501" s="42" t="s">
        <v>30</v>
      </c>
      <c r="C501" s="33">
        <v>440929.37</v>
      </c>
      <c r="D501" s="33">
        <v>14310.24</v>
      </c>
      <c r="E501" s="33">
        <v>257678.44</v>
      </c>
      <c r="F501" s="33">
        <f>SUM(C501:E501)</f>
        <v>712918.05</v>
      </c>
      <c r="G501" s="34">
        <v>0</v>
      </c>
      <c r="H501" s="34">
        <v>0</v>
      </c>
      <c r="I501" s="34">
        <v>3137.1</v>
      </c>
      <c r="J501" s="34">
        <v>55525.46</v>
      </c>
      <c r="K501" s="34">
        <f>F501-G501-H501-I501-J501</f>
        <v>654255.49000000011</v>
      </c>
      <c r="L501" s="33">
        <v>2892794.2600000002</v>
      </c>
      <c r="M501" s="35">
        <f>K501/L501</f>
        <v>0.22616730786792977</v>
      </c>
    </row>
    <row r="502" spans="1:13" ht="15.6" customHeight="1">
      <c r="A502" s="16" t="s">
        <v>624</v>
      </c>
      <c r="B502" s="42" t="s">
        <v>31</v>
      </c>
      <c r="C502" s="33">
        <v>632952.02</v>
      </c>
      <c r="D502" s="33">
        <v>22568.17</v>
      </c>
      <c r="E502" s="33">
        <v>210761.67</v>
      </c>
      <c r="F502" s="33">
        <f>SUM(C502:E502)</f>
        <v>866281.8600000001</v>
      </c>
      <c r="G502" s="34">
        <v>224.64</v>
      </c>
      <c r="H502" s="34">
        <v>0</v>
      </c>
      <c r="I502" s="34">
        <v>3586.14</v>
      </c>
      <c r="J502" s="34">
        <v>19382.04</v>
      </c>
      <c r="K502" s="34">
        <f>F502-G502-H502-I502-J502</f>
        <v>843089.04</v>
      </c>
      <c r="L502" s="33">
        <v>3748278.8800000004</v>
      </c>
      <c r="M502" s="35">
        <f>K502/L502</f>
        <v>0.22492697768528896</v>
      </c>
    </row>
    <row r="503" spans="1:13" ht="15.6" customHeight="1">
      <c r="A503" s="16" t="s">
        <v>355</v>
      </c>
      <c r="B503" s="42" t="s">
        <v>30</v>
      </c>
      <c r="C503" s="33">
        <v>377359.25</v>
      </c>
      <c r="D503" s="33">
        <v>5670.2</v>
      </c>
      <c r="E503" s="33">
        <v>232228.29</v>
      </c>
      <c r="F503" s="33">
        <f>SUM(C503:E503)</f>
        <v>615257.74</v>
      </c>
      <c r="G503" s="34">
        <v>12102.7</v>
      </c>
      <c r="H503" s="34">
        <v>0</v>
      </c>
      <c r="I503" s="34">
        <v>0</v>
      </c>
      <c r="J503" s="34">
        <v>26780.51</v>
      </c>
      <c r="K503" s="34">
        <f>F503-G503-H503-I503-J503</f>
        <v>576374.53</v>
      </c>
      <c r="L503" s="33">
        <v>2579031.94</v>
      </c>
      <c r="M503" s="35">
        <f>K503/L503</f>
        <v>0.22348483594196977</v>
      </c>
    </row>
    <row r="504" spans="1:13" ht="15.6" customHeight="1">
      <c r="A504" s="16" t="s">
        <v>339</v>
      </c>
      <c r="B504" s="42" t="s">
        <v>27</v>
      </c>
      <c r="C504" s="33">
        <v>806213.31</v>
      </c>
      <c r="D504" s="33">
        <v>9271.81</v>
      </c>
      <c r="E504" s="33">
        <v>153145.54999999999</v>
      </c>
      <c r="F504" s="33">
        <f>SUM(C504:E504)</f>
        <v>968630.67000000016</v>
      </c>
      <c r="G504" s="34">
        <v>14098</v>
      </c>
      <c r="H504" s="34">
        <v>0</v>
      </c>
      <c r="I504" s="34">
        <v>0</v>
      </c>
      <c r="J504" s="34">
        <v>21647.99</v>
      </c>
      <c r="K504" s="34">
        <f>F504-G504-H504-I504-J504</f>
        <v>932884.68000000017</v>
      </c>
      <c r="L504" s="33">
        <v>4174442.17</v>
      </c>
      <c r="M504" s="35">
        <f>K504/L504</f>
        <v>0.22347529131059929</v>
      </c>
    </row>
    <row r="505" spans="1:13" ht="15.6" customHeight="1">
      <c r="A505" s="16" t="s">
        <v>479</v>
      </c>
      <c r="B505" s="42" t="s">
        <v>24</v>
      </c>
      <c r="C505" s="33">
        <v>67726.59</v>
      </c>
      <c r="D505" s="33">
        <v>12.64</v>
      </c>
      <c r="E505" s="33">
        <v>16618.96</v>
      </c>
      <c r="F505" s="33">
        <f>SUM(C505:E505)</f>
        <v>84358.19</v>
      </c>
      <c r="G505" s="34">
        <v>0</v>
      </c>
      <c r="H505" s="34">
        <v>0</v>
      </c>
      <c r="I505" s="34">
        <v>0</v>
      </c>
      <c r="J505" s="34">
        <v>750.52</v>
      </c>
      <c r="K505" s="34">
        <f>F505-G505-H505-I505-J505</f>
        <v>83607.67</v>
      </c>
      <c r="L505" s="33">
        <v>374599.82999999996</v>
      </c>
      <c r="M505" s="35">
        <f>K505/L505</f>
        <v>0.22319195927024316</v>
      </c>
    </row>
    <row r="506" spans="1:13" ht="15.6" customHeight="1">
      <c r="A506" s="16" t="s">
        <v>429</v>
      </c>
      <c r="B506" s="42" t="s">
        <v>38</v>
      </c>
      <c r="C506" s="33">
        <v>200848.3</v>
      </c>
      <c r="D506" s="33">
        <v>5688.71</v>
      </c>
      <c r="E506" s="33">
        <v>143007.28</v>
      </c>
      <c r="F506" s="33">
        <f>SUM(C506:E506)</f>
        <v>349544.29</v>
      </c>
      <c r="G506" s="34">
        <v>0</v>
      </c>
      <c r="H506" s="34">
        <v>0</v>
      </c>
      <c r="I506" s="34">
        <v>3905.27</v>
      </c>
      <c r="J506" s="34">
        <v>8319.09</v>
      </c>
      <c r="K506" s="34">
        <f>F506-G506-H506-I506-J506</f>
        <v>337319.92999999993</v>
      </c>
      <c r="L506" s="33">
        <v>1518306.16</v>
      </c>
      <c r="M506" s="35">
        <f>K506/L506</f>
        <v>0.22216858423336697</v>
      </c>
    </row>
    <row r="507" spans="1:13" ht="15.6" customHeight="1">
      <c r="A507" s="16" t="s">
        <v>125</v>
      </c>
      <c r="B507" s="42" t="s">
        <v>24</v>
      </c>
      <c r="C507" s="33">
        <v>65618.2</v>
      </c>
      <c r="D507" s="33">
        <v>9796.23</v>
      </c>
      <c r="E507" s="33">
        <v>25343.02</v>
      </c>
      <c r="F507" s="33">
        <f>SUM(C507:E507)</f>
        <v>100757.45</v>
      </c>
      <c r="G507" s="34">
        <v>0</v>
      </c>
      <c r="H507" s="34">
        <v>0</v>
      </c>
      <c r="I507" s="34">
        <v>0</v>
      </c>
      <c r="J507" s="34">
        <v>1875.37</v>
      </c>
      <c r="K507" s="34">
        <f>F507-G507-H507-I507-J507</f>
        <v>98882.08</v>
      </c>
      <c r="L507" s="33">
        <v>445853.64</v>
      </c>
      <c r="M507" s="35">
        <f>K507/L507</f>
        <v>0.22178147968019279</v>
      </c>
    </row>
    <row r="508" spans="1:13" ht="15.6" customHeight="1">
      <c r="A508" s="16" t="s">
        <v>531</v>
      </c>
      <c r="B508" s="42" t="s">
        <v>27</v>
      </c>
      <c r="C508" s="33">
        <v>111828.83</v>
      </c>
      <c r="D508" s="33">
        <v>10718.7</v>
      </c>
      <c r="E508" s="33">
        <v>199838.92</v>
      </c>
      <c r="F508" s="33">
        <f>SUM(C508:E508)</f>
        <v>322386.45</v>
      </c>
      <c r="G508" s="34">
        <v>15091.72</v>
      </c>
      <c r="H508" s="34">
        <v>0</v>
      </c>
      <c r="I508" s="34">
        <v>0</v>
      </c>
      <c r="J508" s="34">
        <v>2729.86</v>
      </c>
      <c r="K508" s="34">
        <f>F508-G508-H508-I508-J508</f>
        <v>304564.87000000005</v>
      </c>
      <c r="L508" s="33">
        <v>1376162.2599999998</v>
      </c>
      <c r="M508" s="35">
        <f>K508/L508</f>
        <v>0.22131465078834534</v>
      </c>
    </row>
    <row r="509" spans="1:13" ht="15.6" customHeight="1">
      <c r="A509" s="16" t="s">
        <v>336</v>
      </c>
      <c r="B509" s="42" t="s">
        <v>30</v>
      </c>
      <c r="C509" s="33">
        <v>292284.88</v>
      </c>
      <c r="D509" s="33">
        <v>18158.990000000002</v>
      </c>
      <c r="E509" s="33">
        <v>204622.98</v>
      </c>
      <c r="F509" s="33">
        <f>SUM(C509:E509)</f>
        <v>515066.85</v>
      </c>
      <c r="G509" s="34">
        <v>0</v>
      </c>
      <c r="H509" s="34">
        <v>0</v>
      </c>
      <c r="I509" s="34">
        <v>0</v>
      </c>
      <c r="J509" s="34">
        <v>17684.62</v>
      </c>
      <c r="K509" s="34">
        <f>F509-G509-H509-I509-J509</f>
        <v>497382.23</v>
      </c>
      <c r="L509" s="33">
        <v>2262455.54</v>
      </c>
      <c r="M509" s="35">
        <f>K509/L509</f>
        <v>0.21984176979672271</v>
      </c>
    </row>
    <row r="510" spans="1:13" ht="15.6" customHeight="1">
      <c r="A510" s="16" t="s">
        <v>545</v>
      </c>
      <c r="B510" s="42" t="s">
        <v>31</v>
      </c>
      <c r="C510" s="33">
        <v>802116.08</v>
      </c>
      <c r="D510" s="33">
        <v>5976.96</v>
      </c>
      <c r="E510" s="33">
        <v>215827.03</v>
      </c>
      <c r="F510" s="33">
        <f>SUM(C510:E510)</f>
        <v>1023920.07</v>
      </c>
      <c r="G510" s="34">
        <v>6060</v>
      </c>
      <c r="H510" s="34">
        <v>0</v>
      </c>
      <c r="I510" s="34">
        <v>1584.27</v>
      </c>
      <c r="J510" s="34">
        <v>23549.33</v>
      </c>
      <c r="K510" s="34">
        <f>F510-G510-H510-I510-J510</f>
        <v>992726.47</v>
      </c>
      <c r="L510" s="33">
        <v>4531284.25</v>
      </c>
      <c r="M510" s="35">
        <f>K510/L510</f>
        <v>0.21908280638099453</v>
      </c>
    </row>
    <row r="511" spans="1:13" ht="15.6" customHeight="1">
      <c r="A511" s="16" t="s">
        <v>297</v>
      </c>
      <c r="B511" s="42" t="s">
        <v>30</v>
      </c>
      <c r="C511" s="33">
        <v>123523.2</v>
      </c>
      <c r="D511" s="33">
        <v>0</v>
      </c>
      <c r="E511" s="33">
        <v>80067.95</v>
      </c>
      <c r="F511" s="33">
        <f>SUM(C511:E511)</f>
        <v>203591.15</v>
      </c>
      <c r="G511" s="34">
        <v>11182.31</v>
      </c>
      <c r="H511" s="34">
        <v>0</v>
      </c>
      <c r="I511" s="34">
        <v>0</v>
      </c>
      <c r="J511" s="34">
        <v>4847.54</v>
      </c>
      <c r="K511" s="34">
        <f>F511-G511-H511-I511-J511</f>
        <v>187561.3</v>
      </c>
      <c r="L511" s="33">
        <v>857995.59000000008</v>
      </c>
      <c r="M511" s="35">
        <f>K511/L511</f>
        <v>0.21860403734709169</v>
      </c>
    </row>
    <row r="512" spans="1:13" ht="15.6" customHeight="1">
      <c r="A512" s="16" t="s">
        <v>421</v>
      </c>
      <c r="B512" s="42" t="s">
        <v>65</v>
      </c>
      <c r="C512" s="33">
        <v>110781.35</v>
      </c>
      <c r="D512" s="33">
        <v>6422.61</v>
      </c>
      <c r="E512" s="33">
        <v>63894.91</v>
      </c>
      <c r="F512" s="33">
        <f>SUM(C512:E512)</f>
        <v>181098.87</v>
      </c>
      <c r="G512" s="34">
        <v>0</v>
      </c>
      <c r="H512" s="34">
        <v>0</v>
      </c>
      <c r="I512" s="34">
        <v>0</v>
      </c>
      <c r="J512" s="34">
        <v>9069.44</v>
      </c>
      <c r="K512" s="34">
        <f>F512-G512-H512-I512-J512</f>
        <v>172029.43</v>
      </c>
      <c r="L512" s="33">
        <v>788268.99</v>
      </c>
      <c r="M512" s="35">
        <f>K512/L512</f>
        <v>0.21823696248662527</v>
      </c>
    </row>
    <row r="513" spans="1:13" ht="15.6" customHeight="1">
      <c r="A513" s="16" t="s">
        <v>549</v>
      </c>
      <c r="B513" s="42" t="s">
        <v>30</v>
      </c>
      <c r="C513" s="33">
        <v>111629.02</v>
      </c>
      <c r="D513" s="33">
        <v>2556.1799999999998</v>
      </c>
      <c r="E513" s="33">
        <v>90601.16</v>
      </c>
      <c r="F513" s="33">
        <f>SUM(C513:E513)</f>
        <v>204786.36</v>
      </c>
      <c r="G513" s="34">
        <v>792.52</v>
      </c>
      <c r="H513" s="34">
        <v>0</v>
      </c>
      <c r="I513" s="34">
        <v>0</v>
      </c>
      <c r="J513" s="34">
        <v>10074.65</v>
      </c>
      <c r="K513" s="34">
        <f>F513-G513-H513-I513-J513</f>
        <v>193919.19</v>
      </c>
      <c r="L513" s="33">
        <v>891345.12</v>
      </c>
      <c r="M513" s="35">
        <f>K513/L513</f>
        <v>0.21755791965293983</v>
      </c>
    </row>
    <row r="514" spans="1:13" ht="15.6" customHeight="1">
      <c r="A514" s="16" t="s">
        <v>42</v>
      </c>
      <c r="B514" s="42" t="s">
        <v>30</v>
      </c>
      <c r="C514" s="33">
        <v>301646.13</v>
      </c>
      <c r="D514" s="33">
        <v>7995.32</v>
      </c>
      <c r="E514" s="33">
        <v>119479.45</v>
      </c>
      <c r="F514" s="33">
        <f>SUM(C514:E514)</f>
        <v>429120.9</v>
      </c>
      <c r="G514" s="34">
        <v>0</v>
      </c>
      <c r="H514" s="34">
        <v>0</v>
      </c>
      <c r="I514" s="34">
        <v>0</v>
      </c>
      <c r="J514" s="34">
        <v>27999.759999999998</v>
      </c>
      <c r="K514" s="34">
        <f>F514-G514-H514-I514-J514</f>
        <v>401121.14</v>
      </c>
      <c r="L514" s="33">
        <v>1850923.7000000002</v>
      </c>
      <c r="M514" s="35">
        <f>K514/L514</f>
        <v>0.21671403310682119</v>
      </c>
    </row>
    <row r="515" spans="1:13" ht="15.6" customHeight="1">
      <c r="A515" s="16" t="s">
        <v>246</v>
      </c>
      <c r="B515" s="42" t="s">
        <v>31</v>
      </c>
      <c r="C515" s="33">
        <v>224563.31</v>
      </c>
      <c r="D515" s="33">
        <v>576.79999999999995</v>
      </c>
      <c r="E515" s="33">
        <v>82157.41</v>
      </c>
      <c r="F515" s="33">
        <f>SUM(C515:E515)</f>
        <v>307297.52</v>
      </c>
      <c r="G515" s="34">
        <v>0</v>
      </c>
      <c r="H515" s="34">
        <v>0</v>
      </c>
      <c r="I515" s="34">
        <v>0</v>
      </c>
      <c r="J515" s="34">
        <v>9761.2099999999991</v>
      </c>
      <c r="K515" s="34">
        <f>F515-G515-H515-I515-J515</f>
        <v>297536.31</v>
      </c>
      <c r="L515" s="33">
        <v>1373843.77</v>
      </c>
      <c r="M515" s="35">
        <f>K515/L515</f>
        <v>0.21657215798270862</v>
      </c>
    </row>
    <row r="516" spans="1:13" ht="15.6" customHeight="1">
      <c r="A516" s="16" t="s">
        <v>205</v>
      </c>
      <c r="B516" s="42" t="s">
        <v>34</v>
      </c>
      <c r="C516" s="33">
        <v>308602.52</v>
      </c>
      <c r="D516" s="33">
        <v>8548.2900000000009</v>
      </c>
      <c r="E516" s="33">
        <v>115982.56</v>
      </c>
      <c r="F516" s="33">
        <f>SUM(C516:E516)</f>
        <v>433133.37</v>
      </c>
      <c r="G516" s="34">
        <v>11225</v>
      </c>
      <c r="H516" s="34">
        <v>0</v>
      </c>
      <c r="I516" s="34">
        <v>0</v>
      </c>
      <c r="J516" s="34">
        <v>8899.35</v>
      </c>
      <c r="K516" s="34">
        <f>F516-G516-H516-I516-J516</f>
        <v>413009.02</v>
      </c>
      <c r="L516" s="33">
        <v>1916282.2200000002</v>
      </c>
      <c r="M516" s="35">
        <f>K516/L516</f>
        <v>0.21552619738860801</v>
      </c>
    </row>
    <row r="517" spans="1:13" ht="15.6" customHeight="1">
      <c r="A517" s="16" t="s">
        <v>503</v>
      </c>
      <c r="B517" s="42" t="s">
        <v>27</v>
      </c>
      <c r="C517" s="33">
        <v>257885.49</v>
      </c>
      <c r="D517" s="33">
        <v>13455.63</v>
      </c>
      <c r="E517" s="33">
        <v>40773.360000000001</v>
      </c>
      <c r="F517" s="33">
        <f>SUM(C517:E517)</f>
        <v>312114.48</v>
      </c>
      <c r="G517" s="34">
        <v>2640</v>
      </c>
      <c r="H517" s="34">
        <v>0</v>
      </c>
      <c r="I517" s="34">
        <v>904.19</v>
      </c>
      <c r="J517" s="34">
        <v>13907.76</v>
      </c>
      <c r="K517" s="34">
        <f>F517-G517-H517-I517-J517</f>
        <v>294662.52999999997</v>
      </c>
      <c r="L517" s="33">
        <v>1369002.68</v>
      </c>
      <c r="M517" s="35">
        <f>K517/L517</f>
        <v>0.21523882626730867</v>
      </c>
    </row>
    <row r="518" spans="1:13" ht="15.6" customHeight="1">
      <c r="A518" s="16" t="s">
        <v>289</v>
      </c>
      <c r="B518" s="42" t="s">
        <v>30</v>
      </c>
      <c r="C518" s="33">
        <v>96899.73</v>
      </c>
      <c r="D518" s="33">
        <v>1623.44</v>
      </c>
      <c r="E518" s="33">
        <v>86839.4</v>
      </c>
      <c r="F518" s="33">
        <f>SUM(C518:E518)</f>
        <v>185362.57</v>
      </c>
      <c r="G518" s="34">
        <v>0</v>
      </c>
      <c r="H518" s="34">
        <v>0</v>
      </c>
      <c r="I518" s="34">
        <v>0</v>
      </c>
      <c r="J518" s="34">
        <v>24925.88</v>
      </c>
      <c r="K518" s="34">
        <f>F518-G518-H518-I518-J518</f>
        <v>160436.69</v>
      </c>
      <c r="L518" s="33">
        <v>749571.79999999993</v>
      </c>
      <c r="M518" s="35">
        <f>K518/L518</f>
        <v>0.21403778797441422</v>
      </c>
    </row>
    <row r="519" spans="1:13" ht="15.6" customHeight="1">
      <c r="A519" s="16" t="s">
        <v>456</v>
      </c>
      <c r="B519" s="42" t="s">
        <v>30</v>
      </c>
      <c r="C519" s="33">
        <v>172153.26</v>
      </c>
      <c r="D519" s="33">
        <v>9563.01</v>
      </c>
      <c r="E519" s="33">
        <v>147569.49</v>
      </c>
      <c r="F519" s="33">
        <f>SUM(C519:E519)</f>
        <v>329285.76000000001</v>
      </c>
      <c r="G519" s="34">
        <v>448</v>
      </c>
      <c r="H519" s="34">
        <v>0</v>
      </c>
      <c r="I519" s="34">
        <v>0</v>
      </c>
      <c r="J519" s="34">
        <v>26431.599999999999</v>
      </c>
      <c r="K519" s="34">
        <f>F519-G519-H519-I519-J519</f>
        <v>302406.16000000003</v>
      </c>
      <c r="L519" s="33">
        <v>1419733.82</v>
      </c>
      <c r="M519" s="35">
        <f>K519/L519</f>
        <v>0.21300201188417137</v>
      </c>
    </row>
    <row r="520" spans="1:13" ht="15.6" customHeight="1">
      <c r="A520" s="16" t="s">
        <v>67</v>
      </c>
      <c r="B520" s="42" t="s">
        <v>27</v>
      </c>
      <c r="C520" s="33">
        <v>639120.03</v>
      </c>
      <c r="D520" s="33">
        <v>31210.16</v>
      </c>
      <c r="E520" s="33">
        <v>246912.12</v>
      </c>
      <c r="F520" s="33">
        <f>SUM(C520:E520)</f>
        <v>917242.31</v>
      </c>
      <c r="G520" s="34">
        <v>139416.22</v>
      </c>
      <c r="H520" s="34">
        <v>0</v>
      </c>
      <c r="I520" s="34">
        <v>0</v>
      </c>
      <c r="J520" s="34">
        <v>39793.5</v>
      </c>
      <c r="K520" s="34">
        <f>F520-G520-H520-I520-J520</f>
        <v>738032.59000000008</v>
      </c>
      <c r="L520" s="33">
        <v>3481728.23</v>
      </c>
      <c r="M520" s="35">
        <f>K520/L520</f>
        <v>0.21197306086121492</v>
      </c>
    </row>
    <row r="521" spans="1:13" ht="15.6" customHeight="1">
      <c r="A521" s="16" t="s">
        <v>39</v>
      </c>
      <c r="B521" s="42" t="s">
        <v>24</v>
      </c>
      <c r="C521" s="33">
        <v>120836.71</v>
      </c>
      <c r="D521" s="33">
        <v>4461.78</v>
      </c>
      <c r="E521" s="33">
        <v>55506.13</v>
      </c>
      <c r="F521" s="33">
        <f>SUM(C521:E521)</f>
        <v>180804.62</v>
      </c>
      <c r="G521" s="34">
        <v>3320</v>
      </c>
      <c r="H521" s="34">
        <v>0</v>
      </c>
      <c r="I521" s="34">
        <v>40.520000000000003</v>
      </c>
      <c r="J521" s="34">
        <v>1833.18</v>
      </c>
      <c r="K521" s="34">
        <f>F521-G521-H521-I521-J521</f>
        <v>175610.92</v>
      </c>
      <c r="L521" s="33">
        <v>832133.35</v>
      </c>
      <c r="M521" s="35">
        <f>K521/L521</f>
        <v>0.21103699304925108</v>
      </c>
    </row>
    <row r="522" spans="1:13" ht="15.6" customHeight="1">
      <c r="A522" s="16" t="s">
        <v>637</v>
      </c>
      <c r="B522" s="42" t="s">
        <v>38</v>
      </c>
      <c r="C522" s="33">
        <v>223097.1</v>
      </c>
      <c r="D522" s="33">
        <v>5628.59</v>
      </c>
      <c r="E522" s="33">
        <v>135560.21</v>
      </c>
      <c r="F522" s="33">
        <f>SUM(C522:E522)</f>
        <v>364285.9</v>
      </c>
      <c r="G522" s="34">
        <v>9836.82</v>
      </c>
      <c r="H522" s="34">
        <v>0</v>
      </c>
      <c r="I522" s="34">
        <v>0</v>
      </c>
      <c r="J522" s="34">
        <v>7651.83</v>
      </c>
      <c r="K522" s="34">
        <f>F522-G522-H522-I522-J522</f>
        <v>346797.25</v>
      </c>
      <c r="L522" s="33">
        <v>1643471.5899999999</v>
      </c>
      <c r="M522" s="35">
        <f>K522/L522</f>
        <v>0.21101505624444658</v>
      </c>
    </row>
    <row r="523" spans="1:13" ht="15.6" customHeight="1">
      <c r="A523" s="16" t="s">
        <v>334</v>
      </c>
      <c r="B523" s="42" t="s">
        <v>27</v>
      </c>
      <c r="C523" s="33">
        <v>982053.96</v>
      </c>
      <c r="D523" s="33">
        <v>8394.1200000000008</v>
      </c>
      <c r="E523" s="33">
        <v>165168.31</v>
      </c>
      <c r="F523" s="33">
        <f>SUM(C523:E523)</f>
        <v>1155616.3899999999</v>
      </c>
      <c r="G523" s="34">
        <v>18335.900000000001</v>
      </c>
      <c r="H523" s="34">
        <v>182</v>
      </c>
      <c r="I523" s="34">
        <v>500</v>
      </c>
      <c r="J523" s="34">
        <v>24219.02</v>
      </c>
      <c r="K523" s="34">
        <f>F523-G523-H523-I523-J523</f>
        <v>1112379.47</v>
      </c>
      <c r="L523" s="33">
        <v>5338365.71</v>
      </c>
      <c r="M523" s="35">
        <f>K523/L523</f>
        <v>0.20837453453521451</v>
      </c>
    </row>
    <row r="524" spans="1:13" ht="15.6" customHeight="1">
      <c r="A524" s="16" t="s">
        <v>253</v>
      </c>
      <c r="B524" s="42" t="s">
        <v>30</v>
      </c>
      <c r="C524" s="33">
        <v>60212.55</v>
      </c>
      <c r="D524" s="33">
        <v>2127.67</v>
      </c>
      <c r="E524" s="33">
        <v>51607.66</v>
      </c>
      <c r="F524" s="33">
        <f>SUM(C524:E524)</f>
        <v>113947.88</v>
      </c>
      <c r="G524" s="34">
        <v>0</v>
      </c>
      <c r="H524" s="34">
        <v>0</v>
      </c>
      <c r="I524" s="34">
        <v>0</v>
      </c>
      <c r="J524" s="34">
        <v>5397.59</v>
      </c>
      <c r="K524" s="34">
        <f>F524-G524-H524-I524-J524</f>
        <v>108550.29000000001</v>
      </c>
      <c r="L524" s="33">
        <v>521598.56</v>
      </c>
      <c r="M524" s="35">
        <f>K524/L524</f>
        <v>0.20811079309728156</v>
      </c>
    </row>
    <row r="525" spans="1:13" ht="15.6" customHeight="1">
      <c r="A525" s="16" t="s">
        <v>501</v>
      </c>
      <c r="B525" s="42" t="s">
        <v>34</v>
      </c>
      <c r="C525" s="33">
        <v>368123.89</v>
      </c>
      <c r="D525" s="33">
        <v>10803.66</v>
      </c>
      <c r="E525" s="33">
        <v>176275.44</v>
      </c>
      <c r="F525" s="33">
        <f>SUM(C525:E525)</f>
        <v>555202.99</v>
      </c>
      <c r="G525" s="34">
        <v>47051.51</v>
      </c>
      <c r="H525" s="34">
        <v>0</v>
      </c>
      <c r="I525" s="34">
        <v>2901.8</v>
      </c>
      <c r="J525" s="34">
        <v>13046.35</v>
      </c>
      <c r="K525" s="34">
        <f>F525-G525-H525-I525-J525</f>
        <v>492203.33</v>
      </c>
      <c r="L525" s="33">
        <v>2378816.29</v>
      </c>
      <c r="M525" s="35">
        <f>K525/L525</f>
        <v>0.2069110305277084</v>
      </c>
    </row>
    <row r="526" spans="1:13" ht="15.6" customHeight="1">
      <c r="A526" s="16" t="s">
        <v>164</v>
      </c>
      <c r="B526" s="42" t="s">
        <v>38</v>
      </c>
      <c r="C526" s="33">
        <v>338453.46</v>
      </c>
      <c r="D526" s="33">
        <v>4708.71</v>
      </c>
      <c r="E526" s="33">
        <v>318904.40000000002</v>
      </c>
      <c r="F526" s="33">
        <f>SUM(C526:E526)</f>
        <v>662066.57000000007</v>
      </c>
      <c r="G526" s="34">
        <v>1170</v>
      </c>
      <c r="H526" s="34">
        <v>0</v>
      </c>
      <c r="I526" s="34">
        <v>0</v>
      </c>
      <c r="J526" s="34">
        <v>13010.85</v>
      </c>
      <c r="K526" s="34">
        <f>F526-G526-H526-I526-J526</f>
        <v>647885.72000000009</v>
      </c>
      <c r="L526" s="33">
        <v>3144944.64</v>
      </c>
      <c r="M526" s="35">
        <f>K526/L526</f>
        <v>0.20600862468599768</v>
      </c>
    </row>
    <row r="527" spans="1:13" ht="15.6" customHeight="1">
      <c r="A527" s="16" t="s">
        <v>102</v>
      </c>
      <c r="B527" s="42" t="s">
        <v>24</v>
      </c>
      <c r="C527" s="33">
        <v>57098.35</v>
      </c>
      <c r="D527" s="33">
        <v>3219.42</v>
      </c>
      <c r="E527" s="33">
        <v>28025.11</v>
      </c>
      <c r="F527" s="33">
        <f>SUM(C527:E527)</f>
        <v>88342.88</v>
      </c>
      <c r="G527" s="34">
        <v>1880</v>
      </c>
      <c r="H527" s="34">
        <v>0</v>
      </c>
      <c r="I527" s="34">
        <v>0</v>
      </c>
      <c r="J527" s="34">
        <v>2475.08</v>
      </c>
      <c r="K527" s="34">
        <f>F527-G527-H527-I527-J527</f>
        <v>83987.8</v>
      </c>
      <c r="L527" s="33">
        <v>408063</v>
      </c>
      <c r="M527" s="35">
        <f>K527/L527</f>
        <v>0.20582066984754807</v>
      </c>
    </row>
    <row r="528" spans="1:13" ht="15.6" customHeight="1">
      <c r="A528" s="16" t="s">
        <v>596</v>
      </c>
      <c r="B528" s="42" t="s">
        <v>30</v>
      </c>
      <c r="C528" s="33">
        <v>185062.08</v>
      </c>
      <c r="D528" s="33">
        <v>6282.04</v>
      </c>
      <c r="E528" s="33">
        <v>125449.55</v>
      </c>
      <c r="F528" s="33">
        <f>SUM(C528:E528)</f>
        <v>316793.67</v>
      </c>
      <c r="G528" s="34">
        <v>2300.7800000000002</v>
      </c>
      <c r="H528" s="34">
        <v>0</v>
      </c>
      <c r="I528" s="34">
        <v>0</v>
      </c>
      <c r="J528" s="34">
        <v>3500.99</v>
      </c>
      <c r="K528" s="34">
        <f>F528-G528-H528-I528-J528</f>
        <v>310991.89999999997</v>
      </c>
      <c r="L528" s="33">
        <v>1512165.56</v>
      </c>
      <c r="M528" s="35">
        <f>K528/L528</f>
        <v>0.20565995432404899</v>
      </c>
    </row>
    <row r="529" spans="1:13" ht="15.6" customHeight="1">
      <c r="A529" s="16" t="s">
        <v>128</v>
      </c>
      <c r="B529" s="42" t="s">
        <v>65</v>
      </c>
      <c r="C529" s="33">
        <v>121602.89</v>
      </c>
      <c r="D529" s="33">
        <v>2179.71</v>
      </c>
      <c r="E529" s="33">
        <v>28512.07</v>
      </c>
      <c r="F529" s="33">
        <f>SUM(C529:E529)</f>
        <v>152294.67000000001</v>
      </c>
      <c r="G529" s="34">
        <v>9827</v>
      </c>
      <c r="H529" s="34">
        <v>0</v>
      </c>
      <c r="I529" s="34">
        <v>0</v>
      </c>
      <c r="J529" s="34">
        <v>589.52</v>
      </c>
      <c r="K529" s="34">
        <f>F529-G529-H529-I529-J529</f>
        <v>141878.15000000002</v>
      </c>
      <c r="L529" s="33">
        <v>691933.57000000007</v>
      </c>
      <c r="M529" s="35">
        <f>K529/L529</f>
        <v>0.20504591213864651</v>
      </c>
    </row>
    <row r="530" spans="1:13" ht="15.6" customHeight="1">
      <c r="A530" s="16" t="s">
        <v>127</v>
      </c>
      <c r="B530" s="42" t="s">
        <v>30</v>
      </c>
      <c r="C530" s="33">
        <v>188692.64</v>
      </c>
      <c r="D530" s="33">
        <v>11829.99</v>
      </c>
      <c r="E530" s="33">
        <v>147843.56</v>
      </c>
      <c r="F530" s="33">
        <f>SUM(C530:E530)</f>
        <v>348366.19</v>
      </c>
      <c r="G530" s="34">
        <v>0</v>
      </c>
      <c r="H530" s="34">
        <v>0</v>
      </c>
      <c r="I530" s="34">
        <v>0</v>
      </c>
      <c r="J530" s="34">
        <v>20397.939999999999</v>
      </c>
      <c r="K530" s="34">
        <f>F530-G530-H530-I530-J530</f>
        <v>327968.25</v>
      </c>
      <c r="L530" s="33">
        <v>1602423.64</v>
      </c>
      <c r="M530" s="35">
        <f>K530/L530</f>
        <v>0.2046701270582853</v>
      </c>
    </row>
    <row r="531" spans="1:13" ht="15.6" customHeight="1">
      <c r="A531" s="16" t="s">
        <v>383</v>
      </c>
      <c r="B531" s="42" t="s">
        <v>30</v>
      </c>
      <c r="C531" s="33">
        <v>277996.53000000003</v>
      </c>
      <c r="D531" s="33">
        <v>14548.08</v>
      </c>
      <c r="E531" s="33">
        <v>209938.73</v>
      </c>
      <c r="F531" s="33">
        <f>SUM(C531:E531)</f>
        <v>502483.34000000008</v>
      </c>
      <c r="G531" s="34">
        <v>93699.6</v>
      </c>
      <c r="H531" s="34">
        <v>17343.55</v>
      </c>
      <c r="I531" s="34">
        <v>3945.19</v>
      </c>
      <c r="J531" s="34">
        <v>5327</v>
      </c>
      <c r="K531" s="34">
        <f>F531-G531-H531-I531-J531</f>
        <v>382168.00000000012</v>
      </c>
      <c r="L531" s="33">
        <v>1879468.5200000003</v>
      </c>
      <c r="M531" s="35">
        <f>K531/L531</f>
        <v>0.20333833524383801</v>
      </c>
    </row>
    <row r="532" spans="1:13" ht="15.6" customHeight="1">
      <c r="A532" s="16" t="s">
        <v>597</v>
      </c>
      <c r="B532" s="42" t="s">
        <v>31</v>
      </c>
      <c r="C532" s="33">
        <v>345959.72</v>
      </c>
      <c r="D532" s="33">
        <v>9640.34</v>
      </c>
      <c r="E532" s="33">
        <v>193048.33</v>
      </c>
      <c r="F532" s="33">
        <f>SUM(C532:E532)</f>
        <v>548648.39</v>
      </c>
      <c r="G532" s="34">
        <v>1203.04</v>
      </c>
      <c r="H532" s="34">
        <v>0</v>
      </c>
      <c r="I532" s="34">
        <v>1167.82</v>
      </c>
      <c r="J532" s="34">
        <v>13298.16</v>
      </c>
      <c r="K532" s="34">
        <f>F532-G532-H532-I532-J532</f>
        <v>532979.37</v>
      </c>
      <c r="L532" s="33">
        <v>2630476.33</v>
      </c>
      <c r="M532" s="35">
        <f>K532/L532</f>
        <v>0.20261705605235383</v>
      </c>
    </row>
    <row r="533" spans="1:13" ht="15.6" customHeight="1">
      <c r="A533" s="16" t="s">
        <v>417</v>
      </c>
      <c r="B533" s="42" t="s">
        <v>31</v>
      </c>
      <c r="C533" s="33">
        <v>221493.88</v>
      </c>
      <c r="D533" s="33">
        <v>6259.47</v>
      </c>
      <c r="E533" s="33">
        <v>116039.07</v>
      </c>
      <c r="F533" s="33">
        <f>SUM(C533:E533)</f>
        <v>343792.42000000004</v>
      </c>
      <c r="G533" s="34">
        <v>11297.2</v>
      </c>
      <c r="H533" s="34">
        <v>0</v>
      </c>
      <c r="I533" s="34">
        <v>1520.29</v>
      </c>
      <c r="J533" s="34">
        <v>6089.44</v>
      </c>
      <c r="K533" s="34">
        <f>F533-G533-H533-I533-J533</f>
        <v>324885.49000000005</v>
      </c>
      <c r="L533" s="33">
        <v>1606566.55</v>
      </c>
      <c r="M533" s="35">
        <f>K533/L533</f>
        <v>0.20222348710048771</v>
      </c>
    </row>
    <row r="534" spans="1:13" ht="15.6" customHeight="1">
      <c r="A534" s="16" t="s">
        <v>53</v>
      </c>
      <c r="B534" s="42" t="s">
        <v>34</v>
      </c>
      <c r="C534" s="33">
        <v>292298.13</v>
      </c>
      <c r="D534" s="33">
        <v>6027.01</v>
      </c>
      <c r="E534" s="33">
        <v>94930.11</v>
      </c>
      <c r="F534" s="33">
        <f>SUM(C534:E534)</f>
        <v>393255.25</v>
      </c>
      <c r="G534" s="34">
        <v>16110.5</v>
      </c>
      <c r="H534" s="34">
        <v>0</v>
      </c>
      <c r="I534" s="34">
        <v>1938.84</v>
      </c>
      <c r="J534" s="34">
        <v>10584.03</v>
      </c>
      <c r="K534" s="34">
        <f>F534-G534-H534-I534-J534</f>
        <v>364621.87999999995</v>
      </c>
      <c r="L534" s="33">
        <v>1808880.81</v>
      </c>
      <c r="M534" s="35">
        <f>K534/L534</f>
        <v>0.20157319265275414</v>
      </c>
    </row>
    <row r="535" spans="1:13" ht="15.6" customHeight="1">
      <c r="A535" s="16" t="s">
        <v>609</v>
      </c>
      <c r="B535" s="42" t="s">
        <v>34</v>
      </c>
      <c r="C535" s="33">
        <v>220759.28</v>
      </c>
      <c r="D535" s="33">
        <v>3025.03</v>
      </c>
      <c r="E535" s="33">
        <v>132237.38</v>
      </c>
      <c r="F535" s="33">
        <f>SUM(C535:E535)</f>
        <v>356021.69</v>
      </c>
      <c r="G535" s="34">
        <v>3090</v>
      </c>
      <c r="H535" s="34">
        <v>0</v>
      </c>
      <c r="I535" s="34">
        <v>322.98</v>
      </c>
      <c r="J535" s="34">
        <v>12692.84</v>
      </c>
      <c r="K535" s="34">
        <f>F535-G535-H535-I535-J535</f>
        <v>339915.87</v>
      </c>
      <c r="L535" s="33">
        <v>1695096.79</v>
      </c>
      <c r="M535" s="35">
        <f>K535/L535</f>
        <v>0.2005288854331439</v>
      </c>
    </row>
    <row r="536" spans="1:13" ht="15.6" customHeight="1">
      <c r="A536" s="16" t="s">
        <v>301</v>
      </c>
      <c r="B536" s="42" t="s">
        <v>30</v>
      </c>
      <c r="C536" s="33">
        <v>91867.91</v>
      </c>
      <c r="D536" s="33">
        <v>1075.8800000000001</v>
      </c>
      <c r="E536" s="33">
        <v>21625.27</v>
      </c>
      <c r="F536" s="33">
        <f>SUM(C536:E536)</f>
        <v>114569.06000000001</v>
      </c>
      <c r="G536" s="34">
        <v>0</v>
      </c>
      <c r="H536" s="34">
        <v>0</v>
      </c>
      <c r="I536" s="34">
        <v>0</v>
      </c>
      <c r="J536" s="34">
        <v>3715.25</v>
      </c>
      <c r="K536" s="34">
        <f>F536-G536-H536-I536-J536</f>
        <v>110853.81000000001</v>
      </c>
      <c r="L536" s="33">
        <v>561372.61</v>
      </c>
      <c r="M536" s="35">
        <f>K536/L536</f>
        <v>0.19746921745968335</v>
      </c>
    </row>
    <row r="537" spans="1:13" ht="15.6" customHeight="1">
      <c r="A537" s="16" t="s">
        <v>599</v>
      </c>
      <c r="B537" s="42" t="s">
        <v>27</v>
      </c>
      <c r="C537" s="33">
        <v>962560.14</v>
      </c>
      <c r="D537" s="33">
        <v>35066.53</v>
      </c>
      <c r="E537" s="33">
        <v>316703.86</v>
      </c>
      <c r="F537" s="33">
        <f>SUM(C537:E537)</f>
        <v>1314330.53</v>
      </c>
      <c r="G537" s="34">
        <v>2252.65</v>
      </c>
      <c r="H537" s="34">
        <v>0</v>
      </c>
      <c r="I537" s="34">
        <v>614.29</v>
      </c>
      <c r="J537" s="34">
        <v>72848.679999999993</v>
      </c>
      <c r="K537" s="34">
        <f>F537-G537-H537-I537-J537</f>
        <v>1238614.9100000001</v>
      </c>
      <c r="L537" s="33">
        <v>6301251.9700000007</v>
      </c>
      <c r="M537" s="35">
        <f>K537/L537</f>
        <v>0.19656647851839512</v>
      </c>
    </row>
    <row r="538" spans="1:13" ht="15.6" customHeight="1">
      <c r="A538" s="16" t="s">
        <v>344</v>
      </c>
      <c r="B538" s="42" t="s">
        <v>65</v>
      </c>
      <c r="C538" s="33">
        <v>75331.7</v>
      </c>
      <c r="D538" s="33">
        <v>3823.75</v>
      </c>
      <c r="E538" s="33">
        <v>11884.76</v>
      </c>
      <c r="F538" s="33">
        <f>SUM(C538:E538)</f>
        <v>91040.209999999992</v>
      </c>
      <c r="G538" s="34">
        <v>110</v>
      </c>
      <c r="H538" s="34">
        <v>0</v>
      </c>
      <c r="I538" s="34">
        <v>0</v>
      </c>
      <c r="J538" s="34">
        <v>3781.8</v>
      </c>
      <c r="K538" s="34">
        <f>F538-G538-H538-I538-J538</f>
        <v>87148.409999999989</v>
      </c>
      <c r="L538" s="33">
        <v>445251.41999999993</v>
      </c>
      <c r="M538" s="35">
        <f>K538/L538</f>
        <v>0.1957285391700716</v>
      </c>
    </row>
    <row r="539" spans="1:13" ht="15.6" customHeight="1">
      <c r="A539" s="16" t="s">
        <v>330</v>
      </c>
      <c r="B539" s="42" t="s">
        <v>34</v>
      </c>
      <c r="C539" s="33">
        <v>185066.69</v>
      </c>
      <c r="D539" s="33">
        <v>20902.8</v>
      </c>
      <c r="E539" s="33">
        <v>82583.92</v>
      </c>
      <c r="F539" s="33">
        <f>SUM(C539:E539)</f>
        <v>288553.40999999997</v>
      </c>
      <c r="G539" s="34">
        <v>0</v>
      </c>
      <c r="H539" s="34">
        <v>4198.67</v>
      </c>
      <c r="I539" s="34">
        <v>1081.6199999999999</v>
      </c>
      <c r="J539" s="34">
        <v>6723.84</v>
      </c>
      <c r="K539" s="34">
        <f>F539-G539-H539-I539-J539</f>
        <v>276549.27999999997</v>
      </c>
      <c r="L539" s="33">
        <v>1414204.77</v>
      </c>
      <c r="M539" s="35">
        <f>K539/L539</f>
        <v>0.19555108699004031</v>
      </c>
    </row>
    <row r="540" spans="1:13" ht="15.6" customHeight="1">
      <c r="A540" s="16" t="s">
        <v>290</v>
      </c>
      <c r="B540" s="42" t="s">
        <v>30</v>
      </c>
      <c r="C540" s="33">
        <v>193163.98</v>
      </c>
      <c r="D540" s="33">
        <v>3813.76</v>
      </c>
      <c r="E540" s="33">
        <v>61824.89</v>
      </c>
      <c r="F540" s="33">
        <f>SUM(C540:E540)</f>
        <v>258802.63</v>
      </c>
      <c r="G540" s="34">
        <v>0</v>
      </c>
      <c r="H540" s="34">
        <v>0</v>
      </c>
      <c r="I540" s="34">
        <v>0</v>
      </c>
      <c r="J540" s="34">
        <v>30738.57</v>
      </c>
      <c r="K540" s="34">
        <f>F540-G540-H540-I540-J540</f>
        <v>228064.06</v>
      </c>
      <c r="L540" s="33">
        <v>1168584.5799999998</v>
      </c>
      <c r="M540" s="35">
        <f>K540/L540</f>
        <v>0.19516264710595449</v>
      </c>
    </row>
    <row r="541" spans="1:13" ht="15.6" customHeight="1">
      <c r="A541" s="16" t="s">
        <v>156</v>
      </c>
      <c r="B541" s="42" t="s">
        <v>31</v>
      </c>
      <c r="C541" s="33">
        <v>850635.31</v>
      </c>
      <c r="D541" s="33">
        <v>52669.33</v>
      </c>
      <c r="E541" s="33">
        <v>461824.02</v>
      </c>
      <c r="F541" s="33">
        <f>SUM(C541:E541)</f>
        <v>1365128.6600000001</v>
      </c>
      <c r="G541" s="34">
        <v>33141.83</v>
      </c>
      <c r="H541" s="34">
        <v>0</v>
      </c>
      <c r="I541" s="34">
        <v>1817.67</v>
      </c>
      <c r="J541" s="34">
        <v>110502.12</v>
      </c>
      <c r="K541" s="34">
        <f>F541-G541-H541-I541-J541</f>
        <v>1219667.04</v>
      </c>
      <c r="L541" s="33">
        <v>6391405.8700000001</v>
      </c>
      <c r="M541" s="35">
        <f>K541/L541</f>
        <v>0.19082922674726022</v>
      </c>
    </row>
    <row r="542" spans="1:13" ht="15.6" customHeight="1">
      <c r="A542" s="16" t="s">
        <v>642</v>
      </c>
      <c r="B542" s="42" t="s">
        <v>27</v>
      </c>
      <c r="C542" s="33">
        <v>305056.36</v>
      </c>
      <c r="D542" s="33">
        <v>9955.7800000000007</v>
      </c>
      <c r="E542" s="33">
        <v>121022.95</v>
      </c>
      <c r="F542" s="33">
        <f>SUM(C542:E542)</f>
        <v>436035.09</v>
      </c>
      <c r="G542" s="34">
        <v>60362.67</v>
      </c>
      <c r="H542" s="34">
        <v>0</v>
      </c>
      <c r="I542" s="34">
        <v>0</v>
      </c>
      <c r="J542" s="34">
        <v>17370.03</v>
      </c>
      <c r="K542" s="34">
        <f>F542-G542-H542-I542-J542</f>
        <v>358302.39</v>
      </c>
      <c r="L542" s="33">
        <v>1890325.26</v>
      </c>
      <c r="M542" s="35">
        <f>K542/L542</f>
        <v>0.18954536427238983</v>
      </c>
    </row>
    <row r="543" spans="1:13" ht="15.6" customHeight="1">
      <c r="A543" s="16" t="s">
        <v>231</v>
      </c>
      <c r="B543" s="42" t="s">
        <v>30</v>
      </c>
      <c r="C543" s="33">
        <v>147307.62</v>
      </c>
      <c r="D543" s="33">
        <v>2328</v>
      </c>
      <c r="E543" s="33">
        <v>75245.86</v>
      </c>
      <c r="F543" s="33">
        <f>SUM(C543:E543)</f>
        <v>224881.47999999998</v>
      </c>
      <c r="G543" s="34">
        <v>12009.5</v>
      </c>
      <c r="H543" s="34">
        <v>0</v>
      </c>
      <c r="I543" s="34">
        <v>0</v>
      </c>
      <c r="J543" s="34">
        <v>33150.79</v>
      </c>
      <c r="K543" s="34">
        <f>F543-G543-H543-I543-J543</f>
        <v>179721.18999999997</v>
      </c>
      <c r="L543" s="33">
        <v>952494.5</v>
      </c>
      <c r="M543" s="35">
        <f>K543/L543</f>
        <v>0.18868475356025674</v>
      </c>
    </row>
    <row r="544" spans="1:13" ht="15.6" customHeight="1">
      <c r="A544" s="16" t="s">
        <v>126</v>
      </c>
      <c r="B544" s="42" t="s">
        <v>24</v>
      </c>
      <c r="C544" s="33">
        <v>54622.95</v>
      </c>
      <c r="D544" s="33">
        <v>353</v>
      </c>
      <c r="E544" s="33">
        <v>45302.91</v>
      </c>
      <c r="F544" s="33">
        <f>SUM(C544:E544)</f>
        <v>100278.86</v>
      </c>
      <c r="G544" s="34">
        <v>1406</v>
      </c>
      <c r="H544" s="34">
        <v>0</v>
      </c>
      <c r="I544" s="34">
        <v>0</v>
      </c>
      <c r="J544" s="34">
        <v>2386.06</v>
      </c>
      <c r="K544" s="34">
        <f>F544-G544-H544-I544-J544</f>
        <v>96486.8</v>
      </c>
      <c r="L544" s="33">
        <v>512145.67</v>
      </c>
      <c r="M544" s="35">
        <f>K544/L544</f>
        <v>0.1883971800444979</v>
      </c>
    </row>
    <row r="545" spans="1:13" ht="15.6" customHeight="1">
      <c r="A545" s="16" t="s">
        <v>472</v>
      </c>
      <c r="B545" s="42" t="s">
        <v>27</v>
      </c>
      <c r="C545" s="33">
        <v>262479.63</v>
      </c>
      <c r="D545" s="33">
        <v>9981.83</v>
      </c>
      <c r="E545" s="33">
        <v>36415.78</v>
      </c>
      <c r="F545" s="33">
        <f>SUM(C545:E545)</f>
        <v>308877.24</v>
      </c>
      <c r="G545" s="34">
        <v>4345</v>
      </c>
      <c r="H545" s="34">
        <v>0</v>
      </c>
      <c r="I545" s="34">
        <v>0</v>
      </c>
      <c r="J545" s="34">
        <v>5454.37</v>
      </c>
      <c r="K545" s="34">
        <f>F545-G545-H545-I545-J545</f>
        <v>299077.87</v>
      </c>
      <c r="L545" s="33">
        <v>1603139.6500000001</v>
      </c>
      <c r="M545" s="35">
        <f>K545/L545</f>
        <v>0.18655759028853161</v>
      </c>
    </row>
    <row r="546" spans="1:13" ht="15.6" customHeight="1">
      <c r="A546" s="16" t="s">
        <v>358</v>
      </c>
      <c r="B546" s="42" t="s">
        <v>30</v>
      </c>
      <c r="C546" s="33">
        <v>213494</v>
      </c>
      <c r="D546" s="33">
        <v>210</v>
      </c>
      <c r="E546" s="33">
        <v>75307.25</v>
      </c>
      <c r="F546" s="33">
        <f>SUM(C546:E546)</f>
        <v>289011.25</v>
      </c>
      <c r="G546" s="34">
        <v>37401.620000000003</v>
      </c>
      <c r="H546" s="34">
        <v>0</v>
      </c>
      <c r="I546" s="34">
        <v>0</v>
      </c>
      <c r="J546" s="34">
        <v>14524.28</v>
      </c>
      <c r="K546" s="34">
        <f>F546-G546-H546-I546-J546</f>
        <v>237085.35</v>
      </c>
      <c r="L546" s="33">
        <v>1271821.9300000002</v>
      </c>
      <c r="M546" s="35">
        <f>K546/L546</f>
        <v>0.18641395026110297</v>
      </c>
    </row>
    <row r="547" spans="1:13" ht="15.6" customHeight="1">
      <c r="A547" s="16" t="s">
        <v>360</v>
      </c>
      <c r="B547" s="42" t="s">
        <v>24</v>
      </c>
      <c r="C547" s="33">
        <v>122748.38</v>
      </c>
      <c r="D547" s="33">
        <v>928.26</v>
      </c>
      <c r="E547" s="33">
        <v>117016.99</v>
      </c>
      <c r="F547" s="33">
        <f>SUM(C547:E547)</f>
        <v>240693.63</v>
      </c>
      <c r="G547" s="34">
        <v>7026</v>
      </c>
      <c r="H547" s="34">
        <v>0</v>
      </c>
      <c r="I547" s="34">
        <v>0</v>
      </c>
      <c r="J547" s="34">
        <v>64155.17</v>
      </c>
      <c r="K547" s="34">
        <f>F547-G547-H547-I547-J547</f>
        <v>169512.46000000002</v>
      </c>
      <c r="L547" s="33">
        <v>921059.54</v>
      </c>
      <c r="M547" s="35">
        <f>K547/L547</f>
        <v>0.18404071901801269</v>
      </c>
    </row>
    <row r="548" spans="1:13" ht="15.6" customHeight="1">
      <c r="A548" s="16" t="s">
        <v>450</v>
      </c>
      <c r="B548" s="42" t="s">
        <v>24</v>
      </c>
      <c r="C548" s="33">
        <v>1217965.5900000001</v>
      </c>
      <c r="D548" s="33">
        <v>732.23</v>
      </c>
      <c r="E548" s="33">
        <v>162558.93</v>
      </c>
      <c r="F548" s="33">
        <f>SUM(C548:E548)</f>
        <v>1381256.75</v>
      </c>
      <c r="G548" s="34">
        <v>26304</v>
      </c>
      <c r="H548" s="34">
        <v>0</v>
      </c>
      <c r="I548" s="34">
        <v>1366.32</v>
      </c>
      <c r="J548" s="34">
        <v>15770.45</v>
      </c>
      <c r="K548" s="34">
        <f>F548-G548-H548-I548-J548</f>
        <v>1337815.98</v>
      </c>
      <c r="L548" s="33">
        <v>7299820.25</v>
      </c>
      <c r="M548" s="35">
        <f>K548/L548</f>
        <v>0.18326697564916067</v>
      </c>
    </row>
    <row r="549" spans="1:13" ht="15.6" customHeight="1">
      <c r="A549" s="16" t="s">
        <v>204</v>
      </c>
      <c r="B549" s="42" t="s">
        <v>30</v>
      </c>
      <c r="C549" s="33">
        <v>141295.67000000001</v>
      </c>
      <c r="D549" s="33">
        <v>5541.4</v>
      </c>
      <c r="E549" s="33">
        <v>173225.02</v>
      </c>
      <c r="F549" s="33">
        <f>SUM(C549:E549)</f>
        <v>320062.08999999997</v>
      </c>
      <c r="G549" s="34">
        <v>0</v>
      </c>
      <c r="H549" s="34">
        <v>0</v>
      </c>
      <c r="I549" s="34">
        <v>0</v>
      </c>
      <c r="J549" s="34">
        <v>8811.7900000000009</v>
      </c>
      <c r="K549" s="34">
        <f>F549-G549-H549-I549-J549</f>
        <v>311250.3</v>
      </c>
      <c r="L549" s="33">
        <v>1709661.6799999997</v>
      </c>
      <c r="M549" s="35">
        <f>K549/L549</f>
        <v>0.18205373825773533</v>
      </c>
    </row>
    <row r="550" spans="1:13" ht="15.6" customHeight="1">
      <c r="A550" s="16" t="s">
        <v>422</v>
      </c>
      <c r="B550" s="42" t="s">
        <v>65</v>
      </c>
      <c r="C550" s="33">
        <v>260700</v>
      </c>
      <c r="D550" s="33">
        <v>9198.32</v>
      </c>
      <c r="E550" s="33">
        <v>64173.94</v>
      </c>
      <c r="F550" s="33">
        <f>SUM(C550:E550)</f>
        <v>334072.26</v>
      </c>
      <c r="G550" s="34">
        <v>4041.1</v>
      </c>
      <c r="H550" s="34">
        <v>0</v>
      </c>
      <c r="I550" s="34">
        <v>0</v>
      </c>
      <c r="J550" s="34">
        <v>30585.55</v>
      </c>
      <c r="K550" s="34">
        <f>F550-G550-H550-I550-J550</f>
        <v>299445.61000000004</v>
      </c>
      <c r="L550" s="33">
        <v>1652638.1600000001</v>
      </c>
      <c r="M550" s="35">
        <f>K550/L550</f>
        <v>0.18119248196471513</v>
      </c>
    </row>
    <row r="551" spans="1:13" ht="15.6" customHeight="1">
      <c r="A551" s="16" t="s">
        <v>550</v>
      </c>
      <c r="B551" s="42" t="s">
        <v>27</v>
      </c>
      <c r="C551" s="33">
        <v>1245847.33</v>
      </c>
      <c r="D551" s="33">
        <v>51287.199999999997</v>
      </c>
      <c r="E551" s="33">
        <v>227229.07</v>
      </c>
      <c r="F551" s="33">
        <f>SUM(C551:E551)</f>
        <v>1524363.6</v>
      </c>
      <c r="G551" s="34">
        <v>0</v>
      </c>
      <c r="H551" s="34">
        <v>0</v>
      </c>
      <c r="I551" s="34">
        <v>0</v>
      </c>
      <c r="J551" s="34">
        <v>43616.41</v>
      </c>
      <c r="K551" s="34">
        <f>F551-G551-H551-I551-J551</f>
        <v>1480747.1900000002</v>
      </c>
      <c r="L551" s="33">
        <v>8244261.9000000004</v>
      </c>
      <c r="M551" s="35">
        <f>K551/L551</f>
        <v>0.17960943113658243</v>
      </c>
    </row>
    <row r="552" spans="1:13" ht="15.6" customHeight="1">
      <c r="A552" s="16" t="s">
        <v>237</v>
      </c>
      <c r="B552" s="42" t="s">
        <v>27</v>
      </c>
      <c r="C552" s="33">
        <v>268343.44</v>
      </c>
      <c r="D552" s="33">
        <v>29181.51</v>
      </c>
      <c r="E552" s="33">
        <v>53344.66</v>
      </c>
      <c r="F552" s="33">
        <f>SUM(C552:E552)</f>
        <v>350869.61</v>
      </c>
      <c r="G552" s="34">
        <v>2601.64</v>
      </c>
      <c r="H552" s="34">
        <v>0</v>
      </c>
      <c r="I552" s="34">
        <v>1850.01</v>
      </c>
      <c r="J552" s="34">
        <v>35687.68</v>
      </c>
      <c r="K552" s="34">
        <f>F552-G552-H552-I552-J552</f>
        <v>310730.27999999997</v>
      </c>
      <c r="L552" s="33">
        <v>1733237.8299999998</v>
      </c>
      <c r="M552" s="35">
        <f>K552/L552</f>
        <v>0.17927734706782855</v>
      </c>
    </row>
    <row r="553" spans="1:13" ht="15.6" customHeight="1">
      <c r="A553" s="16" t="s">
        <v>51</v>
      </c>
      <c r="B553" s="42" t="s">
        <v>24</v>
      </c>
      <c r="C553" s="33">
        <v>37984.269999999997</v>
      </c>
      <c r="D553" s="33">
        <v>595.65</v>
      </c>
      <c r="E553" s="33">
        <v>29198.21</v>
      </c>
      <c r="F553" s="33">
        <f>SUM(C553:E553)</f>
        <v>67778.13</v>
      </c>
      <c r="G553" s="34">
        <v>0</v>
      </c>
      <c r="H553" s="34">
        <v>0</v>
      </c>
      <c r="I553" s="34">
        <v>0</v>
      </c>
      <c r="J553" s="34">
        <v>1637.54</v>
      </c>
      <c r="K553" s="34">
        <f>F553-G553-H553-I553-J553</f>
        <v>66140.590000000011</v>
      </c>
      <c r="L553" s="33">
        <v>370885.65</v>
      </c>
      <c r="M553" s="35">
        <f>K553/L553</f>
        <v>0.17833148842507118</v>
      </c>
    </row>
    <row r="554" spans="1:13" ht="15.6" customHeight="1">
      <c r="A554" s="16" t="s">
        <v>521</v>
      </c>
      <c r="B554" s="42" t="s">
        <v>65</v>
      </c>
      <c r="C554" s="33">
        <v>138197.69</v>
      </c>
      <c r="D554" s="33">
        <v>19705.96</v>
      </c>
      <c r="E554" s="33">
        <v>65556.94</v>
      </c>
      <c r="F554" s="33">
        <f>SUM(C554:E554)</f>
        <v>223460.59</v>
      </c>
      <c r="G554" s="34">
        <v>0</v>
      </c>
      <c r="H554" s="34">
        <v>0</v>
      </c>
      <c r="I554" s="34">
        <v>0</v>
      </c>
      <c r="J554" s="34">
        <v>13900.52</v>
      </c>
      <c r="K554" s="34">
        <f>F554-G554-H554-I554-J554</f>
        <v>209560.07</v>
      </c>
      <c r="L554" s="33">
        <v>1175845.05</v>
      </c>
      <c r="M554" s="35">
        <f>K554/L554</f>
        <v>0.17822082084710056</v>
      </c>
    </row>
    <row r="555" spans="1:13" ht="15.6" customHeight="1">
      <c r="A555" s="16" t="s">
        <v>553</v>
      </c>
      <c r="B555" s="42" t="s">
        <v>65</v>
      </c>
      <c r="C555" s="33">
        <v>306895.96000000002</v>
      </c>
      <c r="D555" s="33">
        <v>4174.2700000000004</v>
      </c>
      <c r="E555" s="33">
        <v>47810.82</v>
      </c>
      <c r="F555" s="33">
        <f>SUM(C555:E555)</f>
        <v>358881.05000000005</v>
      </c>
      <c r="G555" s="34">
        <v>0</v>
      </c>
      <c r="H555" s="34">
        <v>0</v>
      </c>
      <c r="I555" s="34">
        <v>0</v>
      </c>
      <c r="J555" s="34">
        <v>4524.08</v>
      </c>
      <c r="K555" s="34">
        <f>F555-G555-H555-I555-J555</f>
        <v>354356.97000000003</v>
      </c>
      <c r="L555" s="33">
        <v>1996205.83</v>
      </c>
      <c r="M555" s="35">
        <f>K555/L555</f>
        <v>0.17751524651142814</v>
      </c>
    </row>
    <row r="556" spans="1:13" ht="15.6" customHeight="1">
      <c r="A556" s="16" t="s">
        <v>524</v>
      </c>
      <c r="B556" s="42" t="s">
        <v>34</v>
      </c>
      <c r="C556" s="33">
        <v>159309.48000000001</v>
      </c>
      <c r="D556" s="33">
        <v>1839.97</v>
      </c>
      <c r="E556" s="33">
        <v>82405.27</v>
      </c>
      <c r="F556" s="33">
        <f>SUM(C556:E556)</f>
        <v>243554.72000000003</v>
      </c>
      <c r="G556" s="34">
        <v>9095</v>
      </c>
      <c r="H556" s="34">
        <v>0</v>
      </c>
      <c r="I556" s="34">
        <v>0</v>
      </c>
      <c r="J556" s="34">
        <v>14062.87</v>
      </c>
      <c r="K556" s="34">
        <f>F556-G556-H556-I556-J556</f>
        <v>220396.85000000003</v>
      </c>
      <c r="L556" s="33">
        <v>1244470.33</v>
      </c>
      <c r="M556" s="35">
        <f>K556/L556</f>
        <v>0.17710092774971986</v>
      </c>
    </row>
    <row r="557" spans="1:13" ht="15.6" customHeight="1">
      <c r="A557" s="16" t="s">
        <v>210</v>
      </c>
      <c r="B557" s="42" t="s">
        <v>30</v>
      </c>
      <c r="C557" s="33">
        <v>269894.76</v>
      </c>
      <c r="D557" s="33">
        <v>13544.39</v>
      </c>
      <c r="E557" s="33">
        <v>94454.11</v>
      </c>
      <c r="F557" s="33">
        <f>SUM(C557:E557)</f>
        <v>377893.26</v>
      </c>
      <c r="G557" s="34">
        <v>0</v>
      </c>
      <c r="H557" s="34">
        <v>0</v>
      </c>
      <c r="I557" s="34">
        <v>0</v>
      </c>
      <c r="J557" s="34">
        <v>30563.08</v>
      </c>
      <c r="K557" s="34">
        <f>F557-G557-H557-I557-J557</f>
        <v>347330.18</v>
      </c>
      <c r="L557" s="33">
        <v>1968329.82</v>
      </c>
      <c r="M557" s="35">
        <f>K557/L557</f>
        <v>0.17645933952268222</v>
      </c>
    </row>
    <row r="558" spans="1:13" ht="15.6" customHeight="1">
      <c r="A558" s="16" t="s">
        <v>595</v>
      </c>
      <c r="B558" s="42" t="s">
        <v>24</v>
      </c>
      <c r="C558" s="33">
        <v>50769.08</v>
      </c>
      <c r="D558" s="33">
        <v>550.94000000000005</v>
      </c>
      <c r="E558" s="33">
        <v>35395.58</v>
      </c>
      <c r="F558" s="33">
        <f>SUM(C558:E558)</f>
        <v>86715.6</v>
      </c>
      <c r="G558" s="34">
        <v>0</v>
      </c>
      <c r="H558" s="34">
        <v>0</v>
      </c>
      <c r="I558" s="34">
        <v>0</v>
      </c>
      <c r="J558" s="34">
        <v>12138.88</v>
      </c>
      <c r="K558" s="34">
        <f>F558-G558-H558-I558-J558</f>
        <v>74576.72</v>
      </c>
      <c r="L558" s="33">
        <v>424199.89</v>
      </c>
      <c r="M558" s="35">
        <f>K558/L558</f>
        <v>0.17580560900192596</v>
      </c>
    </row>
    <row r="559" spans="1:13" ht="15.6" customHeight="1">
      <c r="A559" s="16" t="s">
        <v>423</v>
      </c>
      <c r="B559" s="42" t="s">
        <v>30</v>
      </c>
      <c r="C559" s="33">
        <v>79642.27</v>
      </c>
      <c r="D559" s="33">
        <v>10930.95</v>
      </c>
      <c r="E559" s="33">
        <v>25191.43</v>
      </c>
      <c r="F559" s="33">
        <f>SUM(C559:E559)</f>
        <v>115764.65</v>
      </c>
      <c r="G559" s="34">
        <v>1214.3399999999999</v>
      </c>
      <c r="H559" s="34">
        <v>0</v>
      </c>
      <c r="I559" s="34">
        <v>0</v>
      </c>
      <c r="J559" s="34">
        <v>5488.01</v>
      </c>
      <c r="K559" s="34">
        <f>F559-G559-H559-I559-J559</f>
        <v>109062.3</v>
      </c>
      <c r="L559" s="33">
        <v>621046.13</v>
      </c>
      <c r="M559" s="35">
        <f>K559/L559</f>
        <v>0.175610626540737</v>
      </c>
    </row>
    <row r="560" spans="1:13" ht="15.6" customHeight="1">
      <c r="A560" s="16" t="s">
        <v>342</v>
      </c>
      <c r="B560" s="42" t="s">
        <v>30</v>
      </c>
      <c r="C560" s="33">
        <v>111914.44</v>
      </c>
      <c r="D560" s="33">
        <v>975.96</v>
      </c>
      <c r="E560" s="33">
        <v>81493.440000000002</v>
      </c>
      <c r="F560" s="33">
        <f>SUM(C560:E560)</f>
        <v>194383.84000000003</v>
      </c>
      <c r="G560" s="34">
        <v>4800</v>
      </c>
      <c r="H560" s="34">
        <v>0</v>
      </c>
      <c r="I560" s="34">
        <v>0</v>
      </c>
      <c r="J560" s="34">
        <v>5610.04</v>
      </c>
      <c r="K560" s="34">
        <f>F560-G560-H560-I560-J560</f>
        <v>183973.80000000002</v>
      </c>
      <c r="L560" s="33">
        <v>1048595.1500000001</v>
      </c>
      <c r="M560" s="35">
        <f>K560/L560</f>
        <v>0.17544788377096726</v>
      </c>
    </row>
    <row r="561" spans="1:13" ht="15.6" customHeight="1">
      <c r="A561" s="16" t="s">
        <v>101</v>
      </c>
      <c r="B561" s="42" t="s">
        <v>24</v>
      </c>
      <c r="C561" s="33">
        <v>62627.89</v>
      </c>
      <c r="D561" s="33">
        <v>2067.85</v>
      </c>
      <c r="E561" s="33">
        <v>49037.05</v>
      </c>
      <c r="F561" s="33">
        <f>SUM(C561:E561)</f>
        <v>113732.79000000001</v>
      </c>
      <c r="G561" s="34">
        <v>0</v>
      </c>
      <c r="H561" s="34">
        <v>0</v>
      </c>
      <c r="I561" s="34">
        <v>0</v>
      </c>
      <c r="J561" s="34">
        <v>21025.72</v>
      </c>
      <c r="K561" s="34">
        <f>F561-G561-H561-I561-J561</f>
        <v>92707.07</v>
      </c>
      <c r="L561" s="33">
        <v>529166.63</v>
      </c>
      <c r="M561" s="35">
        <f>K561/L561</f>
        <v>0.1751944751315857</v>
      </c>
    </row>
    <row r="562" spans="1:13" ht="15.6" customHeight="1">
      <c r="A562" s="16" t="s">
        <v>180</v>
      </c>
      <c r="B562" s="42" t="s">
        <v>31</v>
      </c>
      <c r="C562" s="33">
        <v>201196.84</v>
      </c>
      <c r="D562" s="33">
        <v>5688.18</v>
      </c>
      <c r="E562" s="33">
        <v>44136.03</v>
      </c>
      <c r="F562" s="33">
        <f>SUM(C562:E562)</f>
        <v>251021.05</v>
      </c>
      <c r="G562" s="34">
        <v>0</v>
      </c>
      <c r="H562" s="34">
        <v>0</v>
      </c>
      <c r="I562" s="34">
        <v>1027.4000000000001</v>
      </c>
      <c r="J562" s="34">
        <v>7206.31</v>
      </c>
      <c r="K562" s="34">
        <f>F562-G562-H562-I562-J562</f>
        <v>242787.34</v>
      </c>
      <c r="L562" s="33">
        <v>1395563.6099999999</v>
      </c>
      <c r="M562" s="35">
        <f>K562/L562</f>
        <v>0.17397081599168382</v>
      </c>
    </row>
    <row r="563" spans="1:13" ht="15.6" customHeight="1">
      <c r="A563" s="16" t="s">
        <v>510</v>
      </c>
      <c r="B563" s="42" t="s">
        <v>27</v>
      </c>
      <c r="C563" s="33">
        <v>616058.02</v>
      </c>
      <c r="D563" s="33">
        <v>11600</v>
      </c>
      <c r="E563" s="33">
        <v>106557.45</v>
      </c>
      <c r="F563" s="33">
        <f>SUM(C563:E563)</f>
        <v>734215.47</v>
      </c>
      <c r="G563" s="34">
        <v>428.1</v>
      </c>
      <c r="H563" s="34">
        <v>0</v>
      </c>
      <c r="I563" s="34">
        <v>0</v>
      </c>
      <c r="J563" s="34">
        <v>10493.3</v>
      </c>
      <c r="K563" s="34">
        <f>F563-G563-H563-I563-J563</f>
        <v>723294.07</v>
      </c>
      <c r="L563" s="33">
        <v>4174795.13</v>
      </c>
      <c r="M563" s="35">
        <f>K563/L563</f>
        <v>0.1732525902414761</v>
      </c>
    </row>
    <row r="564" spans="1:13" ht="15.6" customHeight="1">
      <c r="A564" s="16" t="s">
        <v>516</v>
      </c>
      <c r="B564" s="42" t="s">
        <v>30</v>
      </c>
      <c r="C564" s="33">
        <v>139519.9</v>
      </c>
      <c r="D564" s="33">
        <v>0</v>
      </c>
      <c r="E564" s="33">
        <v>152353.5</v>
      </c>
      <c r="F564" s="33">
        <f>SUM(C564:E564)</f>
        <v>291873.40000000002</v>
      </c>
      <c r="G564" s="34">
        <v>0</v>
      </c>
      <c r="H564" s="34">
        <v>0</v>
      </c>
      <c r="I564" s="34">
        <v>8133.04</v>
      </c>
      <c r="J564" s="34">
        <v>14772.59</v>
      </c>
      <c r="K564" s="34">
        <f>F564-G564-H564-I564-J564</f>
        <v>268967.77</v>
      </c>
      <c r="L564" s="33">
        <v>1558346.9700000002</v>
      </c>
      <c r="M564" s="35">
        <f>K564/L564</f>
        <v>0.17259812813060493</v>
      </c>
    </row>
    <row r="565" spans="1:13" ht="15.6" customHeight="1">
      <c r="A565" s="16" t="s">
        <v>157</v>
      </c>
      <c r="B565" s="42" t="s">
        <v>30</v>
      </c>
      <c r="C565" s="33">
        <v>49250.03</v>
      </c>
      <c r="D565" s="33">
        <v>4780.68</v>
      </c>
      <c r="E565" s="33">
        <v>35211.96</v>
      </c>
      <c r="F565" s="33">
        <f>SUM(C565:E565)</f>
        <v>89242.67</v>
      </c>
      <c r="G565" s="34">
        <v>0</v>
      </c>
      <c r="H565" s="34">
        <v>0</v>
      </c>
      <c r="I565" s="34">
        <v>104.8</v>
      </c>
      <c r="J565" s="34">
        <v>1880.93</v>
      </c>
      <c r="K565" s="34">
        <f>F565-G565-H565-I565-J565</f>
        <v>87256.94</v>
      </c>
      <c r="L565" s="33">
        <v>505647.94</v>
      </c>
      <c r="M565" s="35">
        <f>K565/L565</f>
        <v>0.17256461086343988</v>
      </c>
    </row>
    <row r="566" spans="1:13" ht="15.6" customHeight="1">
      <c r="A566" s="16" t="s">
        <v>508</v>
      </c>
      <c r="B566" s="42" t="s">
        <v>38</v>
      </c>
      <c r="C566" s="33">
        <v>89805.29</v>
      </c>
      <c r="D566" s="33">
        <v>2155.5100000000002</v>
      </c>
      <c r="E566" s="33">
        <v>28092.87</v>
      </c>
      <c r="F566" s="33">
        <f>SUM(C566:E566)</f>
        <v>120053.66999999998</v>
      </c>
      <c r="G566" s="34">
        <v>541.51</v>
      </c>
      <c r="H566" s="34">
        <v>0</v>
      </c>
      <c r="I566" s="34">
        <v>9055.0499999999993</v>
      </c>
      <c r="J566" s="34">
        <v>831.37</v>
      </c>
      <c r="K566" s="34">
        <f>F566-G566-H566-I566-J566</f>
        <v>109625.73999999999</v>
      </c>
      <c r="L566" s="33">
        <v>637559.03999999992</v>
      </c>
      <c r="M566" s="35">
        <f>K566/L566</f>
        <v>0.17194602087361197</v>
      </c>
    </row>
    <row r="567" spans="1:13" ht="15.6" customHeight="1">
      <c r="A567" s="16" t="s">
        <v>632</v>
      </c>
      <c r="B567" s="42" t="s">
        <v>27</v>
      </c>
      <c r="C567" s="33">
        <v>226926.89</v>
      </c>
      <c r="D567" s="33">
        <v>10906.79</v>
      </c>
      <c r="E567" s="33">
        <v>34311.22</v>
      </c>
      <c r="F567" s="33">
        <f>SUM(C567:E567)</f>
        <v>272144.90000000002</v>
      </c>
      <c r="G567" s="34">
        <v>7655</v>
      </c>
      <c r="H567" s="34">
        <v>0</v>
      </c>
      <c r="I567" s="34">
        <v>979.8</v>
      </c>
      <c r="J567" s="34">
        <v>8018.66</v>
      </c>
      <c r="K567" s="34">
        <f>F567-G567-H567-I567-J567</f>
        <v>255491.44000000003</v>
      </c>
      <c r="L567" s="33">
        <v>1487691.8800000001</v>
      </c>
      <c r="M567" s="35">
        <f>K567/L567</f>
        <v>0.17173679807945177</v>
      </c>
    </row>
    <row r="568" spans="1:13" ht="15.6" customHeight="1">
      <c r="A568" s="16" t="s">
        <v>486</v>
      </c>
      <c r="B568" s="42" t="s">
        <v>27</v>
      </c>
      <c r="C568" s="33">
        <v>524484.80000000005</v>
      </c>
      <c r="D568" s="33">
        <v>5006.95</v>
      </c>
      <c r="E568" s="33">
        <v>160381.5</v>
      </c>
      <c r="F568" s="33">
        <f>SUM(C568:E568)</f>
        <v>689873.25</v>
      </c>
      <c r="G568" s="34">
        <v>0</v>
      </c>
      <c r="H568" s="34">
        <v>0</v>
      </c>
      <c r="I568" s="34">
        <v>0</v>
      </c>
      <c r="J568" s="34">
        <v>37379.65</v>
      </c>
      <c r="K568" s="34">
        <f>F568-G568-H568-I568-J568</f>
        <v>652493.6</v>
      </c>
      <c r="L568" s="33">
        <v>3816591.92</v>
      </c>
      <c r="M568" s="35">
        <f>K568/L568</f>
        <v>0.17096237000889528</v>
      </c>
    </row>
    <row r="569" spans="1:13" ht="15.6" customHeight="1">
      <c r="A569" s="16" t="s">
        <v>345</v>
      </c>
      <c r="B569" s="42" t="s">
        <v>31</v>
      </c>
      <c r="C569" s="33">
        <v>352625.89</v>
      </c>
      <c r="D569" s="33">
        <v>9571.7900000000009</v>
      </c>
      <c r="E569" s="33">
        <v>476879.21</v>
      </c>
      <c r="F569" s="33">
        <f>SUM(C569:E569)</f>
        <v>839076.89</v>
      </c>
      <c r="G569" s="34">
        <v>4656.03</v>
      </c>
      <c r="H569" s="34">
        <v>0</v>
      </c>
      <c r="I569" s="34">
        <v>0</v>
      </c>
      <c r="J569" s="34">
        <v>59895.14</v>
      </c>
      <c r="K569" s="34">
        <f>F569-G569-H569-I569-J569</f>
        <v>774525.72</v>
      </c>
      <c r="L569" s="33">
        <v>4540644.83</v>
      </c>
      <c r="M569" s="35">
        <f>K569/L569</f>
        <v>0.17057615140535007</v>
      </c>
    </row>
    <row r="570" spans="1:13" ht="15.6" customHeight="1">
      <c r="A570" s="16" t="s">
        <v>385</v>
      </c>
      <c r="B570" s="42" t="s">
        <v>30</v>
      </c>
      <c r="C570" s="33">
        <v>85584.67</v>
      </c>
      <c r="D570" s="33">
        <v>2180.7600000000002</v>
      </c>
      <c r="E570" s="33">
        <v>94764.22</v>
      </c>
      <c r="F570" s="33">
        <f>SUM(C570:E570)</f>
        <v>182529.65</v>
      </c>
      <c r="G570" s="34">
        <v>0</v>
      </c>
      <c r="H570" s="34">
        <v>0</v>
      </c>
      <c r="I570" s="34">
        <v>0</v>
      </c>
      <c r="J570" s="34">
        <v>49915.14</v>
      </c>
      <c r="K570" s="34">
        <f>F570-G570-H570-I570-J570</f>
        <v>132614.51</v>
      </c>
      <c r="L570" s="33">
        <v>778107.91</v>
      </c>
      <c r="M570" s="35">
        <f>K570/L570</f>
        <v>0.17043202915132941</v>
      </c>
    </row>
    <row r="571" spans="1:13" ht="15.6" customHeight="1">
      <c r="A571" s="16" t="s">
        <v>170</v>
      </c>
      <c r="B571" s="42" t="s">
        <v>31</v>
      </c>
      <c r="C571" s="33">
        <v>778495.65</v>
      </c>
      <c r="D571" s="33">
        <v>5130.21</v>
      </c>
      <c r="E571" s="33">
        <v>334492.98</v>
      </c>
      <c r="F571" s="33">
        <f>SUM(C571:E571)</f>
        <v>1118118.8399999999</v>
      </c>
      <c r="G571" s="34">
        <v>165011.68</v>
      </c>
      <c r="H571" s="34">
        <v>0</v>
      </c>
      <c r="I571" s="34">
        <v>4172.7299999999996</v>
      </c>
      <c r="J571" s="34">
        <v>56524.2</v>
      </c>
      <c r="K571" s="34">
        <f>F571-G571-H571-I571-J571</f>
        <v>892410.23</v>
      </c>
      <c r="L571" s="33">
        <v>5272408.72</v>
      </c>
      <c r="M571" s="35">
        <f>K571/L571</f>
        <v>0.169260441933265</v>
      </c>
    </row>
    <row r="572" spans="1:13" ht="15.6" customHeight="1">
      <c r="A572" s="16" t="s">
        <v>215</v>
      </c>
      <c r="B572" s="42" t="s">
        <v>30</v>
      </c>
      <c r="C572" s="33">
        <v>186053.34</v>
      </c>
      <c r="D572" s="33">
        <v>5786.97</v>
      </c>
      <c r="E572" s="33">
        <v>81833.899999999994</v>
      </c>
      <c r="F572" s="33">
        <f>SUM(C572:E572)</f>
        <v>273674.20999999996</v>
      </c>
      <c r="G572" s="34">
        <v>0</v>
      </c>
      <c r="H572" s="34">
        <v>0</v>
      </c>
      <c r="I572" s="34">
        <v>0</v>
      </c>
      <c r="J572" s="34">
        <v>6103.95</v>
      </c>
      <c r="K572" s="34">
        <f>F572-G572-H572-I572-J572</f>
        <v>267570.25999999995</v>
      </c>
      <c r="L572" s="33">
        <v>1584975.95</v>
      </c>
      <c r="M572" s="35">
        <f>K572/L572</f>
        <v>0.16881660570307075</v>
      </c>
    </row>
    <row r="573" spans="1:13" ht="15.6" customHeight="1">
      <c r="A573" s="16" t="s">
        <v>440</v>
      </c>
      <c r="B573" s="42" t="s">
        <v>24</v>
      </c>
      <c r="C573" s="33">
        <v>90150.07</v>
      </c>
      <c r="D573" s="33">
        <v>4269.72</v>
      </c>
      <c r="E573" s="33">
        <v>23450.560000000001</v>
      </c>
      <c r="F573" s="33">
        <f>SUM(C573:E573)</f>
        <v>117870.35</v>
      </c>
      <c r="G573" s="34">
        <v>0</v>
      </c>
      <c r="H573" s="34">
        <v>0</v>
      </c>
      <c r="I573" s="34">
        <v>0</v>
      </c>
      <c r="J573" s="34">
        <v>10900.08</v>
      </c>
      <c r="K573" s="34">
        <f>F573-G573-H573-I573-J573</f>
        <v>106970.27</v>
      </c>
      <c r="L573" s="33">
        <v>640474.14</v>
      </c>
      <c r="M573" s="35">
        <f>K573/L573</f>
        <v>0.16701731314241666</v>
      </c>
    </row>
    <row r="574" spans="1:13" ht="15.6" customHeight="1">
      <c r="A574" s="16" t="s">
        <v>309</v>
      </c>
      <c r="B574" s="42" t="s">
        <v>30</v>
      </c>
      <c r="C574" s="33">
        <v>63458.23</v>
      </c>
      <c r="D574" s="33">
        <v>2202.0500000000002</v>
      </c>
      <c r="E574" s="33">
        <v>32596.21</v>
      </c>
      <c r="F574" s="33">
        <f>SUM(C574:E574)</f>
        <v>98256.489999999991</v>
      </c>
      <c r="G574" s="34">
        <v>3047</v>
      </c>
      <c r="H574" s="34">
        <v>0</v>
      </c>
      <c r="I574" s="34">
        <v>0</v>
      </c>
      <c r="J574" s="34">
        <v>1997.9</v>
      </c>
      <c r="K574" s="34">
        <f>F574-G574-H574-I574-J574</f>
        <v>93211.59</v>
      </c>
      <c r="L574" s="33">
        <v>563338.53</v>
      </c>
      <c r="M574" s="35">
        <f>K574/L574</f>
        <v>0.16546283457657332</v>
      </c>
    </row>
    <row r="575" spans="1:13" ht="15.6" customHeight="1">
      <c r="A575" s="16" t="s">
        <v>175</v>
      </c>
      <c r="B575" s="42" t="s">
        <v>65</v>
      </c>
      <c r="C575" s="33">
        <v>63194.05</v>
      </c>
      <c r="D575" s="33">
        <v>3695.35</v>
      </c>
      <c r="E575" s="33">
        <v>12122.03</v>
      </c>
      <c r="F575" s="33">
        <f>SUM(C575:E575)</f>
        <v>79011.430000000008</v>
      </c>
      <c r="G575" s="34">
        <v>1559</v>
      </c>
      <c r="H575" s="34">
        <v>0</v>
      </c>
      <c r="I575" s="34">
        <v>0</v>
      </c>
      <c r="J575" s="34">
        <v>1193.96</v>
      </c>
      <c r="K575" s="34">
        <f>F575-G575-H575-I575-J575</f>
        <v>76258.47</v>
      </c>
      <c r="L575" s="33">
        <v>463166.61</v>
      </c>
      <c r="M575" s="35">
        <f>K575/L575</f>
        <v>0.16464587116934012</v>
      </c>
    </row>
    <row r="576" spans="1:13" ht="15.6" customHeight="1">
      <c r="A576" s="16" t="s">
        <v>57</v>
      </c>
      <c r="B576" s="42" t="s">
        <v>34</v>
      </c>
      <c r="C576" s="33">
        <v>163844.32999999999</v>
      </c>
      <c r="D576" s="33">
        <v>2114.73</v>
      </c>
      <c r="E576" s="33">
        <v>85229.64</v>
      </c>
      <c r="F576" s="33">
        <f>SUM(C576:E576)</f>
        <v>251188.7</v>
      </c>
      <c r="G576" s="34">
        <v>0</v>
      </c>
      <c r="H576" s="34">
        <v>0</v>
      </c>
      <c r="I576" s="34">
        <v>1641.61</v>
      </c>
      <c r="J576" s="34">
        <v>5849.38</v>
      </c>
      <c r="K576" s="34">
        <f>F576-G576-H576-I576-J576</f>
        <v>243697.71000000002</v>
      </c>
      <c r="L576" s="33">
        <v>1486788.3</v>
      </c>
      <c r="M576" s="35">
        <f>K576/L576</f>
        <v>0.16390881607018296</v>
      </c>
    </row>
    <row r="577" spans="1:13" ht="15.6" customHeight="1">
      <c r="A577" s="16" t="s">
        <v>640</v>
      </c>
      <c r="B577" s="42" t="s">
        <v>27</v>
      </c>
      <c r="C577" s="33">
        <v>162642.84</v>
      </c>
      <c r="D577" s="33">
        <v>5893.09</v>
      </c>
      <c r="E577" s="33">
        <v>119365.77</v>
      </c>
      <c r="F577" s="33">
        <f>SUM(C577:E577)</f>
        <v>287901.7</v>
      </c>
      <c r="G577" s="34">
        <v>5511.17</v>
      </c>
      <c r="H577" s="34">
        <v>0</v>
      </c>
      <c r="I577" s="34">
        <v>0</v>
      </c>
      <c r="J577" s="34">
        <v>37019.129999999997</v>
      </c>
      <c r="K577" s="34">
        <f>F577-G577-H577-I577-J577</f>
        <v>245371.40000000002</v>
      </c>
      <c r="L577" s="33">
        <v>1497820.45</v>
      </c>
      <c r="M577" s="35">
        <f>K577/L577</f>
        <v>0.16381896775411234</v>
      </c>
    </row>
    <row r="578" spans="1:13" ht="15.6" customHeight="1">
      <c r="A578" s="16" t="s">
        <v>161</v>
      </c>
      <c r="B578" s="42" t="s">
        <v>30</v>
      </c>
      <c r="C578" s="33">
        <v>40117.75</v>
      </c>
      <c r="D578" s="33">
        <v>3187.61</v>
      </c>
      <c r="E578" s="33">
        <v>29080.48</v>
      </c>
      <c r="F578" s="33">
        <f>SUM(C578:E578)</f>
        <v>72385.84</v>
      </c>
      <c r="G578" s="34">
        <v>995</v>
      </c>
      <c r="H578" s="34">
        <v>0</v>
      </c>
      <c r="I578" s="34">
        <v>0</v>
      </c>
      <c r="J578" s="34">
        <v>1398.05</v>
      </c>
      <c r="K578" s="34">
        <f>F578-G578-H578-I578-J578</f>
        <v>69992.789999999994</v>
      </c>
      <c r="L578" s="33">
        <v>428994.53</v>
      </c>
      <c r="M578" s="35">
        <f>K578/L578</f>
        <v>0.16315543697025692</v>
      </c>
    </row>
    <row r="579" spans="1:13" ht="15.6" customHeight="1">
      <c r="A579" s="16" t="s">
        <v>235</v>
      </c>
      <c r="B579" s="42" t="s">
        <v>30</v>
      </c>
      <c r="C579" s="33">
        <v>107054.95</v>
      </c>
      <c r="D579" s="33">
        <v>3017.93</v>
      </c>
      <c r="E579" s="33">
        <v>59692.87</v>
      </c>
      <c r="F579" s="33">
        <f>SUM(C579:E579)</f>
        <v>169765.75</v>
      </c>
      <c r="G579" s="34">
        <v>0</v>
      </c>
      <c r="H579" s="34">
        <v>0</v>
      </c>
      <c r="I579" s="34">
        <v>0</v>
      </c>
      <c r="J579" s="34">
        <v>12059.11</v>
      </c>
      <c r="K579" s="34">
        <f>F579-G579-H579-I579-J579</f>
        <v>157706.64000000001</v>
      </c>
      <c r="L579" s="33">
        <v>968395.56</v>
      </c>
      <c r="M579" s="35">
        <f>K579/L579</f>
        <v>0.16285353476837502</v>
      </c>
    </row>
    <row r="580" spans="1:13" ht="15.6" customHeight="1">
      <c r="A580" s="16" t="s">
        <v>469</v>
      </c>
      <c r="B580" s="42" t="s">
        <v>24</v>
      </c>
      <c r="C580" s="33">
        <v>50382.19</v>
      </c>
      <c r="D580" s="33">
        <v>12437.84</v>
      </c>
      <c r="E580" s="33">
        <v>12842.47</v>
      </c>
      <c r="F580" s="33">
        <f>SUM(C580:E580)</f>
        <v>75662.5</v>
      </c>
      <c r="G580" s="34">
        <v>0</v>
      </c>
      <c r="H580" s="34">
        <v>0</v>
      </c>
      <c r="I580" s="34">
        <v>0</v>
      </c>
      <c r="J580" s="34">
        <v>1516.63</v>
      </c>
      <c r="K580" s="34">
        <f>F580-G580-H580-I580-J580</f>
        <v>74145.87</v>
      </c>
      <c r="L580" s="33">
        <v>464237.01</v>
      </c>
      <c r="M580" s="35">
        <f>K580/L580</f>
        <v>0.15971555133012769</v>
      </c>
    </row>
    <row r="581" spans="1:13" ht="15.6" customHeight="1">
      <c r="A581" s="16" t="s">
        <v>295</v>
      </c>
      <c r="B581" s="42" t="s">
        <v>34</v>
      </c>
      <c r="C581" s="33">
        <v>250276.41</v>
      </c>
      <c r="D581" s="33">
        <v>6045.63</v>
      </c>
      <c r="E581" s="33">
        <v>65756.679999999993</v>
      </c>
      <c r="F581" s="33">
        <f>SUM(C581:E581)</f>
        <v>322078.71999999997</v>
      </c>
      <c r="G581" s="34">
        <v>0</v>
      </c>
      <c r="H581" s="34">
        <v>0</v>
      </c>
      <c r="I581" s="34">
        <v>0</v>
      </c>
      <c r="J581" s="34">
        <v>15080.54</v>
      </c>
      <c r="K581" s="34">
        <f>F581-G581-H581-I581-J581</f>
        <v>306998.18</v>
      </c>
      <c r="L581" s="33">
        <v>1953998.65</v>
      </c>
      <c r="M581" s="35">
        <f>K581/L581</f>
        <v>0.1571127902263392</v>
      </c>
    </row>
    <row r="582" spans="1:13" ht="15.6" customHeight="1">
      <c r="A582" s="16" t="s">
        <v>397</v>
      </c>
      <c r="B582" s="42" t="s">
        <v>65</v>
      </c>
      <c r="C582" s="33">
        <v>96702.34</v>
      </c>
      <c r="D582" s="33">
        <v>2202.84</v>
      </c>
      <c r="E582" s="33">
        <v>7634.54</v>
      </c>
      <c r="F582" s="33">
        <f>SUM(C582:E582)</f>
        <v>106539.71999999999</v>
      </c>
      <c r="G582" s="34">
        <v>0</v>
      </c>
      <c r="H582" s="34">
        <v>0</v>
      </c>
      <c r="I582" s="34">
        <v>0</v>
      </c>
      <c r="J582" s="34">
        <v>1601.67</v>
      </c>
      <c r="K582" s="34">
        <f>F582-G582-H582-I582-J582</f>
        <v>104938.04999999999</v>
      </c>
      <c r="L582" s="33">
        <v>667949.61</v>
      </c>
      <c r="M582" s="35">
        <f>K582/L582</f>
        <v>0.15710474028123167</v>
      </c>
    </row>
    <row r="583" spans="1:13" ht="15.6" customHeight="1">
      <c r="A583" s="16" t="s">
        <v>375</v>
      </c>
      <c r="B583" s="42" t="s">
        <v>27</v>
      </c>
      <c r="C583" s="33">
        <v>326126.03000000003</v>
      </c>
      <c r="D583" s="33">
        <v>385.41</v>
      </c>
      <c r="E583" s="33">
        <v>66357.320000000007</v>
      </c>
      <c r="F583" s="33">
        <f>SUM(C583:E583)</f>
        <v>392868.76</v>
      </c>
      <c r="G583" s="34">
        <v>871.3</v>
      </c>
      <c r="H583" s="34">
        <v>0</v>
      </c>
      <c r="I583" s="34">
        <v>0</v>
      </c>
      <c r="J583" s="34">
        <v>27225.81</v>
      </c>
      <c r="K583" s="34">
        <f>F583-G583-H583-I583-J583</f>
        <v>364771.65</v>
      </c>
      <c r="L583" s="33">
        <v>2358302.8200000003</v>
      </c>
      <c r="M583" s="35">
        <f>K583/L583</f>
        <v>0.15467549243739614</v>
      </c>
    </row>
    <row r="584" spans="1:13" ht="15.6" customHeight="1">
      <c r="A584" s="16" t="s">
        <v>232</v>
      </c>
      <c r="B584" s="42" t="s">
        <v>24</v>
      </c>
      <c r="C584" s="33">
        <v>670661.35</v>
      </c>
      <c r="D584" s="33">
        <v>93341.88</v>
      </c>
      <c r="E584" s="33">
        <v>450439.6</v>
      </c>
      <c r="F584" s="33">
        <f>SUM(C584:E584)</f>
        <v>1214442.83</v>
      </c>
      <c r="G584" s="34">
        <v>27213.54</v>
      </c>
      <c r="H584" s="34">
        <v>0</v>
      </c>
      <c r="I584" s="34">
        <v>0</v>
      </c>
      <c r="J584" s="34">
        <v>317836.21000000002</v>
      </c>
      <c r="K584" s="34">
        <f>F584-G584-H584-I584-J584</f>
        <v>869393.08000000007</v>
      </c>
      <c r="L584" s="33">
        <v>5644234.3900000006</v>
      </c>
      <c r="M584" s="35">
        <f>K584/L584</f>
        <v>0.15403206527714736</v>
      </c>
    </row>
    <row r="585" spans="1:13" ht="15.6" customHeight="1">
      <c r="A585" s="16" t="s">
        <v>477</v>
      </c>
      <c r="B585" s="42" t="s">
        <v>27</v>
      </c>
      <c r="C585" s="33">
        <v>134247.49</v>
      </c>
      <c r="D585" s="33">
        <v>1414.38</v>
      </c>
      <c r="E585" s="33">
        <v>38722.6</v>
      </c>
      <c r="F585" s="33">
        <f>SUM(C585:E585)</f>
        <v>174384.47</v>
      </c>
      <c r="G585" s="34">
        <v>0</v>
      </c>
      <c r="H585" s="34">
        <v>0</v>
      </c>
      <c r="I585" s="34">
        <v>1997.95</v>
      </c>
      <c r="J585" s="34">
        <v>10601.14</v>
      </c>
      <c r="K585" s="34">
        <f>F585-G585-H585-I585-J585</f>
        <v>161785.38</v>
      </c>
      <c r="L585" s="33">
        <v>1057435.29</v>
      </c>
      <c r="M585" s="35">
        <f>K585/L585</f>
        <v>0.15299790117653442</v>
      </c>
    </row>
    <row r="586" spans="1:13" ht="15.6" customHeight="1">
      <c r="A586" s="16" t="s">
        <v>633</v>
      </c>
      <c r="B586" s="42" t="s">
        <v>65</v>
      </c>
      <c r="C586" s="33">
        <v>130210.12</v>
      </c>
      <c r="D586" s="33">
        <v>5029.05</v>
      </c>
      <c r="E586" s="33">
        <v>25851.91</v>
      </c>
      <c r="F586" s="33">
        <f>SUM(C586:E586)</f>
        <v>161091.07999999999</v>
      </c>
      <c r="G586" s="34">
        <v>0</v>
      </c>
      <c r="H586" s="34">
        <v>0</v>
      </c>
      <c r="I586" s="34">
        <v>0</v>
      </c>
      <c r="J586" s="34">
        <v>13732.16</v>
      </c>
      <c r="K586" s="34">
        <f>F586-G586-H586-I586-J586</f>
        <v>147358.91999999998</v>
      </c>
      <c r="L586" s="33">
        <v>974783.93</v>
      </c>
      <c r="M586" s="35">
        <f>K586/L586</f>
        <v>0.15117085485806067</v>
      </c>
    </row>
    <row r="587" spans="1:13" ht="15.6" customHeight="1">
      <c r="A587" s="16" t="s">
        <v>566</v>
      </c>
      <c r="B587" s="42" t="s">
        <v>27</v>
      </c>
      <c r="C587" s="33">
        <v>395724.11</v>
      </c>
      <c r="D587" s="33">
        <v>18387.490000000002</v>
      </c>
      <c r="E587" s="33">
        <v>59026.16</v>
      </c>
      <c r="F587" s="33">
        <f>SUM(C587:E587)</f>
        <v>473137.76</v>
      </c>
      <c r="G587" s="34">
        <v>23714.38</v>
      </c>
      <c r="H587" s="34">
        <v>0</v>
      </c>
      <c r="I587" s="34">
        <v>0</v>
      </c>
      <c r="J587" s="34">
        <v>11669.61</v>
      </c>
      <c r="K587" s="34">
        <f>F587-G587-H587-I587-J587</f>
        <v>437753.77</v>
      </c>
      <c r="L587" s="33">
        <v>2927986.3</v>
      </c>
      <c r="M587" s="35">
        <f>K587/L587</f>
        <v>0.14950676852552214</v>
      </c>
    </row>
    <row r="588" spans="1:13" ht="15.6" customHeight="1">
      <c r="A588" s="16" t="s">
        <v>534</v>
      </c>
      <c r="B588" s="42" t="s">
        <v>65</v>
      </c>
      <c r="C588" s="33">
        <v>62272.03</v>
      </c>
      <c r="D588" s="33">
        <v>9265.94</v>
      </c>
      <c r="E588" s="33">
        <v>33486.04</v>
      </c>
      <c r="F588" s="33">
        <f>SUM(C588:E588)</f>
        <v>105024.01000000001</v>
      </c>
      <c r="G588" s="34">
        <v>0</v>
      </c>
      <c r="H588" s="34">
        <v>0</v>
      </c>
      <c r="I588" s="34">
        <v>1426.59</v>
      </c>
      <c r="J588" s="34">
        <v>6523.02</v>
      </c>
      <c r="K588" s="34">
        <f>F588-G588-H588-I588-J588</f>
        <v>97074.400000000009</v>
      </c>
      <c r="L588" s="33">
        <v>654272.16</v>
      </c>
      <c r="M588" s="35">
        <f>K588/L588</f>
        <v>0.14837006055706237</v>
      </c>
    </row>
    <row r="589" spans="1:13" ht="15.6" customHeight="1">
      <c r="A589" s="16" t="s">
        <v>63</v>
      </c>
      <c r="B589" s="42" t="s">
        <v>24</v>
      </c>
      <c r="C589" s="33">
        <v>46849.98</v>
      </c>
      <c r="D589" s="33">
        <v>200</v>
      </c>
      <c r="E589" s="33">
        <v>21312.59</v>
      </c>
      <c r="F589" s="33">
        <f>SUM(C589:E589)</f>
        <v>68362.570000000007</v>
      </c>
      <c r="G589" s="34">
        <v>0</v>
      </c>
      <c r="H589" s="34">
        <v>0</v>
      </c>
      <c r="I589" s="34">
        <v>0</v>
      </c>
      <c r="J589" s="34">
        <v>5702.44</v>
      </c>
      <c r="K589" s="34">
        <f>F589-G589-H589-I589-J589</f>
        <v>62660.130000000005</v>
      </c>
      <c r="L589" s="33">
        <v>427111.39</v>
      </c>
      <c r="M589" s="35">
        <f>K589/L589</f>
        <v>0.14670676424714407</v>
      </c>
    </row>
    <row r="590" spans="1:13" ht="15.6" customHeight="1">
      <c r="A590" s="16" t="s">
        <v>137</v>
      </c>
      <c r="B590" s="42" t="s">
        <v>30</v>
      </c>
      <c r="C590" s="33">
        <v>90346.03</v>
      </c>
      <c r="D590" s="33">
        <v>0</v>
      </c>
      <c r="E590" s="33">
        <v>51742.63</v>
      </c>
      <c r="F590" s="33">
        <f>SUM(C590:E590)</f>
        <v>142088.66</v>
      </c>
      <c r="G590" s="34">
        <v>6140</v>
      </c>
      <c r="H590" s="34">
        <v>0</v>
      </c>
      <c r="I590" s="34">
        <v>0</v>
      </c>
      <c r="J590" s="34">
        <v>42050.66</v>
      </c>
      <c r="K590" s="34">
        <f>F590-G590-H590-I590-J590</f>
        <v>93898</v>
      </c>
      <c r="L590" s="33">
        <v>645628.77</v>
      </c>
      <c r="M590" s="35">
        <f>K590/L590</f>
        <v>0.14543651764465204</v>
      </c>
    </row>
    <row r="591" spans="1:13" ht="15.6" customHeight="1">
      <c r="A591" s="16" t="s">
        <v>257</v>
      </c>
      <c r="B591" s="42" t="s">
        <v>27</v>
      </c>
      <c r="C591" s="33">
        <v>135967.48000000001</v>
      </c>
      <c r="D591" s="33">
        <v>8655.91</v>
      </c>
      <c r="E591" s="33">
        <v>17471.7</v>
      </c>
      <c r="F591" s="33">
        <f>SUM(C591:E591)</f>
        <v>162095.09000000003</v>
      </c>
      <c r="G591" s="34">
        <v>34.159999999999997</v>
      </c>
      <c r="H591" s="34">
        <v>0</v>
      </c>
      <c r="I591" s="34">
        <v>0</v>
      </c>
      <c r="J591" s="34">
        <v>2327.15</v>
      </c>
      <c r="K591" s="34">
        <f>F591-G591-H591-I591-J591</f>
        <v>159733.78000000003</v>
      </c>
      <c r="L591" s="33">
        <v>1101475.73</v>
      </c>
      <c r="M591" s="35">
        <f>K591/L591</f>
        <v>0.14501797511235226</v>
      </c>
    </row>
    <row r="592" spans="1:13" ht="15.6" customHeight="1">
      <c r="A592" s="16" t="s">
        <v>158</v>
      </c>
      <c r="B592" s="42" t="s">
        <v>65</v>
      </c>
      <c r="C592" s="33">
        <v>104202.64</v>
      </c>
      <c r="D592" s="33">
        <v>6595.89</v>
      </c>
      <c r="E592" s="33">
        <v>19945.86</v>
      </c>
      <c r="F592" s="33">
        <f>SUM(C592:E592)</f>
        <v>130744.39</v>
      </c>
      <c r="G592" s="34">
        <v>0</v>
      </c>
      <c r="H592" s="34">
        <v>0</v>
      </c>
      <c r="I592" s="34">
        <v>0</v>
      </c>
      <c r="J592" s="34">
        <v>5390.74</v>
      </c>
      <c r="K592" s="34">
        <f>F592-G592-H592-I592-J592</f>
        <v>125353.65</v>
      </c>
      <c r="L592" s="33">
        <v>871755.88</v>
      </c>
      <c r="M592" s="35">
        <f>K592/L592</f>
        <v>0.14379444162739688</v>
      </c>
    </row>
    <row r="593" spans="1:13" ht="15.6" customHeight="1">
      <c r="A593" s="16" t="s">
        <v>129</v>
      </c>
      <c r="B593" s="42" t="s">
        <v>27</v>
      </c>
      <c r="C593" s="33">
        <v>154615.67999999999</v>
      </c>
      <c r="D593" s="33">
        <v>1199.71</v>
      </c>
      <c r="E593" s="33">
        <v>157612.71</v>
      </c>
      <c r="F593" s="33">
        <f>SUM(C593:E593)</f>
        <v>313428.09999999998</v>
      </c>
      <c r="G593" s="34">
        <v>48308.22</v>
      </c>
      <c r="H593" s="34">
        <v>0</v>
      </c>
      <c r="I593" s="34">
        <v>0</v>
      </c>
      <c r="J593" s="34">
        <v>1848.77</v>
      </c>
      <c r="K593" s="34">
        <f>F593-G593-H593-I593-J593</f>
        <v>263271.11</v>
      </c>
      <c r="L593" s="33">
        <v>1839643.8099999998</v>
      </c>
      <c r="M593" s="35">
        <f>K593/L593</f>
        <v>0.14310982841836106</v>
      </c>
    </row>
    <row r="594" spans="1:13" ht="15.6" customHeight="1">
      <c r="A594" s="16" t="s">
        <v>435</v>
      </c>
      <c r="B594" s="42" t="s">
        <v>24</v>
      </c>
      <c r="C594" s="33">
        <v>67934.880000000005</v>
      </c>
      <c r="D594" s="33">
        <v>2026.78</v>
      </c>
      <c r="E594" s="33">
        <v>20472.98</v>
      </c>
      <c r="F594" s="33">
        <f>SUM(C594:E594)</f>
        <v>90434.64</v>
      </c>
      <c r="G594" s="34">
        <v>2829</v>
      </c>
      <c r="H594" s="34">
        <v>0</v>
      </c>
      <c r="I594" s="34">
        <v>0</v>
      </c>
      <c r="J594" s="34">
        <v>9948.73</v>
      </c>
      <c r="K594" s="34">
        <f>F594-G594-H594-I594-J594</f>
        <v>77656.91</v>
      </c>
      <c r="L594" s="33">
        <v>543232.28</v>
      </c>
      <c r="M594" s="35">
        <f>K594/L594</f>
        <v>0.14295341580216844</v>
      </c>
    </row>
    <row r="595" spans="1:13" ht="15.6" customHeight="1">
      <c r="A595" s="16" t="s">
        <v>294</v>
      </c>
      <c r="B595" s="42" t="s">
        <v>34</v>
      </c>
      <c r="C595" s="33">
        <v>131591.13</v>
      </c>
      <c r="D595" s="33">
        <v>0</v>
      </c>
      <c r="E595" s="33">
        <v>117755.95</v>
      </c>
      <c r="F595" s="33">
        <f>SUM(C595:E595)</f>
        <v>249347.08000000002</v>
      </c>
      <c r="G595" s="34">
        <v>0</v>
      </c>
      <c r="H595" s="34">
        <v>0</v>
      </c>
      <c r="I595" s="34">
        <v>39.4</v>
      </c>
      <c r="J595" s="34">
        <v>29869.93</v>
      </c>
      <c r="K595" s="34">
        <f>F595-G595-H595-I595-J595</f>
        <v>219437.75000000003</v>
      </c>
      <c r="L595" s="33">
        <v>1540662.8199999998</v>
      </c>
      <c r="M595" s="35">
        <f>K595/L595</f>
        <v>0.14243074289285443</v>
      </c>
    </row>
    <row r="596" spans="1:13" ht="15.6" customHeight="1">
      <c r="A596" s="16" t="s">
        <v>613</v>
      </c>
      <c r="B596" s="42" t="s">
        <v>65</v>
      </c>
      <c r="C596" s="33">
        <v>68800.66</v>
      </c>
      <c r="D596" s="33">
        <v>7722.9</v>
      </c>
      <c r="E596" s="33">
        <v>15495.57</v>
      </c>
      <c r="F596" s="33">
        <f>SUM(C596:E596)</f>
        <v>92019.13</v>
      </c>
      <c r="G596" s="34">
        <v>0</v>
      </c>
      <c r="H596" s="34">
        <v>0</v>
      </c>
      <c r="I596" s="34">
        <v>0</v>
      </c>
      <c r="J596" s="34">
        <v>7549.69</v>
      </c>
      <c r="K596" s="34">
        <f>F596-G596-H596-I596-J596</f>
        <v>84469.440000000002</v>
      </c>
      <c r="L596" s="33">
        <v>598354.74</v>
      </c>
      <c r="M596" s="35">
        <f>K596/L596</f>
        <v>0.14116950088838606</v>
      </c>
    </row>
    <row r="597" spans="1:13" ht="15.6" customHeight="1">
      <c r="A597" s="16" t="s">
        <v>564</v>
      </c>
      <c r="B597" s="42" t="s">
        <v>65</v>
      </c>
      <c r="C597" s="33">
        <v>82021.31</v>
      </c>
      <c r="D597" s="33">
        <v>2660.18</v>
      </c>
      <c r="E597" s="33">
        <v>21055.56</v>
      </c>
      <c r="F597" s="33">
        <f>SUM(C597:E597)</f>
        <v>105737.04999999999</v>
      </c>
      <c r="G597" s="34">
        <v>4630</v>
      </c>
      <c r="H597" s="34">
        <v>0</v>
      </c>
      <c r="I597" s="34">
        <v>0</v>
      </c>
      <c r="J597" s="34">
        <v>2358.29</v>
      </c>
      <c r="K597" s="34">
        <f>F597-G597-H597-I597-J597</f>
        <v>98748.76</v>
      </c>
      <c r="L597" s="33">
        <v>705420.11</v>
      </c>
      <c r="M597" s="35">
        <f>K597/L597</f>
        <v>0.139985745515534</v>
      </c>
    </row>
    <row r="598" spans="1:13" ht="15.6" customHeight="1">
      <c r="A598" s="16" t="s">
        <v>299</v>
      </c>
      <c r="B598" s="42" t="s">
        <v>38</v>
      </c>
      <c r="C598" s="33">
        <v>100300.72</v>
      </c>
      <c r="D598" s="33">
        <v>1099.73</v>
      </c>
      <c r="E598" s="33">
        <v>50137.440000000002</v>
      </c>
      <c r="F598" s="33">
        <f>SUM(C598:E598)</f>
        <v>151537.89000000001</v>
      </c>
      <c r="G598" s="34">
        <v>6270.72</v>
      </c>
      <c r="H598" s="34">
        <v>0</v>
      </c>
      <c r="I598" s="34">
        <v>0</v>
      </c>
      <c r="J598" s="34">
        <v>3601.19</v>
      </c>
      <c r="K598" s="34">
        <f>F598-G598-H598-I598-J598</f>
        <v>141665.98000000001</v>
      </c>
      <c r="L598" s="33">
        <v>1015984.8600000001</v>
      </c>
      <c r="M598" s="35">
        <f>K598/L598</f>
        <v>0.13943709751737834</v>
      </c>
    </row>
    <row r="599" spans="1:13" ht="15.6" customHeight="1">
      <c r="A599" s="16" t="s">
        <v>80</v>
      </c>
      <c r="B599" s="42" t="s">
        <v>24</v>
      </c>
      <c r="C599" s="33">
        <v>29733.02</v>
      </c>
      <c r="D599" s="33">
        <v>0</v>
      </c>
      <c r="E599" s="33">
        <v>30372.38</v>
      </c>
      <c r="F599" s="33">
        <f>SUM(C599:E599)</f>
        <v>60105.4</v>
      </c>
      <c r="G599" s="34">
        <v>0</v>
      </c>
      <c r="H599" s="34">
        <v>0</v>
      </c>
      <c r="I599" s="34">
        <v>0</v>
      </c>
      <c r="J599" s="34">
        <v>6652.32</v>
      </c>
      <c r="K599" s="34">
        <f>F599-G599-H599-I599-J599</f>
        <v>53453.08</v>
      </c>
      <c r="L599" s="33">
        <v>396442.16000000003</v>
      </c>
      <c r="M599" s="35">
        <f>K599/L599</f>
        <v>0.13483197649816053</v>
      </c>
    </row>
    <row r="600" spans="1:13" ht="15.6" customHeight="1">
      <c r="A600" s="16" t="s">
        <v>29</v>
      </c>
      <c r="B600" s="42" t="s">
        <v>30</v>
      </c>
      <c r="C600" s="33">
        <v>41967.29</v>
      </c>
      <c r="D600" s="33">
        <v>1446.87</v>
      </c>
      <c r="E600" s="33">
        <v>48277.18</v>
      </c>
      <c r="F600" s="33">
        <f>SUM(C600:E600)</f>
        <v>91691.34</v>
      </c>
      <c r="G600" s="34">
        <v>0</v>
      </c>
      <c r="H600" s="34">
        <v>0</v>
      </c>
      <c r="I600" s="34">
        <v>0</v>
      </c>
      <c r="J600" s="34">
        <v>11989.02</v>
      </c>
      <c r="K600" s="34">
        <f>F600-G600-H600-I600-J600</f>
        <v>79702.319999999992</v>
      </c>
      <c r="L600" s="33">
        <v>596045.57000000007</v>
      </c>
      <c r="M600" s="35">
        <f>K600/L600</f>
        <v>0.13371850075154487</v>
      </c>
    </row>
    <row r="601" spans="1:13" ht="15.6" customHeight="1">
      <c r="A601" s="16" t="s">
        <v>437</v>
      </c>
      <c r="B601" s="42" t="s">
        <v>34</v>
      </c>
      <c r="C601" s="33">
        <v>102087.02</v>
      </c>
      <c r="D601" s="33">
        <v>321.48</v>
      </c>
      <c r="E601" s="33">
        <v>60911.78</v>
      </c>
      <c r="F601" s="33">
        <f>SUM(C601:E601)</f>
        <v>163320.28</v>
      </c>
      <c r="G601" s="34">
        <v>0</v>
      </c>
      <c r="H601" s="34">
        <v>7783</v>
      </c>
      <c r="I601" s="34">
        <v>0</v>
      </c>
      <c r="J601" s="34">
        <v>4005.28</v>
      </c>
      <c r="K601" s="34">
        <f>F601-G601-H601-I601-J601</f>
        <v>151532</v>
      </c>
      <c r="L601" s="33">
        <v>1148924.31</v>
      </c>
      <c r="M601" s="35">
        <f>K601/L601</f>
        <v>0.13189032443747317</v>
      </c>
    </row>
    <row r="602" spans="1:13" ht="15.6" customHeight="1">
      <c r="A602" s="16" t="s">
        <v>183</v>
      </c>
      <c r="B602" s="42" t="s">
        <v>24</v>
      </c>
      <c r="C602" s="33">
        <v>40169.42</v>
      </c>
      <c r="D602" s="33">
        <v>0</v>
      </c>
      <c r="E602" s="33">
        <v>7964.25</v>
      </c>
      <c r="F602" s="33">
        <f>SUM(C602:E602)</f>
        <v>48133.67</v>
      </c>
      <c r="G602" s="34">
        <v>1176.5</v>
      </c>
      <c r="H602" s="34">
        <v>0</v>
      </c>
      <c r="I602" s="34">
        <v>0</v>
      </c>
      <c r="J602" s="34">
        <v>1843.63</v>
      </c>
      <c r="K602" s="34">
        <f>F602-G602-H602-I602-J602</f>
        <v>45113.54</v>
      </c>
      <c r="L602" s="33">
        <v>348183.08</v>
      </c>
      <c r="M602" s="35">
        <f>K602/L602</f>
        <v>0.12956844427937164</v>
      </c>
    </row>
    <row r="603" spans="1:13" ht="15.6" customHeight="1">
      <c r="A603" s="16" t="s">
        <v>320</v>
      </c>
      <c r="B603" s="42" t="s">
        <v>24</v>
      </c>
      <c r="C603" s="33">
        <v>328167.2</v>
      </c>
      <c r="D603" s="33">
        <v>18826.39</v>
      </c>
      <c r="E603" s="33">
        <v>101996.97</v>
      </c>
      <c r="F603" s="33">
        <f>SUM(C603:E603)</f>
        <v>448990.56000000006</v>
      </c>
      <c r="G603" s="34">
        <v>0</v>
      </c>
      <c r="H603" s="34">
        <v>0</v>
      </c>
      <c r="I603" s="34">
        <v>0</v>
      </c>
      <c r="J603" s="34">
        <v>12826.41</v>
      </c>
      <c r="K603" s="34">
        <f>F603-G603-H603-I603-J603</f>
        <v>436164.15000000008</v>
      </c>
      <c r="L603" s="33">
        <v>3403099.5</v>
      </c>
      <c r="M603" s="35">
        <f>K603/L603</f>
        <v>0.12816673447250077</v>
      </c>
    </row>
    <row r="604" spans="1:13" ht="15.6" customHeight="1">
      <c r="A604" s="16" t="s">
        <v>562</v>
      </c>
      <c r="B604" s="42" t="s">
        <v>65</v>
      </c>
      <c r="C604" s="33">
        <v>56234.39</v>
      </c>
      <c r="D604" s="33">
        <v>5125.3999999999996</v>
      </c>
      <c r="E604" s="33">
        <v>10415.620000000001</v>
      </c>
      <c r="F604" s="33">
        <f>SUM(C604:E604)</f>
        <v>71775.41</v>
      </c>
      <c r="G604" s="34">
        <v>0</v>
      </c>
      <c r="H604" s="34">
        <v>0</v>
      </c>
      <c r="I604" s="34">
        <v>0</v>
      </c>
      <c r="J604" s="34">
        <v>891.2</v>
      </c>
      <c r="K604" s="34">
        <f>F604-G604-H604-I604-J604</f>
        <v>70884.210000000006</v>
      </c>
      <c r="L604" s="33">
        <v>561023.51</v>
      </c>
      <c r="M604" s="35">
        <f>K604/L604</f>
        <v>0.12634802060255906</v>
      </c>
    </row>
    <row r="605" spans="1:13" ht="15.6" customHeight="1">
      <c r="A605" s="16" t="s">
        <v>303</v>
      </c>
      <c r="B605" s="42" t="s">
        <v>30</v>
      </c>
      <c r="C605" s="33">
        <v>36453.14</v>
      </c>
      <c r="D605" s="33">
        <v>190</v>
      </c>
      <c r="E605" s="33">
        <v>24482.99</v>
      </c>
      <c r="F605" s="33">
        <f>SUM(C605:E605)</f>
        <v>61126.130000000005</v>
      </c>
      <c r="G605" s="34">
        <v>0</v>
      </c>
      <c r="H605" s="34">
        <v>0</v>
      </c>
      <c r="I605" s="34">
        <v>0</v>
      </c>
      <c r="J605" s="34">
        <v>3124.59</v>
      </c>
      <c r="K605" s="34">
        <f>F605-G605-H605-I605-J605</f>
        <v>58001.540000000008</v>
      </c>
      <c r="L605" s="33">
        <v>472882.51</v>
      </c>
      <c r="M605" s="35">
        <f>K605/L605</f>
        <v>0.1226552870394805</v>
      </c>
    </row>
    <row r="606" spans="1:13" ht="15.6" customHeight="1">
      <c r="A606" s="16" t="s">
        <v>492</v>
      </c>
      <c r="B606" s="42" t="s">
        <v>44</v>
      </c>
      <c r="C606" s="33">
        <v>160216.89000000001</v>
      </c>
      <c r="D606" s="33">
        <v>8590</v>
      </c>
      <c r="E606" s="33">
        <v>97342.05</v>
      </c>
      <c r="F606" s="33">
        <f>SUM(C606:E606)</f>
        <v>266148.94</v>
      </c>
      <c r="G606" s="34">
        <v>12629.5</v>
      </c>
      <c r="H606" s="34">
        <v>0</v>
      </c>
      <c r="I606" s="34">
        <v>0</v>
      </c>
      <c r="J606" s="34">
        <v>10755.84</v>
      </c>
      <c r="K606" s="34">
        <f>F606-G606-H606-I606-J606</f>
        <v>242763.6</v>
      </c>
      <c r="L606" s="33">
        <v>2016068.75</v>
      </c>
      <c r="M606" s="35">
        <f>K606/L606</f>
        <v>0.12041434598894507</v>
      </c>
    </row>
    <row r="607" spans="1:13" ht="15.6" customHeight="1">
      <c r="A607" s="16" t="s">
        <v>590</v>
      </c>
      <c r="B607" s="42" t="s">
        <v>30</v>
      </c>
      <c r="C607" s="33">
        <v>61807.23</v>
      </c>
      <c r="D607" s="33">
        <v>450.73</v>
      </c>
      <c r="E607" s="33">
        <v>2156.75</v>
      </c>
      <c r="F607" s="33">
        <f>SUM(C607:E607)</f>
        <v>64414.710000000006</v>
      </c>
      <c r="G607" s="34">
        <v>0</v>
      </c>
      <c r="H607" s="34">
        <v>0</v>
      </c>
      <c r="I607" s="34">
        <v>0</v>
      </c>
      <c r="J607" s="34">
        <v>1127.8399999999999</v>
      </c>
      <c r="K607" s="34">
        <f>F607-G607-H607-I607-J607</f>
        <v>63286.87000000001</v>
      </c>
      <c r="L607" s="33">
        <v>526788.81000000006</v>
      </c>
      <c r="M607" s="35">
        <f>K607/L607</f>
        <v>0.12013708111985143</v>
      </c>
    </row>
    <row r="608" spans="1:13" ht="15.6" customHeight="1">
      <c r="A608" s="16" t="s">
        <v>115</v>
      </c>
      <c r="B608" s="42" t="s">
        <v>34</v>
      </c>
      <c r="C608" s="33">
        <v>100108.48</v>
      </c>
      <c r="D608" s="33">
        <v>1292.1199999999999</v>
      </c>
      <c r="E608" s="33">
        <v>52701.56</v>
      </c>
      <c r="F608" s="33">
        <f>SUM(C608:E608)</f>
        <v>154102.15999999997</v>
      </c>
      <c r="G608" s="34">
        <v>0</v>
      </c>
      <c r="H608" s="34">
        <v>0</v>
      </c>
      <c r="I608" s="34">
        <v>0</v>
      </c>
      <c r="J608" s="34">
        <v>6402.96</v>
      </c>
      <c r="K608" s="34">
        <f>F608-G608-H608-I608-J608</f>
        <v>147699.19999999998</v>
      </c>
      <c r="L608" s="33">
        <v>1240833.82</v>
      </c>
      <c r="M608" s="35">
        <f>K608/L608</f>
        <v>0.119032216578365</v>
      </c>
    </row>
    <row r="609" spans="1:13" ht="15.6" customHeight="1">
      <c r="A609" s="16" t="s">
        <v>384</v>
      </c>
      <c r="B609" s="42" t="s">
        <v>30</v>
      </c>
      <c r="C609" s="33">
        <v>48153.16</v>
      </c>
      <c r="D609" s="33">
        <v>2295.8000000000002</v>
      </c>
      <c r="E609" s="33">
        <v>26444.959999999999</v>
      </c>
      <c r="F609" s="33">
        <f>SUM(C609:E609)</f>
        <v>76893.920000000013</v>
      </c>
      <c r="G609" s="34">
        <v>0</v>
      </c>
      <c r="H609" s="34">
        <v>0</v>
      </c>
      <c r="I609" s="34">
        <v>0</v>
      </c>
      <c r="J609" s="34">
        <v>7069.83</v>
      </c>
      <c r="K609" s="34">
        <f>F609-G609-H609-I609-J609</f>
        <v>69824.090000000011</v>
      </c>
      <c r="L609" s="33">
        <v>587219.12</v>
      </c>
      <c r="M609" s="35">
        <f>K609/L609</f>
        <v>0.11890636326691817</v>
      </c>
    </row>
    <row r="610" spans="1:13" ht="15.6" customHeight="1">
      <c r="A610" s="16" t="s">
        <v>78</v>
      </c>
      <c r="B610" s="42" t="s">
        <v>34</v>
      </c>
      <c r="C610" s="33">
        <v>64384.33</v>
      </c>
      <c r="D610" s="33">
        <v>840.71</v>
      </c>
      <c r="E610" s="33">
        <v>55492.54</v>
      </c>
      <c r="F610" s="33">
        <f>SUM(C610:E610)</f>
        <v>120717.58</v>
      </c>
      <c r="G610" s="34">
        <v>0</v>
      </c>
      <c r="H610" s="34">
        <v>0</v>
      </c>
      <c r="I610" s="34">
        <v>0</v>
      </c>
      <c r="J610" s="34">
        <v>16.690000000000001</v>
      </c>
      <c r="K610" s="34">
        <f>F610-G610-H610-I610-J610</f>
        <v>120700.89</v>
      </c>
      <c r="L610" s="33">
        <v>1021009.7999999998</v>
      </c>
      <c r="M610" s="35">
        <f>K610/L610</f>
        <v>0.11821717088317861</v>
      </c>
    </row>
    <row r="611" spans="1:13" ht="15.6" customHeight="1">
      <c r="A611" s="16" t="s">
        <v>634</v>
      </c>
      <c r="B611" s="42" t="s">
        <v>24</v>
      </c>
      <c r="C611" s="33">
        <v>48272.23</v>
      </c>
      <c r="D611" s="33">
        <v>841.21</v>
      </c>
      <c r="E611" s="33">
        <v>6443.26</v>
      </c>
      <c r="F611" s="33">
        <f>SUM(C611:E611)</f>
        <v>55556.700000000004</v>
      </c>
      <c r="G611" s="34">
        <v>0</v>
      </c>
      <c r="H611" s="34">
        <v>0</v>
      </c>
      <c r="I611" s="34">
        <v>0</v>
      </c>
      <c r="J611" s="34">
        <v>1165.51</v>
      </c>
      <c r="K611" s="34">
        <f>F611-G611-H611-I611-J611</f>
        <v>54391.19</v>
      </c>
      <c r="L611" s="33">
        <v>467223.48</v>
      </c>
      <c r="M611" s="35">
        <f>K611/L611</f>
        <v>0.11641364856064169</v>
      </c>
    </row>
    <row r="612" spans="1:13" ht="15.6" customHeight="1">
      <c r="A612" s="16" t="s">
        <v>68</v>
      </c>
      <c r="B612" s="42" t="s">
        <v>30</v>
      </c>
      <c r="C612" s="33">
        <v>49698.55</v>
      </c>
      <c r="D612" s="33">
        <v>386.3</v>
      </c>
      <c r="E612" s="33">
        <v>32573.97</v>
      </c>
      <c r="F612" s="33">
        <f>SUM(C612:E612)</f>
        <v>82658.820000000007</v>
      </c>
      <c r="G612" s="34">
        <v>0</v>
      </c>
      <c r="H612" s="34">
        <v>0</v>
      </c>
      <c r="I612" s="34">
        <v>0</v>
      </c>
      <c r="J612" s="34">
        <v>2519.96</v>
      </c>
      <c r="K612" s="34">
        <f>F612-G612-H612-I612-J612</f>
        <v>80138.86</v>
      </c>
      <c r="L612" s="33">
        <v>718255.97000000009</v>
      </c>
      <c r="M612" s="35">
        <f>K612/L612</f>
        <v>0.11157423446128821</v>
      </c>
    </row>
    <row r="613" spans="1:13" ht="15.6" customHeight="1">
      <c r="A613" s="16" t="s">
        <v>581</v>
      </c>
      <c r="B613" s="42" t="s">
        <v>34</v>
      </c>
      <c r="C613" s="33">
        <v>107908.18</v>
      </c>
      <c r="D613" s="33">
        <v>2028.43</v>
      </c>
      <c r="E613" s="33">
        <v>30913.9</v>
      </c>
      <c r="F613" s="33">
        <f>SUM(C613:E613)</f>
        <v>140850.50999999998</v>
      </c>
      <c r="G613" s="34">
        <v>0</v>
      </c>
      <c r="H613" s="34">
        <v>0</v>
      </c>
      <c r="I613" s="34">
        <v>2857.34</v>
      </c>
      <c r="J613" s="34">
        <v>6322.62</v>
      </c>
      <c r="K613" s="34">
        <f>F613-G613-H613-I613-J613</f>
        <v>131670.54999999999</v>
      </c>
      <c r="L613" s="33">
        <v>1202922.4100000001</v>
      </c>
      <c r="M613" s="35">
        <f>K613/L613</f>
        <v>0.1094588885412817</v>
      </c>
    </row>
    <row r="614" spans="1:13" ht="15.6" customHeight="1">
      <c r="A614" s="16" t="s">
        <v>616</v>
      </c>
      <c r="B614" s="42" t="s">
        <v>31</v>
      </c>
      <c r="C614" s="33">
        <v>592566.06999999995</v>
      </c>
      <c r="D614" s="33">
        <v>6634.56</v>
      </c>
      <c r="E614" s="33">
        <v>106931.5</v>
      </c>
      <c r="F614" s="33">
        <f>SUM(C614:E614)</f>
        <v>706132.13</v>
      </c>
      <c r="G614" s="34">
        <v>0</v>
      </c>
      <c r="H614" s="34">
        <v>0</v>
      </c>
      <c r="I614" s="34">
        <v>1326.16</v>
      </c>
      <c r="J614" s="34">
        <v>10856.07</v>
      </c>
      <c r="K614" s="34">
        <f>F614-G614-H614-I614-J614</f>
        <v>693949.9</v>
      </c>
      <c r="L614" s="33">
        <v>6747350.4700000007</v>
      </c>
      <c r="M614" s="35">
        <f>K614/L614</f>
        <v>0.10284776270114215</v>
      </c>
    </row>
    <row r="615" spans="1:13" ht="15.6" customHeight="1">
      <c r="A615" s="16" t="s">
        <v>94</v>
      </c>
      <c r="B615" s="42" t="s">
        <v>24</v>
      </c>
      <c r="C615" s="33">
        <v>90119.23</v>
      </c>
      <c r="D615" s="33">
        <v>683.37</v>
      </c>
      <c r="E615" s="33">
        <v>41245.35</v>
      </c>
      <c r="F615" s="33">
        <f>SUM(C615:E615)</f>
        <v>132047.94999999998</v>
      </c>
      <c r="G615" s="34">
        <v>3413.6</v>
      </c>
      <c r="H615" s="34">
        <v>0</v>
      </c>
      <c r="I615" s="34">
        <v>0</v>
      </c>
      <c r="J615" s="34">
        <v>6991.23</v>
      </c>
      <c r="K615" s="34">
        <f>F615-G615-H615-I615-J615</f>
        <v>121643.11999999998</v>
      </c>
      <c r="L615" s="33">
        <v>1227160.97</v>
      </c>
      <c r="M615" s="35">
        <f>K615/L615</f>
        <v>9.9125642824184651E-2</v>
      </c>
    </row>
    <row r="616" spans="1:13" ht="15.6" customHeight="1">
      <c r="A616" s="16" t="s">
        <v>353</v>
      </c>
      <c r="B616" s="42" t="s">
        <v>24</v>
      </c>
      <c r="C616" s="33">
        <v>39039.06</v>
      </c>
      <c r="D616" s="33">
        <v>5434.09</v>
      </c>
      <c r="E616" s="33">
        <v>24571.78</v>
      </c>
      <c r="F616" s="33">
        <f>SUM(C616:E616)</f>
        <v>69044.929999999993</v>
      </c>
      <c r="G616" s="34">
        <v>335</v>
      </c>
      <c r="H616" s="34">
        <v>0</v>
      </c>
      <c r="I616" s="34">
        <v>0</v>
      </c>
      <c r="J616" s="34">
        <v>22164.47</v>
      </c>
      <c r="K616" s="34">
        <f>F616-G616-H616-I616-J616</f>
        <v>46545.459999999992</v>
      </c>
      <c r="L616" s="33">
        <v>471509.31</v>
      </c>
      <c r="M616" s="35">
        <f>K616/L616</f>
        <v>9.8715887497534238E-2</v>
      </c>
    </row>
    <row r="617" spans="1:13" ht="15.6" customHeight="1">
      <c r="A617" s="16" t="s">
        <v>367</v>
      </c>
      <c r="B617" s="42" t="s">
        <v>34</v>
      </c>
      <c r="C617" s="33">
        <v>81354.78</v>
      </c>
      <c r="D617" s="33">
        <v>0</v>
      </c>
      <c r="E617" s="33">
        <v>26777.65</v>
      </c>
      <c r="F617" s="33">
        <f>SUM(C617:E617)</f>
        <v>108132.43</v>
      </c>
      <c r="G617" s="34">
        <v>0</v>
      </c>
      <c r="H617" s="34">
        <v>0</v>
      </c>
      <c r="I617" s="34">
        <v>0</v>
      </c>
      <c r="J617" s="34">
        <v>2137.86</v>
      </c>
      <c r="K617" s="34">
        <f>F617-G617-H617-I617-J617</f>
        <v>105994.56999999999</v>
      </c>
      <c r="L617" s="33">
        <v>1083215.2799999998</v>
      </c>
      <c r="M617" s="35">
        <f>K617/L617</f>
        <v>9.7851804675428894E-2</v>
      </c>
    </row>
    <row r="618" spans="1:13" ht="15.6" customHeight="1">
      <c r="A618" s="16" t="s">
        <v>540</v>
      </c>
      <c r="B618" s="42" t="s">
        <v>65</v>
      </c>
      <c r="C618" s="33">
        <v>66422.899999999994</v>
      </c>
      <c r="D618" s="33">
        <v>4994.74</v>
      </c>
      <c r="E618" s="33">
        <v>6654.08</v>
      </c>
      <c r="F618" s="33">
        <f>SUM(C618:E618)</f>
        <v>78071.72</v>
      </c>
      <c r="G618" s="34">
        <v>0</v>
      </c>
      <c r="H618" s="34">
        <v>0</v>
      </c>
      <c r="I618" s="34">
        <v>0</v>
      </c>
      <c r="J618" s="34">
        <v>527.57000000000005</v>
      </c>
      <c r="K618" s="34">
        <f>F618-G618-H618-I618-J618</f>
        <v>77544.149999999994</v>
      </c>
      <c r="L618" s="33">
        <v>833659.84</v>
      </c>
      <c r="M618" s="35">
        <f>K618/L618</f>
        <v>9.3016535377306891E-2</v>
      </c>
    </row>
    <row r="619" spans="1:13" ht="15.6" customHeight="1">
      <c r="A619" s="16" t="s">
        <v>255</v>
      </c>
      <c r="B619" s="42" t="s">
        <v>65</v>
      </c>
      <c r="C619" s="33">
        <v>42647.3</v>
      </c>
      <c r="D619" s="33">
        <v>139.01</v>
      </c>
      <c r="E619" s="33">
        <v>15476.54</v>
      </c>
      <c r="F619" s="33">
        <f>SUM(C619:E619)</f>
        <v>58262.850000000006</v>
      </c>
      <c r="G619" s="34">
        <v>0</v>
      </c>
      <c r="H619" s="34">
        <v>0</v>
      </c>
      <c r="I619" s="34">
        <v>0</v>
      </c>
      <c r="J619" s="34">
        <v>1078.82</v>
      </c>
      <c r="K619" s="34">
        <f>F619-G619-H619-I619-J619</f>
        <v>57184.030000000006</v>
      </c>
      <c r="L619" s="33">
        <v>626630.86</v>
      </c>
      <c r="M619" s="35">
        <f>K619/L619</f>
        <v>9.1256325933261578E-2</v>
      </c>
    </row>
    <row r="620" spans="1:13" ht="15.6" customHeight="1">
      <c r="A620" s="16" t="s">
        <v>528</v>
      </c>
      <c r="B620" s="42" t="s">
        <v>34</v>
      </c>
      <c r="C620" s="33">
        <v>54467.76</v>
      </c>
      <c r="D620" s="33">
        <v>9002.3700000000008</v>
      </c>
      <c r="E620" s="33">
        <v>52558.94</v>
      </c>
      <c r="F620" s="33">
        <f>SUM(C620:E620)</f>
        <v>116029.07</v>
      </c>
      <c r="G620" s="34">
        <v>0</v>
      </c>
      <c r="H620" s="34">
        <v>0</v>
      </c>
      <c r="I620" s="34">
        <v>0</v>
      </c>
      <c r="J620" s="34">
        <v>17855.75</v>
      </c>
      <c r="K620" s="34">
        <f>F620-G620-H620-I620-J620</f>
        <v>98173.32</v>
      </c>
      <c r="L620" s="33">
        <v>1085631.7399999998</v>
      </c>
      <c r="M620" s="35">
        <f>K620/L620</f>
        <v>9.0429670009463822E-2</v>
      </c>
    </row>
    <row r="621" spans="1:13" ht="15.6" customHeight="1">
      <c r="A621" s="16" t="s">
        <v>318</v>
      </c>
      <c r="B621" s="42" t="s">
        <v>30</v>
      </c>
      <c r="C621" s="33">
        <v>55558.04</v>
      </c>
      <c r="D621" s="33">
        <v>960.24</v>
      </c>
      <c r="E621" s="33">
        <v>32305.45</v>
      </c>
      <c r="F621" s="33">
        <f>SUM(C621:E621)</f>
        <v>88823.73</v>
      </c>
      <c r="G621" s="34">
        <v>6046.62</v>
      </c>
      <c r="H621" s="34">
        <v>0</v>
      </c>
      <c r="I621" s="34">
        <v>0</v>
      </c>
      <c r="J621" s="34">
        <v>14485.24</v>
      </c>
      <c r="K621" s="34">
        <f>F621-G621-H621-I621-J621</f>
        <v>68291.87</v>
      </c>
      <c r="L621" s="33">
        <v>803760.89999999991</v>
      </c>
      <c r="M621" s="35">
        <f>K621/L621</f>
        <v>8.4965404512710188E-2</v>
      </c>
    </row>
    <row r="622" spans="1:13" ht="15.6" customHeight="1">
      <c r="A622" s="16" t="s">
        <v>105</v>
      </c>
      <c r="B622" s="42" t="s">
        <v>30</v>
      </c>
      <c r="C622" s="33">
        <v>44304.19</v>
      </c>
      <c r="D622" s="33">
        <v>523.89</v>
      </c>
      <c r="E622" s="33">
        <v>25941.06</v>
      </c>
      <c r="F622" s="33">
        <f>SUM(C622:E622)</f>
        <v>70769.14</v>
      </c>
      <c r="G622" s="34">
        <v>0</v>
      </c>
      <c r="H622" s="34">
        <v>0</v>
      </c>
      <c r="I622" s="34">
        <v>0</v>
      </c>
      <c r="J622" s="34">
        <v>5309.37</v>
      </c>
      <c r="K622" s="34">
        <f>F622-G622-H622-I622-J622</f>
        <v>65459.77</v>
      </c>
      <c r="L622" s="33">
        <v>776781.47</v>
      </c>
      <c r="M622" s="35">
        <f>K622/L622</f>
        <v>8.4270509181945341E-2</v>
      </c>
    </row>
    <row r="623" spans="1:13" ht="15.6" customHeight="1">
      <c r="A623" s="16" t="s">
        <v>298</v>
      </c>
      <c r="B623" s="42" t="s">
        <v>24</v>
      </c>
      <c r="C623" s="33">
        <v>35117.07</v>
      </c>
      <c r="D623" s="33">
        <v>736</v>
      </c>
      <c r="E623" s="33">
        <v>5379.55</v>
      </c>
      <c r="F623" s="33">
        <f>SUM(C623:E623)</f>
        <v>41232.620000000003</v>
      </c>
      <c r="G623" s="34">
        <v>0</v>
      </c>
      <c r="H623" s="34">
        <v>0</v>
      </c>
      <c r="I623" s="34">
        <v>0</v>
      </c>
      <c r="J623" s="34">
        <v>3709.78</v>
      </c>
      <c r="K623" s="34">
        <f>F623-G623-H623-I623-J623</f>
        <v>37522.840000000004</v>
      </c>
      <c r="L623" s="33">
        <v>488417.63</v>
      </c>
      <c r="M623" s="35">
        <f>K623/L623</f>
        <v>7.6825318529144829E-2</v>
      </c>
    </row>
    <row r="624" spans="1:13" ht="15.6" customHeight="1">
      <c r="A624" s="16" t="s">
        <v>238</v>
      </c>
      <c r="B624" s="42" t="s">
        <v>27</v>
      </c>
      <c r="C624" s="33">
        <v>58951.38</v>
      </c>
      <c r="D624" s="33">
        <v>219.5</v>
      </c>
      <c r="E624" s="33">
        <v>8690.39</v>
      </c>
      <c r="F624" s="33">
        <f>SUM(C624:E624)</f>
        <v>67861.26999999999</v>
      </c>
      <c r="G624" s="34">
        <v>0</v>
      </c>
      <c r="H624" s="34">
        <v>0</v>
      </c>
      <c r="I624" s="34">
        <v>0</v>
      </c>
      <c r="J624" s="34">
        <v>1088.8399999999999</v>
      </c>
      <c r="K624" s="34">
        <f>F624-G624-H624-I624-J624</f>
        <v>66772.429999999993</v>
      </c>
      <c r="L624" s="33">
        <v>874179.64</v>
      </c>
      <c r="M624" s="35">
        <f>K624/L624</f>
        <v>7.6382961744567726E-2</v>
      </c>
    </row>
    <row r="625" spans="1:13" ht="15.6" customHeight="1">
      <c r="A625" s="16" t="s">
        <v>442</v>
      </c>
      <c r="B625" s="42" t="s">
        <v>30</v>
      </c>
      <c r="C625" s="33">
        <v>81202.009999999995</v>
      </c>
      <c r="D625" s="33">
        <v>5581.53</v>
      </c>
      <c r="E625" s="33">
        <v>119824.68</v>
      </c>
      <c r="F625" s="33">
        <f>SUM(C625:E625)</f>
        <v>206608.21999999997</v>
      </c>
      <c r="G625" s="34">
        <v>0</v>
      </c>
      <c r="H625" s="34">
        <v>0</v>
      </c>
      <c r="I625" s="34">
        <v>0</v>
      </c>
      <c r="J625" s="34">
        <v>47916.45</v>
      </c>
      <c r="K625" s="34">
        <f>F625-G625-H625-I625-J625</f>
        <v>158691.76999999996</v>
      </c>
      <c r="L625" s="33">
        <v>2188825.66</v>
      </c>
      <c r="M625" s="35">
        <f>K625/L625</f>
        <v>7.2500872454135959E-2</v>
      </c>
    </row>
    <row r="626" spans="1:13" ht="15.6" customHeight="1">
      <c r="A626" s="16" t="s">
        <v>229</v>
      </c>
      <c r="B626" s="42" t="s">
        <v>34</v>
      </c>
      <c r="C626" s="33">
        <v>62310.18</v>
      </c>
      <c r="D626" s="33">
        <v>127.06</v>
      </c>
      <c r="E626" s="33">
        <v>24701.58</v>
      </c>
      <c r="F626" s="33">
        <f>SUM(C626:E626)</f>
        <v>87138.82</v>
      </c>
      <c r="G626" s="34">
        <v>0</v>
      </c>
      <c r="H626" s="34">
        <v>0</v>
      </c>
      <c r="I626" s="34">
        <v>0</v>
      </c>
      <c r="J626" s="34">
        <v>3167.47</v>
      </c>
      <c r="K626" s="34">
        <f>F626-G626-H626-I626-J626</f>
        <v>83971.35</v>
      </c>
      <c r="L626" s="33">
        <v>1255385.17</v>
      </c>
      <c r="M626" s="35">
        <f>K626/L626</f>
        <v>6.688891346390527E-2</v>
      </c>
    </row>
    <row r="627" spans="1:13" ht="15.6" customHeight="1">
      <c r="A627" s="16" t="s">
        <v>578</v>
      </c>
      <c r="B627" s="42" t="s">
        <v>34</v>
      </c>
      <c r="C627" s="33">
        <v>63322.78</v>
      </c>
      <c r="D627" s="33">
        <v>535.04</v>
      </c>
      <c r="E627" s="33">
        <v>21689.200000000001</v>
      </c>
      <c r="F627" s="33">
        <f>SUM(C627:E627)</f>
        <v>85547.02</v>
      </c>
      <c r="G627" s="34">
        <v>0</v>
      </c>
      <c r="H627" s="34">
        <v>0</v>
      </c>
      <c r="I627" s="34">
        <v>-1009.56</v>
      </c>
      <c r="J627" s="34">
        <v>6905.58</v>
      </c>
      <c r="K627" s="34">
        <f>F627-G627-H627-I627-J627</f>
        <v>79651</v>
      </c>
      <c r="L627" s="33">
        <v>1324044.1299999999</v>
      </c>
      <c r="M627" s="35">
        <f>K627/L627</f>
        <v>6.0157360465017136E-2</v>
      </c>
    </row>
    <row r="628" spans="1:13" ht="15.6" customHeight="1">
      <c r="A628" s="16" t="s">
        <v>544</v>
      </c>
      <c r="B628" s="42" t="s">
        <v>34</v>
      </c>
      <c r="C628" s="33">
        <v>53692.75</v>
      </c>
      <c r="D628" s="33">
        <v>755.44</v>
      </c>
      <c r="E628" s="33">
        <v>18359.009999999998</v>
      </c>
      <c r="F628" s="33">
        <f>SUM(C628:E628)</f>
        <v>72807.199999999997</v>
      </c>
      <c r="G628" s="34">
        <v>0</v>
      </c>
      <c r="H628" s="34">
        <v>0</v>
      </c>
      <c r="I628" s="34">
        <v>0</v>
      </c>
      <c r="J628" s="34">
        <v>6051.06</v>
      </c>
      <c r="K628" s="34">
        <f>F628-G628-H628-I628-J628</f>
        <v>66756.14</v>
      </c>
      <c r="L628" s="33">
        <v>1521426.5499999998</v>
      </c>
      <c r="M628" s="35">
        <f>K628/L628</f>
        <v>4.3877333414485249E-2</v>
      </c>
    </row>
    <row r="629" spans="1:13" ht="15.6" customHeight="1">
      <c r="A629" s="16" t="s">
        <v>123</v>
      </c>
      <c r="B629" s="42" t="s">
        <v>34</v>
      </c>
      <c r="C629" s="33">
        <v>111215.87</v>
      </c>
      <c r="D629" s="33">
        <v>2180.3200000000002</v>
      </c>
      <c r="E629" s="33">
        <v>45895.8</v>
      </c>
      <c r="F629" s="33">
        <f>SUM(C629:E629)</f>
        <v>159291.99</v>
      </c>
      <c r="G629" s="34">
        <v>0</v>
      </c>
      <c r="H629" s="34">
        <v>0</v>
      </c>
      <c r="I629" s="34">
        <v>0</v>
      </c>
      <c r="J629" s="34">
        <v>16343.89</v>
      </c>
      <c r="K629" s="34">
        <f>F629-G629-H629-I629-J629</f>
        <v>142948.09999999998</v>
      </c>
      <c r="L629" s="33">
        <v>3277839.04</v>
      </c>
      <c r="M629" s="35">
        <f>K629/L629</f>
        <v>4.3610469658693175E-2</v>
      </c>
    </row>
  </sheetData>
  <sortState ref="A12:M629">
    <sortCondition descending="1" ref="M12:M629"/>
  </sortState>
  <mergeCells count="4">
    <mergeCell ref="A3:M3"/>
    <mergeCell ref="A4:M4"/>
    <mergeCell ref="A7:O7"/>
    <mergeCell ref="A9:O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AUTONOMIA FISCAL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2024-11-29T09:45:59Z</dcterms:modified>
</cp:coreProperties>
</file>