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045BAF7-6989-45C4-9491-883CBC66CCFF}" xr6:coauthVersionLast="36" xr6:coauthVersionMax="36" xr10:uidLastSave="{00000000-0000-0000-0000-000000000000}"/>
  <bookViews>
    <workbookView xWindow="240" yWindow="108" windowWidth="11616" windowHeight="9300" xr2:uid="{00000000-000D-0000-FFFF-FFFF00000000}"/>
  </bookViews>
  <sheets>
    <sheet name="Orden ALFABETICO" sheetId="5" r:id="rId1"/>
    <sheet name="Orden GRADO FINANCIACION AJENA" sheetId="6" r:id="rId2"/>
  </sheets>
  <calcPr calcId="191029"/>
</workbook>
</file>

<file path=xl/calcChain.xml><?xml version="1.0" encoding="utf-8"?>
<calcChain xmlns="http://schemas.openxmlformats.org/spreadsheetml/2006/main">
  <c r="F19" i="6" l="1"/>
  <c r="F52" i="6"/>
  <c r="F24" i="6"/>
  <c r="F14" i="6"/>
  <c r="F57" i="6"/>
  <c r="F25" i="6"/>
  <c r="F49" i="6"/>
  <c r="F38" i="6"/>
  <c r="F17" i="6"/>
  <c r="F40" i="6"/>
  <c r="F46" i="6"/>
  <c r="F26" i="6"/>
  <c r="F47" i="6"/>
  <c r="F23" i="6"/>
  <c r="F21" i="6"/>
  <c r="F48" i="6"/>
  <c r="F28" i="6"/>
  <c r="F42" i="6"/>
  <c r="F54" i="6"/>
  <c r="F13" i="6"/>
  <c r="F32" i="6"/>
  <c r="F41" i="6"/>
  <c r="F29" i="6"/>
  <c r="F37" i="6"/>
  <c r="F30" i="6"/>
  <c r="F15" i="6"/>
  <c r="F50" i="6"/>
  <c r="F16" i="6"/>
  <c r="F55" i="6"/>
  <c r="F31" i="6"/>
  <c r="F43" i="6"/>
  <c r="F22" i="6"/>
  <c r="F56" i="6"/>
  <c r="F27" i="6"/>
  <c r="F18" i="6"/>
  <c r="F51" i="6"/>
  <c r="F45" i="6"/>
  <c r="F12" i="6"/>
  <c r="F35" i="6"/>
  <c r="F53" i="6"/>
  <c r="F11" i="6"/>
  <c r="F20" i="6"/>
  <c r="F36" i="6"/>
  <c r="F39" i="6"/>
  <c r="F33" i="6"/>
  <c r="F44" i="6"/>
  <c r="F34" i="6"/>
  <c r="F58" i="6" s="1"/>
  <c r="F12" i="5" l="1"/>
  <c r="F52" i="5" l="1"/>
  <c r="F53" i="5"/>
  <c r="F54" i="5"/>
  <c r="F55" i="5"/>
  <c r="F56" i="5"/>
  <c r="F57" i="5"/>
  <c r="F11" i="5" l="1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8" i="5" l="1"/>
</calcChain>
</file>

<file path=xl/sharedStrings.xml><?xml version="1.0" encoding="utf-8"?>
<sst xmlns="http://schemas.openxmlformats.org/spreadsheetml/2006/main" count="120" uniqueCount="61">
  <si>
    <t xml:space="preserve">Granada                                                               </t>
  </si>
  <si>
    <t xml:space="preserve">Huelva                                                                </t>
  </si>
  <si>
    <t xml:space="preserve">Jaén                                                                  </t>
  </si>
  <si>
    <t xml:space="preserve">Córdoba                                                               </t>
  </si>
  <si>
    <t xml:space="preserve">Málaga                                                                </t>
  </si>
  <si>
    <t xml:space="preserve">Sevilla                                                               </t>
  </si>
  <si>
    <t xml:space="preserve">Zaragoza                                                              </t>
  </si>
  <si>
    <t xml:space="preserve">Huesca                                                                </t>
  </si>
  <si>
    <t xml:space="preserve">Teruel                                                                </t>
  </si>
  <si>
    <t xml:space="preserve">Palma                                                                 </t>
  </si>
  <si>
    <t xml:space="preserve">Santander                                                             </t>
  </si>
  <si>
    <t xml:space="preserve">Burgos                                                                </t>
  </si>
  <si>
    <t xml:space="preserve">León                                                                  </t>
  </si>
  <si>
    <t xml:space="preserve">Zamora                                                                </t>
  </si>
  <si>
    <t xml:space="preserve">Valladolid                                                            </t>
  </si>
  <si>
    <t xml:space="preserve">Soria                                                                 </t>
  </si>
  <si>
    <t xml:space="preserve">Salamanca                                                             </t>
  </si>
  <si>
    <t xml:space="preserve">Ciudad Real                                                           </t>
  </si>
  <si>
    <t xml:space="preserve">Albacete                                                              </t>
  </si>
  <si>
    <t xml:space="preserve">Toledo                                                                </t>
  </si>
  <si>
    <t xml:space="preserve">Guadalajara                                                           </t>
  </si>
  <si>
    <t xml:space="preserve">Tarragona                                                             </t>
  </si>
  <si>
    <t xml:space="preserve">Barcelona                                                             </t>
  </si>
  <si>
    <t xml:space="preserve">Lleida                                                                </t>
  </si>
  <si>
    <t xml:space="preserve">Cáceres                                                               </t>
  </si>
  <si>
    <t xml:space="preserve">Coruña (A)                                                            </t>
  </si>
  <si>
    <t xml:space="preserve">Lugo                                                                  </t>
  </si>
  <si>
    <t xml:space="preserve">Madrid                                                                </t>
  </si>
  <si>
    <t xml:space="preserve">Pamplona/Iruña                                                        </t>
  </si>
  <si>
    <t xml:space="preserve">Logroño                                                               </t>
  </si>
  <si>
    <t>Municipio</t>
  </si>
  <si>
    <t>Capitales de Provincia</t>
  </si>
  <si>
    <t xml:space="preserve">Oviedo                                                                </t>
  </si>
  <si>
    <t xml:space="preserve">Cádiz                                                                 </t>
  </si>
  <si>
    <t xml:space="preserve">Pontevedra                                                            </t>
  </si>
  <si>
    <t xml:space="preserve"> </t>
  </si>
  <si>
    <t>Total Ingresos</t>
  </si>
  <si>
    <t>Transferencias de capital (Capitulo 7)</t>
  </si>
  <si>
    <t>Transferencias corrientes (Capitulo 4)</t>
  </si>
  <si>
    <t>Pasivos financieros (Capítulo 9)</t>
  </si>
  <si>
    <t>Grado de financiacion externa</t>
  </si>
  <si>
    <t>Este indicador mide la dependencia de la financiación ajena, incluyendo los pasivos financieros. Se define como la relación porcentual entre los derechos reconocidos netos de los capítulos IV, VII y IX de ingresos (dependencia externa) y el total de los derechos reconocidos netos</t>
  </si>
  <si>
    <t xml:space="preserve">Alicante/Alacant                                                      </t>
  </si>
  <si>
    <t xml:space="preserve">Segovia                                                               </t>
  </si>
  <si>
    <t xml:space="preserve">Ávila                                                                 </t>
  </si>
  <si>
    <t xml:space="preserve">Girona                                                                </t>
  </si>
  <si>
    <t xml:space="preserve">Murcia                                                                </t>
  </si>
  <si>
    <t xml:space="preserve">Ourense                                                               </t>
  </si>
  <si>
    <t xml:space="preserve">Badajoz                                                               </t>
  </si>
  <si>
    <t xml:space="preserve">Castelló de la Plana                                                  </t>
  </si>
  <si>
    <t xml:space="preserve">Donostia/San Sebastián                                                </t>
  </si>
  <si>
    <t xml:space="preserve">València                                                              </t>
  </si>
  <si>
    <t>MEDIA CAPITALES</t>
  </si>
  <si>
    <t xml:space="preserve">Palmas de Gran Canaria (Las)                                          </t>
  </si>
  <si>
    <t xml:space="preserve">Almería                                                               </t>
  </si>
  <si>
    <t>Grado de financiación externa 2025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</si>
  <si>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 Ministerio de Hacienda (datos a 30-08-26). </t>
    </r>
  </si>
  <si>
    <t>No están disponibles los datos de Vitoria, Palencia y Santa Cruz de Tenerife</t>
  </si>
  <si>
    <t xml:space="preserve">Bilbao                                                                </t>
  </si>
  <si>
    <t xml:space="preserve">Cuenca                                                                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</si>
  <si>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 Ministerio de Hacienda (datos a 30-08-26).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</si>
</sst>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sz val="8"/>
      <name val="Gill Sans MT"/>
      <family val="2"/>
    </font>
    <font>
      <i/>
      <sz val="8"/>
      <name val="Gill Sans MT"/>
      <family val="2"/>
    </font>
    <font>
      <b/>
      <sz val="10"/>
      <color indexed="8"/>
      <name val="Gill Sans MT"/>
      <family val="2"/>
    </font>
    <font>
      <sz val="8"/>
      <color indexed="8"/>
      <name val="Gill Sans MT"/>
      <family val="2"/>
    </font>
    <font>
      <sz val="11"/>
      <color theme="1"/>
      <name val="Gill Sans MT"/>
      <family val="2"/>
    </font>
    <font>
      <sz val="9"/>
      <name val="Gill Sans MT"/>
      <family val="2"/>
    </font>
    <font>
      <i/>
      <sz val="9"/>
      <name val="Gill Sans MT"/>
      <family val="2"/>
    </font>
    <font>
      <b/>
      <i/>
      <sz val="9"/>
      <name val="Gill Sans MT"/>
      <family val="2"/>
    </font>
    <font>
      <b/>
      <sz val="9"/>
      <name val="Gill Sans MT"/>
      <family val="2"/>
    </font>
    <font>
      <i/>
      <sz val="8"/>
      <color indexed="8"/>
      <name val="Arial"/>
      <family val="2"/>
    </font>
    <font>
      <i/>
      <sz val="9"/>
      <color theme="1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Fill="1" applyAlignment="1">
      <alignment vertical="center" wrapText="1"/>
    </xf>
    <xf numFmtId="3" fontId="4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3" fontId="8" fillId="3" borderId="1" xfId="2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3" fontId="8" fillId="3" borderId="1" xfId="2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left" vertical="center"/>
    </xf>
    <xf numFmtId="4" fontId="11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" fontId="9" fillId="2" borderId="1" xfId="1" applyNumberFormat="1" applyFont="1" applyFill="1" applyBorder="1" applyAlignment="1">
      <alignment horizontal="right" vertical="center" wrapText="1"/>
    </xf>
    <xf numFmtId="10" fontId="8" fillId="2" borderId="2" xfId="4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4" fillId="0" borderId="0" xfId="0" applyFont="1" applyFill="1" applyAlignment="1">
      <alignment vertical="center" wrapText="1"/>
    </xf>
    <xf numFmtId="3" fontId="14" fillId="0" borderId="0" xfId="0" applyNumberFormat="1" applyFont="1" applyFill="1" applyAlignment="1">
      <alignment vertical="center" wrapText="1"/>
    </xf>
    <xf numFmtId="10" fontId="16" fillId="0" borderId="1" xfId="0" applyNumberFormat="1" applyFont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5">
    <cellStyle name="Normal" xfId="0" builtinId="0"/>
    <cellStyle name="Normal_Hoja1" xfId="1" xr:uid="{00000000-0005-0000-0000-000001000000}"/>
    <cellStyle name="Normal_icio" xfId="2" xr:uid="{00000000-0005-0000-0000-000002000000}"/>
    <cellStyle name="Normal_IngGast (2)" xfId="3" xr:uid="{00000000-0005-0000-0000-000003000000}"/>
    <cellStyle name="Porcentaje" xfId="4" builtinId="5"/>
  </cellStyles>
  <dxfs count="0"/>
  <tableStyles count="0" defaultTableStyle="TableStyleMedium2" defaultPivotStyle="PivotStyleMedium9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261298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74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272415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85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"/>
  <sheetViews>
    <sheetView tabSelected="1" workbookViewId="0">
      <selection activeCell="C14" sqref="C14"/>
    </sheetView>
  </sheetViews>
  <sheetFormatPr baseColWidth="10" defaultRowHeight="18" x14ac:dyDescent="0.3"/>
  <cols>
    <col min="1" max="1" width="37" style="20" customWidth="1"/>
    <col min="2" max="2" width="16.33203125" style="20" customWidth="1"/>
    <col min="3" max="4" width="16" style="20" customWidth="1"/>
    <col min="5" max="5" width="16.109375" style="20" customWidth="1"/>
    <col min="6" max="6" width="18.6640625" style="20" customWidth="1"/>
    <col min="7" max="16384" width="11.5546875" style="20"/>
  </cols>
  <sheetData>
    <row r="1" spans="1:14" s="9" customFormat="1" ht="16.8" x14ac:dyDescent="0.3">
      <c r="B1" s="10"/>
      <c r="C1" s="10"/>
      <c r="D1" s="10"/>
      <c r="E1" s="11"/>
      <c r="F1" s="11"/>
    </row>
    <row r="2" spans="1:14" s="9" customFormat="1" ht="27.75" customHeight="1" x14ac:dyDescent="0.3">
      <c r="A2" s="1"/>
      <c r="B2" s="2"/>
      <c r="C2" s="2"/>
      <c r="D2" s="2"/>
      <c r="E2" s="1"/>
      <c r="F2" s="1"/>
    </row>
    <row r="3" spans="1:14" s="9" customFormat="1" ht="26.25" customHeight="1" x14ac:dyDescent="0.3">
      <c r="A3" s="26" t="s">
        <v>55</v>
      </c>
      <c r="B3" s="26"/>
      <c r="C3" s="26"/>
      <c r="D3" s="26"/>
      <c r="E3" s="26"/>
      <c r="F3" s="26"/>
    </row>
    <row r="4" spans="1:14" s="9" customFormat="1" ht="21.6" x14ac:dyDescent="0.3">
      <c r="A4" s="27" t="s">
        <v>31</v>
      </c>
      <c r="B4" s="27"/>
      <c r="C4" s="27"/>
      <c r="D4" s="27"/>
      <c r="E4" s="27"/>
      <c r="F4" s="27"/>
      <c r="G4" s="9" t="s">
        <v>35</v>
      </c>
    </row>
    <row r="5" spans="1:14" s="9" customFormat="1" ht="16.8" x14ac:dyDescent="0.3">
      <c r="B5" s="12"/>
      <c r="C5" s="12"/>
      <c r="D5" s="12"/>
      <c r="E5" s="13"/>
      <c r="F5" s="13"/>
    </row>
    <row r="6" spans="1:14" s="9" customFormat="1" ht="24" customHeight="1" x14ac:dyDescent="0.3">
      <c r="A6" s="29" t="s">
        <v>41</v>
      </c>
      <c r="B6" s="29"/>
      <c r="C6" s="29"/>
      <c r="D6" s="29"/>
      <c r="E6" s="29"/>
      <c r="F6" s="29"/>
    </row>
    <row r="7" spans="1:14" s="9" customFormat="1" ht="9" customHeight="1" x14ac:dyDescent="0.3">
      <c r="A7" s="14" t="s">
        <v>35</v>
      </c>
      <c r="B7" s="15"/>
      <c r="C7" s="15"/>
      <c r="D7" s="15"/>
      <c r="E7" s="16"/>
      <c r="F7" s="16"/>
    </row>
    <row r="8" spans="1:14" s="9" customFormat="1" ht="16.8" x14ac:dyDescent="0.3">
      <c r="A8" s="28" t="s">
        <v>56</v>
      </c>
      <c r="B8" s="28"/>
      <c r="C8" s="28"/>
      <c r="D8" s="28"/>
      <c r="E8" s="28"/>
      <c r="F8" s="28"/>
      <c r="G8" s="3"/>
      <c r="H8" s="3"/>
      <c r="I8" s="3"/>
      <c r="J8" s="3"/>
      <c r="K8" s="3"/>
      <c r="L8" s="3"/>
      <c r="M8" s="3"/>
      <c r="N8" s="3"/>
    </row>
    <row r="9" spans="1:14" s="9" customFormat="1" ht="16.8" x14ac:dyDescent="0.3">
      <c r="A9" s="17"/>
      <c r="B9" s="4"/>
      <c r="C9" s="4"/>
      <c r="D9" s="4"/>
      <c r="E9" s="4"/>
      <c r="F9" s="4"/>
      <c r="G9" s="4"/>
      <c r="H9" s="4"/>
      <c r="I9" s="4"/>
      <c r="J9" s="4"/>
    </row>
    <row r="10" spans="1:14" s="9" customFormat="1" ht="48" customHeight="1" x14ac:dyDescent="0.3">
      <c r="A10" s="5" t="s">
        <v>30</v>
      </c>
      <c r="B10" s="6" t="s">
        <v>38</v>
      </c>
      <c r="C10" s="6" t="s">
        <v>37</v>
      </c>
      <c r="D10" s="6" t="s">
        <v>39</v>
      </c>
      <c r="E10" s="6" t="s">
        <v>36</v>
      </c>
      <c r="F10" s="7" t="s">
        <v>40</v>
      </c>
    </row>
    <row r="11" spans="1:14" ht="16.8" customHeight="1" x14ac:dyDescent="0.3">
      <c r="A11" s="8" t="s">
        <v>18</v>
      </c>
      <c r="B11" s="18">
        <v>60545456.740000002</v>
      </c>
      <c r="C11" s="18">
        <v>908305.25</v>
      </c>
      <c r="D11" s="18">
        <v>20074614.399999999</v>
      </c>
      <c r="E11" s="18">
        <v>203258232.69</v>
      </c>
      <c r="F11" s="19">
        <f t="shared" ref="F11:F57" si="0">(B11+C11+D11)/E11</f>
        <v>0.40110737612455427</v>
      </c>
    </row>
    <row r="12" spans="1:14" ht="16.8" customHeight="1" x14ac:dyDescent="0.3">
      <c r="A12" s="8" t="s">
        <v>42</v>
      </c>
      <c r="B12" s="18">
        <v>120773349.28</v>
      </c>
      <c r="C12" s="18">
        <v>3681528.98</v>
      </c>
      <c r="D12" s="18">
        <v>9713683.8699999992</v>
      </c>
      <c r="E12" s="18">
        <v>374999839.63999999</v>
      </c>
      <c r="F12" s="19">
        <f t="shared" si="0"/>
        <v>0.3577829853442121</v>
      </c>
    </row>
    <row r="13" spans="1:14" ht="16.8" customHeight="1" x14ac:dyDescent="0.3">
      <c r="A13" s="8" t="s">
        <v>54</v>
      </c>
      <c r="B13" s="18">
        <v>95005591.299999997</v>
      </c>
      <c r="C13" s="18">
        <v>3267375.39</v>
      </c>
      <c r="D13" s="18">
        <v>4472729.01</v>
      </c>
      <c r="E13" s="18">
        <v>255300461.74000001</v>
      </c>
      <c r="F13" s="19">
        <f t="shared" si="0"/>
        <v>0.40245009742535065</v>
      </c>
    </row>
    <row r="14" spans="1:14" ht="16.8" customHeight="1" x14ac:dyDescent="0.3">
      <c r="A14" s="8" t="s">
        <v>44</v>
      </c>
      <c r="B14" s="18">
        <v>21480937.539999999</v>
      </c>
      <c r="C14" s="18">
        <v>2883098.4</v>
      </c>
      <c r="D14" s="18">
        <v>3740000</v>
      </c>
      <c r="E14" s="18">
        <v>74185691.150000006</v>
      </c>
      <c r="F14" s="19">
        <f t="shared" si="0"/>
        <v>0.37883364708667266</v>
      </c>
    </row>
    <row r="15" spans="1:14" ht="16.8" customHeight="1" x14ac:dyDescent="0.3">
      <c r="A15" s="8" t="s">
        <v>48</v>
      </c>
      <c r="B15" s="18">
        <v>61827980.609999999</v>
      </c>
      <c r="C15" s="18">
        <v>2270749.7200000002</v>
      </c>
      <c r="D15" s="18">
        <v>0</v>
      </c>
      <c r="E15" s="18">
        <v>160640850.17000002</v>
      </c>
      <c r="F15" s="19">
        <f t="shared" si="0"/>
        <v>0.3990188688753003</v>
      </c>
    </row>
    <row r="16" spans="1:14" ht="16.8" customHeight="1" x14ac:dyDescent="0.3">
      <c r="A16" s="8" t="s">
        <v>22</v>
      </c>
      <c r="B16" s="18">
        <v>1839748869.3499999</v>
      </c>
      <c r="C16" s="18">
        <v>31621142.41</v>
      </c>
      <c r="D16" s="18">
        <v>819455.45</v>
      </c>
      <c r="E16" s="18">
        <v>3883205699.7899995</v>
      </c>
      <c r="F16" s="19">
        <f t="shared" si="0"/>
        <v>0.48212472167293285</v>
      </c>
    </row>
    <row r="17" spans="1:6" ht="16.8" customHeight="1" x14ac:dyDescent="0.3">
      <c r="A17" s="8" t="s">
        <v>58</v>
      </c>
      <c r="B17" s="18">
        <v>432354104.42000002</v>
      </c>
      <c r="C17" s="18">
        <v>6532773.4800000004</v>
      </c>
      <c r="D17" s="18">
        <v>0</v>
      </c>
      <c r="E17" s="18">
        <v>717760037.32999992</v>
      </c>
      <c r="F17" s="19">
        <f t="shared" si="0"/>
        <v>0.61146741957467865</v>
      </c>
    </row>
    <row r="18" spans="1:6" ht="16.8" customHeight="1" x14ac:dyDescent="0.3">
      <c r="A18" s="8" t="s">
        <v>11</v>
      </c>
      <c r="B18" s="18">
        <v>73626872.189999998</v>
      </c>
      <c r="C18" s="18">
        <v>-408813.67</v>
      </c>
      <c r="D18" s="18">
        <v>0</v>
      </c>
      <c r="E18" s="18">
        <v>220214603.28</v>
      </c>
      <c r="F18" s="19">
        <f t="shared" si="0"/>
        <v>0.33248502792026097</v>
      </c>
    </row>
    <row r="19" spans="1:6" ht="16.8" customHeight="1" x14ac:dyDescent="0.3">
      <c r="A19" s="8" t="s">
        <v>24</v>
      </c>
      <c r="B19" s="18">
        <v>34666856.57</v>
      </c>
      <c r="C19" s="18">
        <v>3258810.95</v>
      </c>
      <c r="D19" s="18">
        <v>0</v>
      </c>
      <c r="E19" s="18">
        <v>94874865.719999999</v>
      </c>
      <c r="F19" s="19">
        <f t="shared" si="0"/>
        <v>0.39974409694479413</v>
      </c>
    </row>
    <row r="20" spans="1:6" ht="16.8" customHeight="1" x14ac:dyDescent="0.3">
      <c r="A20" s="8" t="s">
        <v>33</v>
      </c>
      <c r="B20" s="18">
        <v>105646186.22</v>
      </c>
      <c r="C20" s="18">
        <v>1603323.99</v>
      </c>
      <c r="D20" s="18">
        <v>19720000</v>
      </c>
      <c r="E20" s="18">
        <v>221664726.51000005</v>
      </c>
      <c r="F20" s="19">
        <f t="shared" si="0"/>
        <v>0.57279979638200107</v>
      </c>
    </row>
    <row r="21" spans="1:6" ht="16.8" customHeight="1" x14ac:dyDescent="0.3">
      <c r="A21" s="8" t="s">
        <v>49</v>
      </c>
      <c r="B21" s="18">
        <v>62015867.049999997</v>
      </c>
      <c r="C21" s="18">
        <v>6773625</v>
      </c>
      <c r="D21" s="18">
        <v>12087388.449999999</v>
      </c>
      <c r="E21" s="18">
        <v>226772698.16999999</v>
      </c>
      <c r="F21" s="19">
        <f t="shared" si="0"/>
        <v>0.35664293432435462</v>
      </c>
    </row>
    <row r="22" spans="1:6" ht="16.8" customHeight="1" x14ac:dyDescent="0.3">
      <c r="A22" s="8" t="s">
        <v>17</v>
      </c>
      <c r="B22" s="18">
        <v>26480235.030000001</v>
      </c>
      <c r="C22" s="18">
        <v>2912463.66</v>
      </c>
      <c r="D22" s="18">
        <v>4343482.08</v>
      </c>
      <c r="E22" s="18">
        <v>98068091.049999997</v>
      </c>
      <c r="F22" s="19">
        <f t="shared" si="0"/>
        <v>0.34400772370290778</v>
      </c>
    </row>
    <row r="23" spans="1:6" ht="16.8" customHeight="1" x14ac:dyDescent="0.3">
      <c r="A23" s="8" t="s">
        <v>3</v>
      </c>
      <c r="B23" s="18">
        <v>170665555.08000001</v>
      </c>
      <c r="C23" s="18">
        <v>-4378219.08</v>
      </c>
      <c r="D23" s="18">
        <v>15000000</v>
      </c>
      <c r="E23" s="18">
        <v>373668569.54000002</v>
      </c>
      <c r="F23" s="19">
        <f t="shared" si="0"/>
        <v>0.48515543125067084</v>
      </c>
    </row>
    <row r="24" spans="1:6" ht="16.8" customHeight="1" x14ac:dyDescent="0.3">
      <c r="A24" s="8" t="s">
        <v>25</v>
      </c>
      <c r="B24" s="18">
        <v>110789470.87</v>
      </c>
      <c r="C24" s="18">
        <v>15097959.699999999</v>
      </c>
      <c r="D24" s="18">
        <v>19100850.149999999</v>
      </c>
      <c r="E24" s="18">
        <v>339963327.05999994</v>
      </c>
      <c r="F24" s="19">
        <f t="shared" si="0"/>
        <v>0.42648212080360981</v>
      </c>
    </row>
    <row r="25" spans="1:6" ht="16.8" customHeight="1" x14ac:dyDescent="0.3">
      <c r="A25" s="8" t="s">
        <v>59</v>
      </c>
      <c r="B25" s="18">
        <v>18136881.350000001</v>
      </c>
      <c r="C25" s="18">
        <v>-18984.189999999999</v>
      </c>
      <c r="D25" s="18">
        <v>0</v>
      </c>
      <c r="E25" s="18">
        <v>68268888.300000012</v>
      </c>
      <c r="F25" s="19">
        <f t="shared" si="0"/>
        <v>0.26539024746357259</v>
      </c>
    </row>
    <row r="26" spans="1:6" ht="16.8" customHeight="1" x14ac:dyDescent="0.3">
      <c r="A26" s="8" t="s">
        <v>50</v>
      </c>
      <c r="B26" s="18">
        <v>207480466.87</v>
      </c>
      <c r="C26" s="18">
        <v>7245907.8899999997</v>
      </c>
      <c r="D26" s="18">
        <v>0</v>
      </c>
      <c r="E26" s="18">
        <v>455920654.57999998</v>
      </c>
      <c r="F26" s="19">
        <f t="shared" si="0"/>
        <v>0.47097312350941573</v>
      </c>
    </row>
    <row r="27" spans="1:6" ht="16.8" customHeight="1" x14ac:dyDescent="0.3">
      <c r="A27" s="8" t="s">
        <v>45</v>
      </c>
      <c r="B27" s="18">
        <v>47860938.030000001</v>
      </c>
      <c r="C27" s="18">
        <v>8638546.7699999996</v>
      </c>
      <c r="D27" s="18">
        <v>6915425.5999999996</v>
      </c>
      <c r="E27" s="18">
        <v>174023513.31</v>
      </c>
      <c r="F27" s="19">
        <f t="shared" si="0"/>
        <v>0.36440426465264308</v>
      </c>
    </row>
    <row r="28" spans="1:6" ht="16.8" customHeight="1" x14ac:dyDescent="0.3">
      <c r="A28" s="8" t="s">
        <v>0</v>
      </c>
      <c r="B28" s="18">
        <v>152952125.09999999</v>
      </c>
      <c r="C28" s="18">
        <v>1784945.69</v>
      </c>
      <c r="D28" s="18">
        <v>0</v>
      </c>
      <c r="E28" s="18">
        <v>371329971.67999995</v>
      </c>
      <c r="F28" s="19">
        <f t="shared" si="0"/>
        <v>0.41671042628184979</v>
      </c>
    </row>
    <row r="29" spans="1:6" ht="16.8" customHeight="1" x14ac:dyDescent="0.3">
      <c r="A29" s="8" t="s">
        <v>20</v>
      </c>
      <c r="B29" s="18">
        <v>23166517.25</v>
      </c>
      <c r="C29" s="18">
        <v>1275166.28</v>
      </c>
      <c r="D29" s="18">
        <v>5314670.9400000004</v>
      </c>
      <c r="E29" s="18">
        <v>102428517.53</v>
      </c>
      <c r="F29" s="19">
        <f t="shared" si="0"/>
        <v>0.29050849497343106</v>
      </c>
    </row>
    <row r="30" spans="1:6" ht="16.8" customHeight="1" x14ac:dyDescent="0.3">
      <c r="A30" s="8" t="s">
        <v>1</v>
      </c>
      <c r="B30" s="18">
        <v>83551015.900000006</v>
      </c>
      <c r="C30" s="18">
        <v>4738191.78</v>
      </c>
      <c r="D30" s="18">
        <v>12293287.82</v>
      </c>
      <c r="E30" s="18">
        <v>190957637.26000002</v>
      </c>
      <c r="F30" s="19">
        <f t="shared" si="0"/>
        <v>0.52672674915353623</v>
      </c>
    </row>
    <row r="31" spans="1:6" ht="16.8" customHeight="1" x14ac:dyDescent="0.3">
      <c r="A31" s="8" t="s">
        <v>7</v>
      </c>
      <c r="B31" s="18">
        <v>20301714.84</v>
      </c>
      <c r="C31" s="18">
        <v>1714685.72</v>
      </c>
      <c r="D31" s="18">
        <v>0</v>
      </c>
      <c r="E31" s="18">
        <v>63011901.510000005</v>
      </c>
      <c r="F31" s="19">
        <f t="shared" si="0"/>
        <v>0.34940066927683477</v>
      </c>
    </row>
    <row r="32" spans="1:6" ht="16.8" customHeight="1" x14ac:dyDescent="0.3">
      <c r="A32" s="8" t="s">
        <v>2</v>
      </c>
      <c r="B32" s="18">
        <v>63334087.560000002</v>
      </c>
      <c r="C32" s="18">
        <v>3440118.29</v>
      </c>
      <c r="D32" s="18">
        <v>18407697</v>
      </c>
      <c r="E32" s="18">
        <v>157707906.92999998</v>
      </c>
      <c r="F32" s="19">
        <f t="shared" si="0"/>
        <v>0.54012449031999843</v>
      </c>
    </row>
    <row r="33" spans="1:6" ht="16.8" customHeight="1" x14ac:dyDescent="0.3">
      <c r="A33" s="8" t="s">
        <v>12</v>
      </c>
      <c r="B33" s="18">
        <v>60140173.350000001</v>
      </c>
      <c r="C33" s="18">
        <v>6961126.4199999999</v>
      </c>
      <c r="D33" s="18">
        <v>0</v>
      </c>
      <c r="E33" s="18">
        <v>159935998.48000002</v>
      </c>
      <c r="F33" s="19">
        <f t="shared" si="0"/>
        <v>0.41955094792740494</v>
      </c>
    </row>
    <row r="34" spans="1:6" ht="16.8" customHeight="1" x14ac:dyDescent="0.3">
      <c r="A34" s="8" t="s">
        <v>23</v>
      </c>
      <c r="B34" s="18">
        <v>74211352.400000006</v>
      </c>
      <c r="C34" s="18">
        <v>4306808.12</v>
      </c>
      <c r="D34" s="18">
        <v>10312500</v>
      </c>
      <c r="E34" s="18">
        <v>223718698.37000003</v>
      </c>
      <c r="F34" s="19">
        <f t="shared" si="0"/>
        <v>0.39706408613680688</v>
      </c>
    </row>
    <row r="35" spans="1:6" ht="16.8" customHeight="1" x14ac:dyDescent="0.3">
      <c r="A35" s="8" t="s">
        <v>29</v>
      </c>
      <c r="B35" s="18">
        <v>61135848.57</v>
      </c>
      <c r="C35" s="18">
        <v>6471261.2400000002</v>
      </c>
      <c r="D35" s="18">
        <v>12000000</v>
      </c>
      <c r="E35" s="18">
        <v>188189963.13999999</v>
      </c>
      <c r="F35" s="19">
        <f t="shared" si="0"/>
        <v>0.42301464159795793</v>
      </c>
    </row>
    <row r="36" spans="1:6" ht="16.8" customHeight="1" x14ac:dyDescent="0.3">
      <c r="A36" s="8" t="s">
        <v>26</v>
      </c>
      <c r="B36" s="18">
        <v>35810309.049999997</v>
      </c>
      <c r="C36" s="18">
        <v>941348.3</v>
      </c>
      <c r="D36" s="18">
        <v>7181782.46</v>
      </c>
      <c r="E36" s="18">
        <v>119431965.64999998</v>
      </c>
      <c r="F36" s="19">
        <f t="shared" si="0"/>
        <v>0.36785327588719968</v>
      </c>
    </row>
    <row r="37" spans="1:6" ht="16.8" customHeight="1" x14ac:dyDescent="0.3">
      <c r="A37" s="8" t="s">
        <v>27</v>
      </c>
      <c r="B37" s="18">
        <v>2397293505.2600002</v>
      </c>
      <c r="C37" s="18">
        <v>28236712.16</v>
      </c>
      <c r="D37" s="18">
        <v>220000000</v>
      </c>
      <c r="E37" s="18">
        <v>6569094366.9100008</v>
      </c>
      <c r="F37" s="19">
        <f t="shared" si="0"/>
        <v>0.40272373475804035</v>
      </c>
    </row>
    <row r="38" spans="1:6" ht="16.8" customHeight="1" x14ac:dyDescent="0.3">
      <c r="A38" s="8" t="s">
        <v>4</v>
      </c>
      <c r="B38" s="18">
        <v>464717293.30000001</v>
      </c>
      <c r="C38" s="18">
        <v>17086137.25</v>
      </c>
      <c r="D38" s="18">
        <v>61322156.509999998</v>
      </c>
      <c r="E38" s="18">
        <v>968292394.08999991</v>
      </c>
      <c r="F38" s="19">
        <f t="shared" si="0"/>
        <v>0.56091072322263658</v>
      </c>
    </row>
    <row r="39" spans="1:6" ht="16.8" customHeight="1" x14ac:dyDescent="0.3">
      <c r="A39" s="8" t="s">
        <v>46</v>
      </c>
      <c r="B39" s="18">
        <v>147232907.43000001</v>
      </c>
      <c r="C39" s="18">
        <v>7656568.2599999998</v>
      </c>
      <c r="D39" s="18">
        <v>14278744.82</v>
      </c>
      <c r="E39" s="18">
        <v>528444346.66999996</v>
      </c>
      <c r="F39" s="19">
        <f t="shared" si="0"/>
        <v>0.32012495086004061</v>
      </c>
    </row>
    <row r="40" spans="1:6" ht="16.8" customHeight="1" x14ac:dyDescent="0.3">
      <c r="A40" s="8" t="s">
        <v>47</v>
      </c>
      <c r="B40" s="18">
        <v>46769577.299999997</v>
      </c>
      <c r="C40" s="18">
        <v>-646540.39</v>
      </c>
      <c r="D40" s="18">
        <v>0</v>
      </c>
      <c r="E40" s="18">
        <v>125965759.77</v>
      </c>
      <c r="F40" s="19">
        <f t="shared" si="0"/>
        <v>0.36615535042392255</v>
      </c>
    </row>
    <row r="41" spans="1:6" ht="16.8" customHeight="1" x14ac:dyDescent="0.3">
      <c r="A41" s="8" t="s">
        <v>32</v>
      </c>
      <c r="B41" s="18">
        <v>98543536.959999993</v>
      </c>
      <c r="C41" s="18">
        <v>4811556.34</v>
      </c>
      <c r="D41" s="18">
        <v>26735764.890000001</v>
      </c>
      <c r="E41" s="18">
        <v>306008502.88999993</v>
      </c>
      <c r="F41" s="19">
        <f t="shared" si="0"/>
        <v>0.42512171054528969</v>
      </c>
    </row>
    <row r="42" spans="1:6" ht="16.8" customHeight="1" x14ac:dyDescent="0.3">
      <c r="A42" s="8" t="s">
        <v>9</v>
      </c>
      <c r="B42" s="18">
        <v>154970681.65000001</v>
      </c>
      <c r="C42" s="18">
        <v>6560798.3300000001</v>
      </c>
      <c r="D42" s="18">
        <v>40612726.899999999</v>
      </c>
      <c r="E42" s="18">
        <v>572549243.57999992</v>
      </c>
      <c r="F42" s="19">
        <f t="shared" si="0"/>
        <v>0.35305994924741396</v>
      </c>
    </row>
    <row r="43" spans="1:6" ht="16.8" customHeight="1" x14ac:dyDescent="0.3">
      <c r="A43" s="8" t="s">
        <v>53</v>
      </c>
      <c r="B43" s="18">
        <v>198486650.15000001</v>
      </c>
      <c r="C43" s="18">
        <v>41789940.759999998</v>
      </c>
      <c r="D43" s="18">
        <v>0</v>
      </c>
      <c r="E43" s="18">
        <v>507807819.18999994</v>
      </c>
      <c r="F43" s="19">
        <f t="shared" si="0"/>
        <v>0.47316441738385046</v>
      </c>
    </row>
    <row r="44" spans="1:6" ht="16.8" customHeight="1" x14ac:dyDescent="0.3">
      <c r="A44" s="8" t="s">
        <v>28</v>
      </c>
      <c r="B44" s="18">
        <v>139308562.81999999</v>
      </c>
      <c r="C44" s="18">
        <v>6380401.5599999996</v>
      </c>
      <c r="D44" s="18">
        <v>5000000</v>
      </c>
      <c r="E44" s="18">
        <v>323272891.67000002</v>
      </c>
      <c r="F44" s="19">
        <f t="shared" si="0"/>
        <v>0.46613547953728424</v>
      </c>
    </row>
    <row r="45" spans="1:6" ht="16.8" customHeight="1" x14ac:dyDescent="0.3">
      <c r="A45" s="8" t="s">
        <v>34</v>
      </c>
      <c r="B45" s="18">
        <v>30532339.149999999</v>
      </c>
      <c r="C45" s="18">
        <v>3318402.73</v>
      </c>
      <c r="D45" s="18">
        <v>0</v>
      </c>
      <c r="E45" s="18">
        <v>95347228.500000015</v>
      </c>
      <c r="F45" s="19">
        <f t="shared" si="0"/>
        <v>0.35502596575211404</v>
      </c>
    </row>
    <row r="46" spans="1:6" ht="16.8" customHeight="1" x14ac:dyDescent="0.3">
      <c r="A46" s="8" t="s">
        <v>16</v>
      </c>
      <c r="B46" s="18">
        <v>65418508.359999999</v>
      </c>
      <c r="C46" s="18">
        <v>13908479.869999999</v>
      </c>
      <c r="D46" s="18">
        <v>13832812.42</v>
      </c>
      <c r="E46" s="18">
        <v>214319936.24999997</v>
      </c>
      <c r="F46" s="19">
        <f t="shared" si="0"/>
        <v>0.43467631747207569</v>
      </c>
    </row>
    <row r="47" spans="1:6" ht="16.8" customHeight="1" x14ac:dyDescent="0.3">
      <c r="A47" s="8" t="s">
        <v>10</v>
      </c>
      <c r="B47" s="18">
        <v>74985571.760000005</v>
      </c>
      <c r="C47" s="18">
        <v>8560296.9700000007</v>
      </c>
      <c r="D47" s="18">
        <v>0</v>
      </c>
      <c r="E47" s="18">
        <v>234592983.50000003</v>
      </c>
      <c r="F47" s="19">
        <f t="shared" si="0"/>
        <v>0.35613114886703334</v>
      </c>
    </row>
    <row r="48" spans="1:6" ht="16.8" customHeight="1" x14ac:dyDescent="0.3">
      <c r="A48" s="8" t="s">
        <v>43</v>
      </c>
      <c r="B48" s="18">
        <v>24518565.460000001</v>
      </c>
      <c r="C48" s="18">
        <v>262146.27</v>
      </c>
      <c r="D48" s="18">
        <v>4500000</v>
      </c>
      <c r="E48" s="18">
        <v>78469715.74000001</v>
      </c>
      <c r="F48" s="19">
        <f t="shared" si="0"/>
        <v>0.37314665223228444</v>
      </c>
    </row>
    <row r="49" spans="1:6" ht="16.8" customHeight="1" x14ac:dyDescent="0.3">
      <c r="A49" s="8" t="s">
        <v>5</v>
      </c>
      <c r="B49" s="18">
        <v>485597525.31</v>
      </c>
      <c r="C49" s="18">
        <v>1104559.07</v>
      </c>
      <c r="D49" s="18">
        <v>63592795.25</v>
      </c>
      <c r="E49" s="18">
        <v>1076137000.8200002</v>
      </c>
      <c r="F49" s="19">
        <f t="shared" si="0"/>
        <v>0.51136135939075</v>
      </c>
    </row>
    <row r="50" spans="1:6" ht="16.8" customHeight="1" x14ac:dyDescent="0.3">
      <c r="A50" s="8" t="s">
        <v>15</v>
      </c>
      <c r="B50" s="18">
        <v>15196534.17</v>
      </c>
      <c r="C50" s="18">
        <v>3195516.61</v>
      </c>
      <c r="D50" s="18">
        <v>3103000</v>
      </c>
      <c r="E50" s="18">
        <v>55237956.82</v>
      </c>
      <c r="F50" s="19">
        <f t="shared" si="0"/>
        <v>0.38913551509597638</v>
      </c>
    </row>
    <row r="51" spans="1:6" ht="16.8" customHeight="1" x14ac:dyDescent="0.3">
      <c r="A51" s="8" t="s">
        <v>21</v>
      </c>
      <c r="B51" s="18">
        <v>66815865.310000002</v>
      </c>
      <c r="C51" s="18">
        <v>4975253.6900000004</v>
      </c>
      <c r="D51" s="18">
        <v>10000000</v>
      </c>
      <c r="E51" s="18">
        <v>233841811.71000001</v>
      </c>
      <c r="F51" s="19">
        <f t="shared" si="0"/>
        <v>0.34977114828991163</v>
      </c>
    </row>
    <row r="52" spans="1:6" ht="16.8" customHeight="1" x14ac:dyDescent="0.3">
      <c r="A52" s="8" t="s">
        <v>8</v>
      </c>
      <c r="B52" s="18">
        <v>12859276.18</v>
      </c>
      <c r="C52" s="18">
        <v>4789107.3499999996</v>
      </c>
      <c r="D52" s="18">
        <v>3073278.21</v>
      </c>
      <c r="E52" s="18">
        <v>46469700.090000004</v>
      </c>
      <c r="F52" s="19">
        <f t="shared" si="0"/>
        <v>0.44591769905696416</v>
      </c>
    </row>
    <row r="53" spans="1:6" ht="16.8" customHeight="1" x14ac:dyDescent="0.3">
      <c r="A53" s="8" t="s">
        <v>19</v>
      </c>
      <c r="B53" s="18">
        <v>26932863.489999998</v>
      </c>
      <c r="C53" s="18">
        <v>1171309.94</v>
      </c>
      <c r="D53" s="18">
        <v>0</v>
      </c>
      <c r="E53" s="18">
        <v>118632836.79000001</v>
      </c>
      <c r="F53" s="19">
        <f t="shared" si="0"/>
        <v>0.23690045851090197</v>
      </c>
    </row>
    <row r="54" spans="1:6" ht="16.8" customHeight="1" x14ac:dyDescent="0.3">
      <c r="A54" s="8" t="s">
        <v>51</v>
      </c>
      <c r="B54" s="18">
        <v>560497894.77999997</v>
      </c>
      <c r="C54" s="18">
        <v>169955246.55000001</v>
      </c>
      <c r="D54" s="18">
        <v>1800000</v>
      </c>
      <c r="E54" s="18">
        <v>1350296014.8099999</v>
      </c>
      <c r="F54" s="19">
        <f t="shared" si="0"/>
        <v>0.54229082608455692</v>
      </c>
    </row>
    <row r="55" spans="1:6" ht="16.8" customHeight="1" x14ac:dyDescent="0.3">
      <c r="A55" s="8" t="s">
        <v>14</v>
      </c>
      <c r="B55" s="18">
        <v>138587655.05000001</v>
      </c>
      <c r="C55" s="18">
        <v>19084732.239999998</v>
      </c>
      <c r="D55" s="18">
        <v>14900000</v>
      </c>
      <c r="E55" s="18">
        <v>370558522.04000002</v>
      </c>
      <c r="F55" s="19">
        <f t="shared" si="0"/>
        <v>0.46570886115357418</v>
      </c>
    </row>
    <row r="56" spans="1:6" ht="16.8" customHeight="1" x14ac:dyDescent="0.3">
      <c r="A56" s="8" t="s">
        <v>13</v>
      </c>
      <c r="B56" s="18">
        <v>25439273.219999999</v>
      </c>
      <c r="C56" s="18">
        <v>1638079.05</v>
      </c>
      <c r="D56" s="18">
        <v>0</v>
      </c>
      <c r="E56" s="18">
        <v>79940886.420000002</v>
      </c>
      <c r="F56" s="19">
        <f t="shared" si="0"/>
        <v>0.33871718819502178</v>
      </c>
    </row>
    <row r="57" spans="1:6" ht="16.8" customHeight="1" x14ac:dyDescent="0.3">
      <c r="A57" s="8" t="s">
        <v>6</v>
      </c>
      <c r="B57" s="18">
        <v>447639221.27999997</v>
      </c>
      <c r="C57" s="18">
        <v>13401736.859999999</v>
      </c>
      <c r="D57" s="18">
        <v>35665900.460000001</v>
      </c>
      <c r="E57" s="18">
        <v>1028426827.63</v>
      </c>
      <c r="F57" s="19">
        <f t="shared" si="0"/>
        <v>0.48297734486823557</v>
      </c>
    </row>
    <row r="58" spans="1:6" x14ac:dyDescent="0.3">
      <c r="A58" s="24" t="s">
        <v>52</v>
      </c>
      <c r="F58" s="23">
        <f>AVERAGE(F11:F57)</f>
        <v>0.41342511628852818</v>
      </c>
    </row>
    <row r="60" spans="1:6" x14ac:dyDescent="0.3">
      <c r="A60" s="25" t="s">
        <v>57</v>
      </c>
    </row>
  </sheetData>
  <sortState ref="A13:I59">
    <sortCondition ref="A13:A59"/>
  </sortState>
  <mergeCells count="4">
    <mergeCell ref="A3:F3"/>
    <mergeCell ref="A4:F4"/>
    <mergeCell ref="A8:F8"/>
    <mergeCell ref="A6:F6"/>
  </mergeCells>
  <printOptions horizontalCentered="1"/>
  <pageMargins left="0.70866141732283472" right="0.70866141732283472" top="0.39370078740157483" bottom="0.98425196850393704" header="0.31496062992125984" footer="0.31496062992125984"/>
  <pageSetup paperSize="9" scale="77" orientation="portrait" verticalDpi="300" r:id="rId1"/>
  <headerFooter differentFirst="1"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0"/>
  <sheetViews>
    <sheetView workbookViewId="0">
      <selection activeCell="C19" sqref="C19"/>
    </sheetView>
  </sheetViews>
  <sheetFormatPr baseColWidth="10" defaultRowHeight="18" x14ac:dyDescent="0.3"/>
  <cols>
    <col min="1" max="1" width="37" style="20" customWidth="1"/>
    <col min="2" max="2" width="16.33203125" style="20" customWidth="1"/>
    <col min="3" max="4" width="16" style="20" customWidth="1"/>
    <col min="5" max="5" width="16.109375" style="20" customWidth="1"/>
    <col min="6" max="6" width="19.109375" style="20" customWidth="1"/>
    <col min="7" max="16384" width="11.5546875" style="20"/>
  </cols>
  <sheetData>
    <row r="1" spans="1:10" s="9" customFormat="1" ht="16.8" x14ac:dyDescent="0.3">
      <c r="B1" s="10"/>
      <c r="C1" s="10"/>
      <c r="D1" s="10"/>
      <c r="E1" s="11"/>
      <c r="F1" s="11"/>
    </row>
    <row r="2" spans="1:10" s="9" customFormat="1" ht="27.75" customHeight="1" x14ac:dyDescent="0.3">
      <c r="A2" s="1"/>
      <c r="B2" s="2"/>
      <c r="C2" s="2"/>
      <c r="D2" s="2"/>
      <c r="E2" s="1"/>
      <c r="F2" s="1"/>
    </row>
    <row r="3" spans="1:10" s="9" customFormat="1" ht="27.75" customHeight="1" x14ac:dyDescent="0.3">
      <c r="A3" s="26" t="s">
        <v>55</v>
      </c>
      <c r="B3" s="26"/>
      <c r="C3" s="26"/>
      <c r="D3" s="26"/>
      <c r="E3" s="26"/>
      <c r="F3" s="26"/>
    </row>
    <row r="4" spans="1:10" s="9" customFormat="1" ht="21.6" x14ac:dyDescent="0.3">
      <c r="A4" s="27" t="s">
        <v>31</v>
      </c>
      <c r="B4" s="27"/>
      <c r="C4" s="27"/>
      <c r="D4" s="27"/>
      <c r="E4" s="27"/>
      <c r="F4" s="27"/>
    </row>
    <row r="5" spans="1:10" s="9" customFormat="1" ht="9" customHeight="1" x14ac:dyDescent="0.3">
      <c r="B5" s="12"/>
      <c r="C5" s="12"/>
      <c r="D5" s="12"/>
      <c r="E5" s="13"/>
      <c r="F5" s="13"/>
    </row>
    <row r="6" spans="1:10" s="9" customFormat="1" ht="27.75" customHeight="1" x14ac:dyDescent="0.3">
      <c r="A6" s="29" t="s">
        <v>41</v>
      </c>
      <c r="B6" s="29"/>
      <c r="C6" s="29"/>
      <c r="D6" s="29"/>
      <c r="E6" s="29"/>
      <c r="F6" s="29"/>
    </row>
    <row r="7" spans="1:10" s="9" customFormat="1" ht="9.75" customHeight="1" x14ac:dyDescent="0.3">
      <c r="A7" s="21"/>
      <c r="B7" s="22"/>
      <c r="C7" s="22"/>
      <c r="D7" s="22"/>
      <c r="E7" s="21"/>
      <c r="F7" s="21"/>
    </row>
    <row r="8" spans="1:10" s="9" customFormat="1" ht="16.8" x14ac:dyDescent="0.3">
      <c r="A8" s="28" t="s">
        <v>60</v>
      </c>
      <c r="B8" s="28"/>
      <c r="C8" s="28"/>
      <c r="D8" s="28"/>
      <c r="E8" s="28"/>
      <c r="F8" s="28"/>
      <c r="G8" s="4"/>
    </row>
    <row r="9" spans="1:10" s="9" customFormat="1" ht="16.8" x14ac:dyDescent="0.3">
      <c r="A9" s="17"/>
      <c r="B9" s="4"/>
      <c r="C9" s="4"/>
      <c r="D9" s="4"/>
      <c r="E9" s="4"/>
      <c r="F9" s="4"/>
      <c r="G9" s="4"/>
    </row>
    <row r="10" spans="1:10" s="9" customFormat="1" ht="33.6" x14ac:dyDescent="0.3">
      <c r="A10" s="5" t="s">
        <v>30</v>
      </c>
      <c r="B10" s="6" t="s">
        <v>38</v>
      </c>
      <c r="C10" s="6" t="s">
        <v>37</v>
      </c>
      <c r="D10" s="6" t="s">
        <v>39</v>
      </c>
      <c r="E10" s="6" t="s">
        <v>36</v>
      </c>
      <c r="F10" s="7" t="s">
        <v>40</v>
      </c>
    </row>
    <row r="11" spans="1:10" s="9" customFormat="1" ht="16.8" customHeight="1" x14ac:dyDescent="0.3">
      <c r="A11" s="8" t="s">
        <v>58</v>
      </c>
      <c r="B11" s="18">
        <v>432354104.42000002</v>
      </c>
      <c r="C11" s="18">
        <v>6532773.4800000004</v>
      </c>
      <c r="D11" s="18">
        <v>0</v>
      </c>
      <c r="E11" s="18">
        <v>717760037.32999992</v>
      </c>
      <c r="F11" s="19">
        <f>(B11+C11+D11)/E11</f>
        <v>0.61146741957467865</v>
      </c>
      <c r="G11" s="20"/>
    </row>
    <row r="12" spans="1:10" s="9" customFormat="1" ht="16.8" customHeight="1" x14ac:dyDescent="0.3">
      <c r="A12" s="8" t="s">
        <v>33</v>
      </c>
      <c r="B12" s="18">
        <v>105646186.22</v>
      </c>
      <c r="C12" s="18">
        <v>1603323.99</v>
      </c>
      <c r="D12" s="18">
        <v>19720000</v>
      </c>
      <c r="E12" s="18">
        <v>221664726.51000005</v>
      </c>
      <c r="F12" s="19">
        <f>(B12+C12+D12)/E12</f>
        <v>0.57279979638200107</v>
      </c>
      <c r="G12" s="20"/>
    </row>
    <row r="13" spans="1:10" s="9" customFormat="1" ht="16.8" customHeight="1" x14ac:dyDescent="0.3">
      <c r="A13" s="8" t="s">
        <v>4</v>
      </c>
      <c r="B13" s="18">
        <v>464717293.30000001</v>
      </c>
      <c r="C13" s="18">
        <v>17086137.25</v>
      </c>
      <c r="D13" s="18">
        <v>61322156.509999998</v>
      </c>
      <c r="E13" s="18">
        <v>968292394.08999991</v>
      </c>
      <c r="F13" s="19">
        <f>(B13+C13+D13)/E13</f>
        <v>0.56091072322263658</v>
      </c>
      <c r="G13" s="20"/>
      <c r="H13" s="4"/>
      <c r="I13" s="4"/>
      <c r="J13" s="4"/>
    </row>
    <row r="14" spans="1:10" s="9" customFormat="1" ht="16.8" customHeight="1" x14ac:dyDescent="0.3">
      <c r="A14" s="8" t="s">
        <v>51</v>
      </c>
      <c r="B14" s="18">
        <v>560497894.77999997</v>
      </c>
      <c r="C14" s="18">
        <v>169955246.55000001</v>
      </c>
      <c r="D14" s="18">
        <v>1800000</v>
      </c>
      <c r="E14" s="18">
        <v>1350296014.8099999</v>
      </c>
      <c r="F14" s="19">
        <f>(B14+C14+D14)/E14</f>
        <v>0.54229082608455692</v>
      </c>
      <c r="G14" s="20"/>
      <c r="H14" s="4"/>
      <c r="I14" s="4"/>
      <c r="J14" s="4"/>
    </row>
    <row r="15" spans="1:10" s="9" customFormat="1" ht="16.8" customHeight="1" x14ac:dyDescent="0.3">
      <c r="A15" s="8" t="s">
        <v>2</v>
      </c>
      <c r="B15" s="18">
        <v>63334087.560000002</v>
      </c>
      <c r="C15" s="18">
        <v>3440118.29</v>
      </c>
      <c r="D15" s="18">
        <v>18407697</v>
      </c>
      <c r="E15" s="18">
        <v>157707906.92999998</v>
      </c>
      <c r="F15" s="19">
        <f>(B15+C15+D15)/E15</f>
        <v>0.54012449031999843</v>
      </c>
      <c r="G15" s="20"/>
    </row>
    <row r="16" spans="1:10" ht="16.8" customHeight="1" x14ac:dyDescent="0.3">
      <c r="A16" s="8" t="s">
        <v>1</v>
      </c>
      <c r="B16" s="18">
        <v>83551015.900000006</v>
      </c>
      <c r="C16" s="18">
        <v>4738191.78</v>
      </c>
      <c r="D16" s="18">
        <v>12293287.82</v>
      </c>
      <c r="E16" s="18">
        <v>190957637.26000002</v>
      </c>
      <c r="F16" s="19">
        <f>(B16+C16+D16)/E16</f>
        <v>0.52672674915353623</v>
      </c>
    </row>
    <row r="17" spans="1:6" ht="16.8" customHeight="1" x14ac:dyDescent="0.3">
      <c r="A17" s="8" t="s">
        <v>5</v>
      </c>
      <c r="B17" s="18">
        <v>485597525.31</v>
      </c>
      <c r="C17" s="18">
        <v>1104559.07</v>
      </c>
      <c r="D17" s="18">
        <v>63592795.25</v>
      </c>
      <c r="E17" s="18">
        <v>1076137000.8200002</v>
      </c>
      <c r="F17" s="19">
        <f>(B17+C17+D17)/E17</f>
        <v>0.51136135939075</v>
      </c>
    </row>
    <row r="18" spans="1:6" ht="16.8" customHeight="1" x14ac:dyDescent="0.3">
      <c r="A18" s="8" t="s">
        <v>3</v>
      </c>
      <c r="B18" s="18">
        <v>170665555.08000001</v>
      </c>
      <c r="C18" s="18">
        <v>-4378219.08</v>
      </c>
      <c r="D18" s="18">
        <v>15000000</v>
      </c>
      <c r="E18" s="18">
        <v>373668569.54000002</v>
      </c>
      <c r="F18" s="19">
        <f>(B18+C18+D18)/E18</f>
        <v>0.48515543125067084</v>
      </c>
    </row>
    <row r="19" spans="1:6" ht="16.8" customHeight="1" x14ac:dyDescent="0.3">
      <c r="A19" s="8" t="s">
        <v>6</v>
      </c>
      <c r="B19" s="18">
        <v>447639221.27999997</v>
      </c>
      <c r="C19" s="18">
        <v>13401736.859999999</v>
      </c>
      <c r="D19" s="18">
        <v>35665900.460000001</v>
      </c>
      <c r="E19" s="18">
        <v>1028426827.63</v>
      </c>
      <c r="F19" s="19">
        <f>(B19+C19+D19)/E19</f>
        <v>0.48297734486823557</v>
      </c>
    </row>
    <row r="20" spans="1:6" ht="16.8" customHeight="1" x14ac:dyDescent="0.3">
      <c r="A20" s="8" t="s">
        <v>22</v>
      </c>
      <c r="B20" s="18">
        <v>1839748869.3499999</v>
      </c>
      <c r="C20" s="18">
        <v>31621142.41</v>
      </c>
      <c r="D20" s="18">
        <v>819455.45</v>
      </c>
      <c r="E20" s="18">
        <v>3883205699.7899995</v>
      </c>
      <c r="F20" s="19">
        <f>(B20+C20+D20)/E20</f>
        <v>0.48212472167293285</v>
      </c>
    </row>
    <row r="21" spans="1:6" ht="16.8" customHeight="1" x14ac:dyDescent="0.3">
      <c r="A21" s="8" t="s">
        <v>53</v>
      </c>
      <c r="B21" s="18">
        <v>198486650.15000001</v>
      </c>
      <c r="C21" s="18">
        <v>41789940.759999998</v>
      </c>
      <c r="D21" s="18">
        <v>0</v>
      </c>
      <c r="E21" s="18">
        <v>507807819.18999994</v>
      </c>
      <c r="F21" s="19">
        <f>(B21+C21+D21)/E21</f>
        <v>0.47316441738385046</v>
      </c>
    </row>
    <row r="22" spans="1:6" ht="16.8" customHeight="1" x14ac:dyDescent="0.3">
      <c r="A22" s="8" t="s">
        <v>50</v>
      </c>
      <c r="B22" s="18">
        <v>207480466.87</v>
      </c>
      <c r="C22" s="18">
        <v>7245907.8899999997</v>
      </c>
      <c r="D22" s="18">
        <v>0</v>
      </c>
      <c r="E22" s="18">
        <v>455920654.57999998</v>
      </c>
      <c r="F22" s="19">
        <f>(B22+C22+D22)/E22</f>
        <v>0.47097312350941573</v>
      </c>
    </row>
    <row r="23" spans="1:6" ht="16.8" customHeight="1" x14ac:dyDescent="0.3">
      <c r="A23" s="8" t="s">
        <v>28</v>
      </c>
      <c r="B23" s="18">
        <v>139308562.81999999</v>
      </c>
      <c r="C23" s="18">
        <v>6380401.5599999996</v>
      </c>
      <c r="D23" s="18">
        <v>5000000</v>
      </c>
      <c r="E23" s="18">
        <v>323272891.67000002</v>
      </c>
      <c r="F23" s="19">
        <f>(B23+C23+D23)/E23</f>
        <v>0.46613547953728424</v>
      </c>
    </row>
    <row r="24" spans="1:6" ht="16.8" customHeight="1" x14ac:dyDescent="0.3">
      <c r="A24" s="8" t="s">
        <v>14</v>
      </c>
      <c r="B24" s="18">
        <v>138587655.05000001</v>
      </c>
      <c r="C24" s="18">
        <v>19084732.239999998</v>
      </c>
      <c r="D24" s="18">
        <v>14900000</v>
      </c>
      <c r="E24" s="18">
        <v>370558522.04000002</v>
      </c>
      <c r="F24" s="19">
        <f>(B24+C24+D24)/E24</f>
        <v>0.46570886115357418</v>
      </c>
    </row>
    <row r="25" spans="1:6" ht="16.8" customHeight="1" x14ac:dyDescent="0.3">
      <c r="A25" s="8" t="s">
        <v>8</v>
      </c>
      <c r="B25" s="18">
        <v>12859276.18</v>
      </c>
      <c r="C25" s="18">
        <v>4789107.3499999996</v>
      </c>
      <c r="D25" s="18">
        <v>3073278.21</v>
      </c>
      <c r="E25" s="18">
        <v>46469700.090000004</v>
      </c>
      <c r="F25" s="19">
        <f>(B25+C25+D25)/E25</f>
        <v>0.44591769905696416</v>
      </c>
    </row>
    <row r="26" spans="1:6" ht="16.8" customHeight="1" x14ac:dyDescent="0.3">
      <c r="A26" s="8" t="s">
        <v>16</v>
      </c>
      <c r="B26" s="18">
        <v>65418508.359999999</v>
      </c>
      <c r="C26" s="18">
        <v>13908479.869999999</v>
      </c>
      <c r="D26" s="18">
        <v>13832812.42</v>
      </c>
      <c r="E26" s="18">
        <v>214319936.24999997</v>
      </c>
      <c r="F26" s="19">
        <f>(B26+C26+D26)/E26</f>
        <v>0.43467631747207569</v>
      </c>
    </row>
    <row r="27" spans="1:6" ht="16.8" customHeight="1" x14ac:dyDescent="0.3">
      <c r="A27" s="8" t="s">
        <v>25</v>
      </c>
      <c r="B27" s="18">
        <v>110789470.87</v>
      </c>
      <c r="C27" s="18">
        <v>15097959.699999999</v>
      </c>
      <c r="D27" s="18">
        <v>19100850.149999999</v>
      </c>
      <c r="E27" s="18">
        <v>339963327.05999994</v>
      </c>
      <c r="F27" s="19">
        <f>(B27+C27+D27)/E27</f>
        <v>0.42648212080360981</v>
      </c>
    </row>
    <row r="28" spans="1:6" ht="16.8" customHeight="1" x14ac:dyDescent="0.3">
      <c r="A28" s="8" t="s">
        <v>32</v>
      </c>
      <c r="B28" s="18">
        <v>98543536.959999993</v>
      </c>
      <c r="C28" s="18">
        <v>4811556.34</v>
      </c>
      <c r="D28" s="18">
        <v>26735764.890000001</v>
      </c>
      <c r="E28" s="18">
        <v>306008502.88999993</v>
      </c>
      <c r="F28" s="19">
        <f>(B28+C28+D28)/E28</f>
        <v>0.42512171054528969</v>
      </c>
    </row>
    <row r="29" spans="1:6" ht="16.8" customHeight="1" x14ac:dyDescent="0.3">
      <c r="A29" s="8" t="s">
        <v>29</v>
      </c>
      <c r="B29" s="18">
        <v>61135848.57</v>
      </c>
      <c r="C29" s="18">
        <v>6471261.2400000002</v>
      </c>
      <c r="D29" s="18">
        <v>12000000</v>
      </c>
      <c r="E29" s="18">
        <v>188189963.13999999</v>
      </c>
      <c r="F29" s="19">
        <f>(B29+C29+D29)/E29</f>
        <v>0.42301464159795793</v>
      </c>
    </row>
    <row r="30" spans="1:6" ht="16.8" customHeight="1" x14ac:dyDescent="0.3">
      <c r="A30" s="8" t="s">
        <v>12</v>
      </c>
      <c r="B30" s="18">
        <v>60140173.350000001</v>
      </c>
      <c r="C30" s="18">
        <v>6961126.4199999999</v>
      </c>
      <c r="D30" s="18">
        <v>0</v>
      </c>
      <c r="E30" s="18">
        <v>159935998.48000002</v>
      </c>
      <c r="F30" s="19">
        <f>(B30+C30+D30)/E30</f>
        <v>0.41955094792740494</v>
      </c>
    </row>
    <row r="31" spans="1:6" ht="16.8" customHeight="1" x14ac:dyDescent="0.3">
      <c r="A31" s="8" t="s">
        <v>0</v>
      </c>
      <c r="B31" s="18">
        <v>152952125.09999999</v>
      </c>
      <c r="C31" s="18">
        <v>1784945.69</v>
      </c>
      <c r="D31" s="18">
        <v>0</v>
      </c>
      <c r="E31" s="18">
        <v>371329971.67999995</v>
      </c>
      <c r="F31" s="19">
        <f>(B31+C31+D31)/E31</f>
        <v>0.41671042628184979</v>
      </c>
    </row>
    <row r="32" spans="1:6" ht="16.8" customHeight="1" x14ac:dyDescent="0.3">
      <c r="A32" s="8" t="s">
        <v>27</v>
      </c>
      <c r="B32" s="18">
        <v>2397293505.2600002</v>
      </c>
      <c r="C32" s="18">
        <v>28236712.16</v>
      </c>
      <c r="D32" s="18">
        <v>220000000</v>
      </c>
      <c r="E32" s="18">
        <v>6569094366.9100008</v>
      </c>
      <c r="F32" s="19">
        <f>(B32+C32+D32)/E32</f>
        <v>0.40272373475804035</v>
      </c>
    </row>
    <row r="33" spans="1:6" ht="16.8" customHeight="1" x14ac:dyDescent="0.3">
      <c r="A33" s="8" t="s">
        <v>54</v>
      </c>
      <c r="B33" s="18">
        <v>95005591.299999997</v>
      </c>
      <c r="C33" s="18">
        <v>3267375.39</v>
      </c>
      <c r="D33" s="18">
        <v>4472729.01</v>
      </c>
      <c r="E33" s="18">
        <v>255300461.74000001</v>
      </c>
      <c r="F33" s="19">
        <f>(B33+C33+D33)/E33</f>
        <v>0.40245009742535065</v>
      </c>
    </row>
    <row r="34" spans="1:6" ht="16.8" customHeight="1" x14ac:dyDescent="0.3">
      <c r="A34" s="8" t="s">
        <v>18</v>
      </c>
      <c r="B34" s="18">
        <v>60545456.740000002</v>
      </c>
      <c r="C34" s="18">
        <v>908305.25</v>
      </c>
      <c r="D34" s="18">
        <v>20074614.399999999</v>
      </c>
      <c r="E34" s="18">
        <v>203258232.69</v>
      </c>
      <c r="F34" s="19">
        <f>(B34+C34+D34)/E34</f>
        <v>0.40110737612455427</v>
      </c>
    </row>
    <row r="35" spans="1:6" ht="16.8" customHeight="1" x14ac:dyDescent="0.3">
      <c r="A35" s="8" t="s">
        <v>24</v>
      </c>
      <c r="B35" s="18">
        <v>34666856.57</v>
      </c>
      <c r="C35" s="18">
        <v>3258810.95</v>
      </c>
      <c r="D35" s="18">
        <v>0</v>
      </c>
      <c r="E35" s="18">
        <v>94874865.719999999</v>
      </c>
      <c r="F35" s="19">
        <f>(B35+C35+D35)/E35</f>
        <v>0.39974409694479413</v>
      </c>
    </row>
    <row r="36" spans="1:6" ht="16.8" customHeight="1" x14ac:dyDescent="0.3">
      <c r="A36" s="8" t="s">
        <v>48</v>
      </c>
      <c r="B36" s="18">
        <v>61827980.609999999</v>
      </c>
      <c r="C36" s="18">
        <v>2270749.7200000002</v>
      </c>
      <c r="D36" s="18">
        <v>0</v>
      </c>
      <c r="E36" s="18">
        <v>160640850.17000002</v>
      </c>
      <c r="F36" s="19">
        <f>(B36+C36+D36)/E36</f>
        <v>0.3990188688753003</v>
      </c>
    </row>
    <row r="37" spans="1:6" ht="16.8" customHeight="1" x14ac:dyDescent="0.3">
      <c r="A37" s="8" t="s">
        <v>23</v>
      </c>
      <c r="B37" s="18">
        <v>74211352.400000006</v>
      </c>
      <c r="C37" s="18">
        <v>4306808.12</v>
      </c>
      <c r="D37" s="18">
        <v>10312500</v>
      </c>
      <c r="E37" s="18">
        <v>223718698.37000003</v>
      </c>
      <c r="F37" s="19">
        <f>(B37+C37+D37)/E37</f>
        <v>0.39706408613680688</v>
      </c>
    </row>
    <row r="38" spans="1:6" ht="16.8" customHeight="1" x14ac:dyDescent="0.3">
      <c r="A38" s="8" t="s">
        <v>15</v>
      </c>
      <c r="B38" s="18">
        <v>15196534.17</v>
      </c>
      <c r="C38" s="18">
        <v>3195516.61</v>
      </c>
      <c r="D38" s="18">
        <v>3103000</v>
      </c>
      <c r="E38" s="18">
        <v>55237956.82</v>
      </c>
      <c r="F38" s="19">
        <f>(B38+C38+D38)/E38</f>
        <v>0.38913551509597638</v>
      </c>
    </row>
    <row r="39" spans="1:6" ht="16.8" customHeight="1" x14ac:dyDescent="0.3">
      <c r="A39" s="8" t="s">
        <v>44</v>
      </c>
      <c r="B39" s="18">
        <v>21480937.539999999</v>
      </c>
      <c r="C39" s="18">
        <v>2883098.4</v>
      </c>
      <c r="D39" s="18">
        <v>3740000</v>
      </c>
      <c r="E39" s="18">
        <v>74185691.150000006</v>
      </c>
      <c r="F39" s="19">
        <f>(B39+C39+D39)/E39</f>
        <v>0.37883364708667266</v>
      </c>
    </row>
    <row r="40" spans="1:6" ht="16.8" customHeight="1" x14ac:dyDescent="0.3">
      <c r="A40" s="8" t="s">
        <v>43</v>
      </c>
      <c r="B40" s="18">
        <v>24518565.460000001</v>
      </c>
      <c r="C40" s="18">
        <v>262146.27</v>
      </c>
      <c r="D40" s="18">
        <v>4500000</v>
      </c>
      <c r="E40" s="18">
        <v>78469715.74000001</v>
      </c>
      <c r="F40" s="19">
        <f>(B40+C40+D40)/E40</f>
        <v>0.37314665223228444</v>
      </c>
    </row>
    <row r="41" spans="1:6" ht="16.8" customHeight="1" x14ac:dyDescent="0.3">
      <c r="A41" s="8" t="s">
        <v>26</v>
      </c>
      <c r="B41" s="18">
        <v>35810309.049999997</v>
      </c>
      <c r="C41" s="18">
        <v>941348.3</v>
      </c>
      <c r="D41" s="18">
        <v>7181782.46</v>
      </c>
      <c r="E41" s="18">
        <v>119431965.64999998</v>
      </c>
      <c r="F41" s="19">
        <f>(B41+C41+D41)/E41</f>
        <v>0.36785327588719968</v>
      </c>
    </row>
    <row r="42" spans="1:6" ht="16.8" customHeight="1" x14ac:dyDescent="0.3">
      <c r="A42" s="8" t="s">
        <v>47</v>
      </c>
      <c r="B42" s="18">
        <v>46769577.299999997</v>
      </c>
      <c r="C42" s="18">
        <v>-646540.39</v>
      </c>
      <c r="D42" s="18">
        <v>0</v>
      </c>
      <c r="E42" s="18">
        <v>125965759.77</v>
      </c>
      <c r="F42" s="19">
        <f>(B42+C42+D42)/E42</f>
        <v>0.36615535042392255</v>
      </c>
    </row>
    <row r="43" spans="1:6" ht="16.8" customHeight="1" x14ac:dyDescent="0.3">
      <c r="A43" s="8" t="s">
        <v>45</v>
      </c>
      <c r="B43" s="18">
        <v>47860938.030000001</v>
      </c>
      <c r="C43" s="18">
        <v>8638546.7699999996</v>
      </c>
      <c r="D43" s="18">
        <v>6915425.5999999996</v>
      </c>
      <c r="E43" s="18">
        <v>174023513.31</v>
      </c>
      <c r="F43" s="19">
        <f>(B43+C43+D43)/E43</f>
        <v>0.36440426465264308</v>
      </c>
    </row>
    <row r="44" spans="1:6" ht="16.8" customHeight="1" x14ac:dyDescent="0.3">
      <c r="A44" s="8" t="s">
        <v>42</v>
      </c>
      <c r="B44" s="18">
        <v>120773349.28</v>
      </c>
      <c r="C44" s="18">
        <v>3681528.98</v>
      </c>
      <c r="D44" s="18">
        <v>9713683.8699999992</v>
      </c>
      <c r="E44" s="18">
        <v>374999839.63999999</v>
      </c>
      <c r="F44" s="19">
        <f>(B44+C44+D44)/E44</f>
        <v>0.3577829853442121</v>
      </c>
    </row>
    <row r="45" spans="1:6" ht="16.8" customHeight="1" x14ac:dyDescent="0.3">
      <c r="A45" s="8" t="s">
        <v>49</v>
      </c>
      <c r="B45" s="18">
        <v>62015867.049999997</v>
      </c>
      <c r="C45" s="18">
        <v>6773625</v>
      </c>
      <c r="D45" s="18">
        <v>12087388.449999999</v>
      </c>
      <c r="E45" s="18">
        <v>226772698.16999999</v>
      </c>
      <c r="F45" s="19">
        <f>(B45+C45+D45)/E45</f>
        <v>0.35664293432435462</v>
      </c>
    </row>
    <row r="46" spans="1:6" ht="16.8" customHeight="1" x14ac:dyDescent="0.3">
      <c r="A46" s="8" t="s">
        <v>10</v>
      </c>
      <c r="B46" s="18">
        <v>74985571.760000005</v>
      </c>
      <c r="C46" s="18">
        <v>8560296.9700000007</v>
      </c>
      <c r="D46" s="18">
        <v>0</v>
      </c>
      <c r="E46" s="18">
        <v>234592983.50000003</v>
      </c>
      <c r="F46" s="19">
        <f>(B46+C46+D46)/E46</f>
        <v>0.35613114886703334</v>
      </c>
    </row>
    <row r="47" spans="1:6" ht="16.8" customHeight="1" x14ac:dyDescent="0.3">
      <c r="A47" s="8" t="s">
        <v>34</v>
      </c>
      <c r="B47" s="18">
        <v>30532339.149999999</v>
      </c>
      <c r="C47" s="18">
        <v>3318402.73</v>
      </c>
      <c r="D47" s="18">
        <v>0</v>
      </c>
      <c r="E47" s="18">
        <v>95347228.500000015</v>
      </c>
      <c r="F47" s="19">
        <f>(B47+C47+D47)/E47</f>
        <v>0.35502596575211404</v>
      </c>
    </row>
    <row r="48" spans="1:6" ht="16.8" customHeight="1" x14ac:dyDescent="0.3">
      <c r="A48" s="8" t="s">
        <v>9</v>
      </c>
      <c r="B48" s="18">
        <v>154970681.65000001</v>
      </c>
      <c r="C48" s="18">
        <v>6560798.3300000001</v>
      </c>
      <c r="D48" s="18">
        <v>40612726.899999999</v>
      </c>
      <c r="E48" s="18">
        <v>572549243.57999992</v>
      </c>
      <c r="F48" s="19">
        <f>(B48+C48+D48)/E48</f>
        <v>0.35305994924741396</v>
      </c>
    </row>
    <row r="49" spans="1:6" ht="16.8" customHeight="1" x14ac:dyDescent="0.3">
      <c r="A49" s="8" t="s">
        <v>21</v>
      </c>
      <c r="B49" s="18">
        <v>66815865.310000002</v>
      </c>
      <c r="C49" s="18">
        <v>4975253.6900000004</v>
      </c>
      <c r="D49" s="18">
        <v>10000000</v>
      </c>
      <c r="E49" s="18">
        <v>233841811.71000001</v>
      </c>
      <c r="F49" s="19">
        <f>(B49+C49+D49)/E49</f>
        <v>0.34977114828991163</v>
      </c>
    </row>
    <row r="50" spans="1:6" ht="16.8" customHeight="1" x14ac:dyDescent="0.3">
      <c r="A50" s="8" t="s">
        <v>7</v>
      </c>
      <c r="B50" s="18">
        <v>20301714.84</v>
      </c>
      <c r="C50" s="18">
        <v>1714685.72</v>
      </c>
      <c r="D50" s="18">
        <v>0</v>
      </c>
      <c r="E50" s="18">
        <v>63011901.510000005</v>
      </c>
      <c r="F50" s="19">
        <f>(B50+C50+D50)/E50</f>
        <v>0.34940066927683477</v>
      </c>
    </row>
    <row r="51" spans="1:6" ht="16.8" customHeight="1" x14ac:dyDescent="0.3">
      <c r="A51" s="8" t="s">
        <v>17</v>
      </c>
      <c r="B51" s="18">
        <v>26480235.030000001</v>
      </c>
      <c r="C51" s="18">
        <v>2912463.66</v>
      </c>
      <c r="D51" s="18">
        <v>4343482.08</v>
      </c>
      <c r="E51" s="18">
        <v>98068091.049999997</v>
      </c>
      <c r="F51" s="19">
        <f>(B51+C51+D51)/E51</f>
        <v>0.34400772370290778</v>
      </c>
    </row>
    <row r="52" spans="1:6" ht="16.8" customHeight="1" x14ac:dyDescent="0.3">
      <c r="A52" s="8" t="s">
        <v>13</v>
      </c>
      <c r="B52" s="18">
        <v>25439273.219999999</v>
      </c>
      <c r="C52" s="18">
        <v>1638079.05</v>
      </c>
      <c r="D52" s="18">
        <v>0</v>
      </c>
      <c r="E52" s="18">
        <v>79940886.420000002</v>
      </c>
      <c r="F52" s="19">
        <f>(B52+C52+D52)/E52</f>
        <v>0.33871718819502178</v>
      </c>
    </row>
    <row r="53" spans="1:6" ht="16.8" customHeight="1" x14ac:dyDescent="0.3">
      <c r="A53" s="8" t="s">
        <v>11</v>
      </c>
      <c r="B53" s="18">
        <v>73626872.189999998</v>
      </c>
      <c r="C53" s="18">
        <v>-408813.67</v>
      </c>
      <c r="D53" s="18">
        <v>0</v>
      </c>
      <c r="E53" s="18">
        <v>220214603.28</v>
      </c>
      <c r="F53" s="19">
        <f>(B53+C53+D53)/E53</f>
        <v>0.33248502792026097</v>
      </c>
    </row>
    <row r="54" spans="1:6" ht="16.8" customHeight="1" x14ac:dyDescent="0.3">
      <c r="A54" s="8" t="s">
        <v>46</v>
      </c>
      <c r="B54" s="18">
        <v>147232907.43000001</v>
      </c>
      <c r="C54" s="18">
        <v>7656568.2599999998</v>
      </c>
      <c r="D54" s="18">
        <v>14278744.82</v>
      </c>
      <c r="E54" s="18">
        <v>528444346.66999996</v>
      </c>
      <c r="F54" s="19">
        <f>(B54+C54+D54)/E54</f>
        <v>0.32012495086004061</v>
      </c>
    </row>
    <row r="55" spans="1:6" ht="16.8" customHeight="1" x14ac:dyDescent="0.3">
      <c r="A55" s="8" t="s">
        <v>20</v>
      </c>
      <c r="B55" s="18">
        <v>23166517.25</v>
      </c>
      <c r="C55" s="18">
        <v>1275166.28</v>
      </c>
      <c r="D55" s="18">
        <v>5314670.9400000004</v>
      </c>
      <c r="E55" s="18">
        <v>102428517.53</v>
      </c>
      <c r="F55" s="19">
        <f>(B55+C55+D55)/E55</f>
        <v>0.29050849497343106</v>
      </c>
    </row>
    <row r="56" spans="1:6" ht="16.8" customHeight="1" x14ac:dyDescent="0.3">
      <c r="A56" s="8" t="s">
        <v>59</v>
      </c>
      <c r="B56" s="18">
        <v>18136881.350000001</v>
      </c>
      <c r="C56" s="18">
        <v>-18984.189999999999</v>
      </c>
      <c r="D56" s="18">
        <v>0</v>
      </c>
      <c r="E56" s="18">
        <v>68268888.300000012</v>
      </c>
      <c r="F56" s="19">
        <f>(B56+C56+D56)/E56</f>
        <v>0.26539024746357259</v>
      </c>
    </row>
    <row r="57" spans="1:6" x14ac:dyDescent="0.3">
      <c r="A57" s="8" t="s">
        <v>19</v>
      </c>
      <c r="B57" s="18">
        <v>26932863.489999998</v>
      </c>
      <c r="C57" s="18">
        <v>1171309.94</v>
      </c>
      <c r="D57" s="18">
        <v>0</v>
      </c>
      <c r="E57" s="18">
        <v>118632836.79000001</v>
      </c>
      <c r="F57" s="19">
        <f>(B57+C57+D57)/E57</f>
        <v>0.23690045851090197</v>
      </c>
    </row>
    <row r="58" spans="1:6" x14ac:dyDescent="0.3">
      <c r="A58" s="24" t="s">
        <v>52</v>
      </c>
      <c r="F58" s="23">
        <f>AVERAGE(F11:F57)</f>
        <v>0.41342511628852818</v>
      </c>
    </row>
    <row r="60" spans="1:6" x14ac:dyDescent="0.3">
      <c r="A60" s="25" t="s">
        <v>57</v>
      </c>
    </row>
  </sheetData>
  <sortState ref="A11:F57">
    <sortCondition descending="1" ref="F11:F57"/>
  </sortState>
  <mergeCells count="4">
    <mergeCell ref="A8:F8"/>
    <mergeCell ref="A3:F3"/>
    <mergeCell ref="A4:F4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GRADO FINANCIACION AJENA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2026-09-22T11:33:16Z</dcterms:modified>
</cp:coreProperties>
</file>