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0" yWindow="-216" windowWidth="12624" windowHeight="9456"/>
  </bookViews>
  <sheets>
    <sheet name="Orden ALFABETICO" sheetId="5" r:id="rId1"/>
    <sheet name="Orden AUTONOMIA FISCAL" sheetId="7" r:id="rId2"/>
  </sheets>
  <calcPr calcId="145621"/>
</workbook>
</file>

<file path=xl/calcChain.xml><?xml version="1.0" encoding="utf-8"?>
<calcChain xmlns="http://schemas.openxmlformats.org/spreadsheetml/2006/main">
  <c r="F468" i="7" l="1"/>
  <c r="K468" i="7" s="1"/>
  <c r="M468" i="7" s="1"/>
  <c r="F93" i="7"/>
  <c r="K93" i="7" s="1"/>
  <c r="M93" i="7" s="1"/>
  <c r="F464" i="7"/>
  <c r="K464" i="7" s="1"/>
  <c r="M464" i="7" s="1"/>
  <c r="F106" i="7"/>
  <c r="K106" i="7" s="1"/>
  <c r="M106" i="7" s="1"/>
  <c r="F533" i="7"/>
  <c r="K533" i="7" s="1"/>
  <c r="M533" i="7" s="1"/>
  <c r="F240" i="7"/>
  <c r="K240" i="7" s="1"/>
  <c r="M240" i="7" s="1"/>
  <c r="F363" i="7"/>
  <c r="K363" i="7" s="1"/>
  <c r="M363" i="7" s="1"/>
  <c r="F237" i="7"/>
  <c r="K237" i="7" s="1"/>
  <c r="M237" i="7" s="1"/>
  <c r="F455" i="7"/>
  <c r="K455" i="7" s="1"/>
  <c r="M455" i="7" s="1"/>
  <c r="F149" i="7"/>
  <c r="K149" i="7" s="1"/>
  <c r="M149" i="7" s="1"/>
  <c r="F460" i="7"/>
  <c r="K460" i="7" s="1"/>
  <c r="M460" i="7" s="1"/>
  <c r="F158" i="7"/>
  <c r="K158" i="7" s="1"/>
  <c r="M158" i="7" s="1"/>
  <c r="F495" i="7"/>
  <c r="K495" i="7" s="1"/>
  <c r="M495" i="7" s="1"/>
  <c r="F380" i="7"/>
  <c r="K380" i="7" s="1"/>
  <c r="M380" i="7" s="1"/>
  <c r="F600" i="7"/>
  <c r="K600" i="7" s="1"/>
  <c r="M600" i="7" s="1"/>
  <c r="F420" i="7"/>
  <c r="K420" i="7" s="1"/>
  <c r="M420" i="7" s="1"/>
  <c r="F343" i="7"/>
  <c r="K343" i="7" s="1"/>
  <c r="M343" i="7" s="1"/>
  <c r="F534" i="7"/>
  <c r="K534" i="7" s="1"/>
  <c r="M534" i="7" s="1"/>
  <c r="F549" i="7"/>
  <c r="K549" i="7" s="1"/>
  <c r="M549" i="7" s="1"/>
  <c r="F139" i="7"/>
  <c r="K139" i="7" s="1"/>
  <c r="M139" i="7" s="1"/>
  <c r="F423" i="7"/>
  <c r="K423" i="7" s="1"/>
  <c r="M423" i="7" s="1"/>
  <c r="F470" i="7"/>
  <c r="K470" i="7" s="1"/>
  <c r="M470" i="7" s="1"/>
  <c r="F287" i="7"/>
  <c r="K287" i="7" s="1"/>
  <c r="M287" i="7" s="1"/>
  <c r="F598" i="7"/>
  <c r="K598" i="7" s="1"/>
  <c r="M598" i="7" s="1"/>
  <c r="F243" i="7"/>
  <c r="K243" i="7" s="1"/>
  <c r="M243" i="7" s="1"/>
  <c r="F339" i="7"/>
  <c r="K339" i="7" s="1"/>
  <c r="M339" i="7" s="1"/>
  <c r="F389" i="7"/>
  <c r="K389" i="7" s="1"/>
  <c r="M389" i="7" s="1"/>
  <c r="F294" i="7"/>
  <c r="K294" i="7" s="1"/>
  <c r="M294" i="7" s="1"/>
  <c r="K58" i="7"/>
  <c r="M58" i="7" s="1"/>
  <c r="F58" i="7"/>
  <c r="F351" i="7"/>
  <c r="K351" i="7" s="1"/>
  <c r="M351" i="7" s="1"/>
  <c r="F572" i="7"/>
  <c r="K572" i="7" s="1"/>
  <c r="M572" i="7" s="1"/>
  <c r="F611" i="7"/>
  <c r="K611" i="7" s="1"/>
  <c r="M611" i="7" s="1"/>
  <c r="F247" i="7"/>
  <c r="K247" i="7" s="1"/>
  <c r="M247" i="7" s="1"/>
  <c r="F542" i="7"/>
  <c r="K542" i="7" s="1"/>
  <c r="M542" i="7" s="1"/>
  <c r="F306" i="7"/>
  <c r="K306" i="7" s="1"/>
  <c r="M306" i="7" s="1"/>
  <c r="F141" i="7"/>
  <c r="K141" i="7" s="1"/>
  <c r="M141" i="7" s="1"/>
  <c r="F388" i="7"/>
  <c r="K388" i="7" s="1"/>
  <c r="M388" i="7" s="1"/>
  <c r="F360" i="7"/>
  <c r="K360" i="7" s="1"/>
  <c r="M360" i="7" s="1"/>
  <c r="F33" i="7"/>
  <c r="K33" i="7" s="1"/>
  <c r="M33" i="7" s="1"/>
  <c r="F39" i="7"/>
  <c r="K39" i="7" s="1"/>
  <c r="M39" i="7" s="1"/>
  <c r="F473" i="7"/>
  <c r="K473" i="7" s="1"/>
  <c r="M473" i="7" s="1"/>
  <c r="F50" i="7"/>
  <c r="K50" i="7" s="1"/>
  <c r="M50" i="7" s="1"/>
  <c r="F308" i="7"/>
  <c r="K308" i="7" s="1"/>
  <c r="M308" i="7" s="1"/>
  <c r="F66" i="7"/>
  <c r="K66" i="7" s="1"/>
  <c r="M66" i="7" s="1"/>
  <c r="F57" i="7"/>
  <c r="K57" i="7" s="1"/>
  <c r="M57" i="7" s="1"/>
  <c r="F350" i="7"/>
  <c r="K350" i="7" s="1"/>
  <c r="M350" i="7" s="1"/>
  <c r="F72" i="7"/>
  <c r="K72" i="7" s="1"/>
  <c r="M72" i="7" s="1"/>
  <c r="F385" i="7"/>
  <c r="K385" i="7" s="1"/>
  <c r="M385" i="7" s="1"/>
  <c r="F48" i="7"/>
  <c r="K48" i="7" s="1"/>
  <c r="M48" i="7" s="1"/>
  <c r="F186" i="7"/>
  <c r="K186" i="7" s="1"/>
  <c r="M186" i="7" s="1"/>
  <c r="F114" i="7"/>
  <c r="K114" i="7" s="1"/>
  <c r="M114" i="7" s="1"/>
  <c r="F571" i="7"/>
  <c r="K571" i="7" s="1"/>
  <c r="M571" i="7" s="1"/>
  <c r="F443" i="7"/>
  <c r="K443" i="7" s="1"/>
  <c r="M443" i="7" s="1"/>
  <c r="F366" i="7"/>
  <c r="K366" i="7" s="1"/>
  <c r="M366" i="7" s="1"/>
  <c r="F396" i="7"/>
  <c r="K396" i="7" s="1"/>
  <c r="M396" i="7" s="1"/>
  <c r="F539" i="7"/>
  <c r="K539" i="7" s="1"/>
  <c r="M539" i="7" s="1"/>
  <c r="F135" i="7"/>
  <c r="K135" i="7" s="1"/>
  <c r="M135" i="7" s="1"/>
  <c r="F320" i="7"/>
  <c r="K320" i="7" s="1"/>
  <c r="M320" i="7" s="1"/>
  <c r="F233" i="7"/>
  <c r="K233" i="7" s="1"/>
  <c r="M233" i="7" s="1"/>
  <c r="F599" i="7"/>
  <c r="K599" i="7" s="1"/>
  <c r="M599" i="7" s="1"/>
  <c r="F232" i="7"/>
  <c r="K232" i="7" s="1"/>
  <c r="M232" i="7" s="1"/>
  <c r="F566" i="7"/>
  <c r="K566" i="7" s="1"/>
  <c r="M566" i="7" s="1"/>
  <c r="F228" i="7"/>
  <c r="K228" i="7" s="1"/>
  <c r="M228" i="7" s="1"/>
  <c r="F353" i="7"/>
  <c r="K353" i="7" s="1"/>
  <c r="M353" i="7" s="1"/>
  <c r="F153" i="7"/>
  <c r="K153" i="7" s="1"/>
  <c r="M153" i="7" s="1"/>
  <c r="F431" i="7"/>
  <c r="K431" i="7" s="1"/>
  <c r="M431" i="7" s="1"/>
  <c r="F108" i="7"/>
  <c r="K108" i="7" s="1"/>
  <c r="M108" i="7" s="1"/>
  <c r="F547" i="7"/>
  <c r="K547" i="7" s="1"/>
  <c r="M547" i="7" s="1"/>
  <c r="F248" i="7"/>
  <c r="K248" i="7" s="1"/>
  <c r="M248" i="7" s="1"/>
  <c r="F134" i="7"/>
  <c r="K134" i="7" s="1"/>
  <c r="M134" i="7" s="1"/>
  <c r="F200" i="7"/>
  <c r="K200" i="7" s="1"/>
  <c r="M200" i="7" s="1"/>
  <c r="F554" i="7"/>
  <c r="K554" i="7" s="1"/>
  <c r="M554" i="7" s="1"/>
  <c r="F37" i="7"/>
  <c r="K37" i="7" s="1"/>
  <c r="M37" i="7" s="1"/>
  <c r="F485" i="7"/>
  <c r="K485" i="7" s="1"/>
  <c r="M485" i="7" s="1"/>
  <c r="F88" i="7"/>
  <c r="K88" i="7" s="1"/>
  <c r="M88" i="7" s="1"/>
  <c r="F36" i="7"/>
  <c r="K36" i="7" s="1"/>
  <c r="M36" i="7" s="1"/>
  <c r="F55" i="7"/>
  <c r="K55" i="7" s="1"/>
  <c r="M55" i="7" s="1"/>
  <c r="F116" i="7"/>
  <c r="K116" i="7" s="1"/>
  <c r="M116" i="7" s="1"/>
  <c r="F138" i="7"/>
  <c r="K138" i="7" s="1"/>
  <c r="M138" i="7" s="1"/>
  <c r="F523" i="7"/>
  <c r="K523" i="7" s="1"/>
  <c r="M523" i="7" s="1"/>
  <c r="F210" i="7"/>
  <c r="K210" i="7" s="1"/>
  <c r="M210" i="7" s="1"/>
  <c r="F235" i="7"/>
  <c r="K235" i="7" s="1"/>
  <c r="M235" i="7" s="1"/>
  <c r="F78" i="7"/>
  <c r="K78" i="7" s="1"/>
  <c r="M78" i="7" s="1"/>
  <c r="F202" i="7"/>
  <c r="K202" i="7" s="1"/>
  <c r="M202" i="7" s="1"/>
  <c r="F379" i="7"/>
  <c r="K379" i="7" s="1"/>
  <c r="M379" i="7" s="1"/>
  <c r="F577" i="7"/>
  <c r="K577" i="7" s="1"/>
  <c r="M577" i="7" s="1"/>
  <c r="K507" i="7"/>
  <c r="M507" i="7" s="1"/>
  <c r="F507" i="7"/>
  <c r="F349" i="7"/>
  <c r="K349" i="7" s="1"/>
  <c r="M349" i="7" s="1"/>
  <c r="F24" i="7"/>
  <c r="K24" i="7" s="1"/>
  <c r="M24" i="7" s="1"/>
  <c r="F269" i="7"/>
  <c r="K269" i="7" s="1"/>
  <c r="M269" i="7" s="1"/>
  <c r="F361" i="7"/>
  <c r="K361" i="7" s="1"/>
  <c r="M361" i="7" s="1"/>
  <c r="F20" i="7"/>
  <c r="K20" i="7" s="1"/>
  <c r="M20" i="7" s="1"/>
  <c r="F372" i="7"/>
  <c r="K372" i="7" s="1"/>
  <c r="M372" i="7" s="1"/>
  <c r="F328" i="7"/>
  <c r="K328" i="7" s="1"/>
  <c r="M328" i="7" s="1"/>
  <c r="K82" i="7"/>
  <c r="M82" i="7" s="1"/>
  <c r="F82" i="7"/>
  <c r="F567" i="7"/>
  <c r="K567" i="7" s="1"/>
  <c r="M567" i="7" s="1"/>
  <c r="F478" i="7"/>
  <c r="K478" i="7" s="1"/>
  <c r="M478" i="7" s="1"/>
  <c r="F155" i="7"/>
  <c r="K155" i="7" s="1"/>
  <c r="M155" i="7" s="1"/>
  <c r="F576" i="7"/>
  <c r="K576" i="7" s="1"/>
  <c r="M576" i="7" s="1"/>
  <c r="F489" i="7"/>
  <c r="K489" i="7" s="1"/>
  <c r="M489" i="7" s="1"/>
  <c r="F209" i="7"/>
  <c r="K209" i="7" s="1"/>
  <c r="M209" i="7" s="1"/>
  <c r="F316" i="7"/>
  <c r="K316" i="7" s="1"/>
  <c r="M316" i="7" s="1"/>
  <c r="K607" i="7"/>
  <c r="M607" i="7" s="1"/>
  <c r="F607" i="7"/>
  <c r="F419" i="7"/>
  <c r="K419" i="7" s="1"/>
  <c r="M419" i="7" s="1"/>
  <c r="F565" i="7"/>
  <c r="K565" i="7" s="1"/>
  <c r="M565" i="7" s="1"/>
  <c r="F164" i="7"/>
  <c r="K164" i="7" s="1"/>
  <c r="M164" i="7" s="1"/>
  <c r="F359" i="7"/>
  <c r="K359" i="7" s="1"/>
  <c r="M359" i="7" s="1"/>
  <c r="F517" i="7"/>
  <c r="K517" i="7" s="1"/>
  <c r="M517" i="7" s="1"/>
  <c r="F160" i="7"/>
  <c r="K160" i="7" s="1"/>
  <c r="M160" i="7" s="1"/>
  <c r="F92" i="7"/>
  <c r="K92" i="7" s="1"/>
  <c r="M92" i="7" s="1"/>
  <c r="F304" i="7"/>
  <c r="K304" i="7" s="1"/>
  <c r="M304" i="7" s="1"/>
  <c r="F386" i="7"/>
  <c r="K386" i="7" s="1"/>
  <c r="M386" i="7" s="1"/>
  <c r="F481" i="7"/>
  <c r="K481" i="7" s="1"/>
  <c r="M481" i="7" s="1"/>
  <c r="F223" i="7"/>
  <c r="K223" i="7" s="1"/>
  <c r="M223" i="7" s="1"/>
  <c r="F213" i="7"/>
  <c r="K213" i="7" s="1"/>
  <c r="M213" i="7" s="1"/>
  <c r="F575" i="7"/>
  <c r="K575" i="7" s="1"/>
  <c r="M575" i="7" s="1"/>
  <c r="F557" i="7"/>
  <c r="K557" i="7" s="1"/>
  <c r="M557" i="7" s="1"/>
  <c r="F284" i="7"/>
  <c r="K284" i="7" s="1"/>
  <c r="M284" i="7" s="1"/>
  <c r="F568" i="7"/>
  <c r="K568" i="7" s="1"/>
  <c r="M568" i="7" s="1"/>
  <c r="F514" i="7"/>
  <c r="K514" i="7" s="1"/>
  <c r="M514" i="7" s="1"/>
  <c r="F117" i="7"/>
  <c r="K117" i="7" s="1"/>
  <c r="M117" i="7" s="1"/>
  <c r="F340" i="7"/>
  <c r="K340" i="7" s="1"/>
  <c r="M340" i="7" s="1"/>
  <c r="F552" i="7"/>
  <c r="K552" i="7" s="1"/>
  <c r="M552" i="7" s="1"/>
  <c r="F17" i="7"/>
  <c r="K17" i="7" s="1"/>
  <c r="M17" i="7" s="1"/>
  <c r="F610" i="7"/>
  <c r="K610" i="7" s="1"/>
  <c r="M610" i="7" s="1"/>
  <c r="F368" i="7"/>
  <c r="K368" i="7" s="1"/>
  <c r="M368" i="7" s="1"/>
  <c r="F402" i="7"/>
  <c r="K402" i="7" s="1"/>
  <c r="M402" i="7" s="1"/>
  <c r="F51" i="7"/>
  <c r="K51" i="7" s="1"/>
  <c r="M51" i="7" s="1"/>
  <c r="F480" i="7"/>
  <c r="K480" i="7" s="1"/>
  <c r="M480" i="7" s="1"/>
  <c r="F256" i="7"/>
  <c r="K256" i="7" s="1"/>
  <c r="M256" i="7" s="1"/>
  <c r="F224" i="7"/>
  <c r="K224" i="7" s="1"/>
  <c r="M224" i="7" s="1"/>
  <c r="F268" i="7"/>
  <c r="K268" i="7" s="1"/>
  <c r="M268" i="7" s="1"/>
  <c r="F497" i="7"/>
  <c r="K497" i="7" s="1"/>
  <c r="M497" i="7" s="1"/>
  <c r="F71" i="7"/>
  <c r="K71" i="7" s="1"/>
  <c r="M71" i="7" s="1"/>
  <c r="F538" i="7"/>
  <c r="K538" i="7" s="1"/>
  <c r="M538" i="7" s="1"/>
  <c r="F35" i="7"/>
  <c r="K35" i="7" s="1"/>
  <c r="M35" i="7" s="1"/>
  <c r="F437" i="7"/>
  <c r="K437" i="7" s="1"/>
  <c r="M437" i="7" s="1"/>
  <c r="F188" i="7"/>
  <c r="K188" i="7" s="1"/>
  <c r="M188" i="7" s="1"/>
  <c r="F392" i="7"/>
  <c r="K392" i="7" s="1"/>
  <c r="M392" i="7" s="1"/>
  <c r="F239" i="7"/>
  <c r="K239" i="7" s="1"/>
  <c r="M239" i="7" s="1"/>
  <c r="F231" i="7"/>
  <c r="K231" i="7" s="1"/>
  <c r="M231" i="7" s="1"/>
  <c r="F54" i="7"/>
  <c r="K54" i="7" s="1"/>
  <c r="M54" i="7" s="1"/>
  <c r="F484" i="7"/>
  <c r="K484" i="7" s="1"/>
  <c r="M484" i="7" s="1"/>
  <c r="F254" i="7"/>
  <c r="K254" i="7" s="1"/>
  <c r="M254" i="7" s="1"/>
  <c r="F516" i="7"/>
  <c r="K516" i="7" s="1"/>
  <c r="M516" i="7" s="1"/>
  <c r="F113" i="7"/>
  <c r="K113" i="7" s="1"/>
  <c r="M113" i="7" s="1"/>
  <c r="F204" i="7"/>
  <c r="K204" i="7" s="1"/>
  <c r="M204" i="7" s="1"/>
  <c r="F133" i="7"/>
  <c r="K133" i="7" s="1"/>
  <c r="M133" i="7" s="1"/>
  <c r="F56" i="7"/>
  <c r="K56" i="7" s="1"/>
  <c r="M56" i="7" s="1"/>
  <c r="F19" i="7"/>
  <c r="K19" i="7" s="1"/>
  <c r="M19" i="7" s="1"/>
  <c r="F42" i="7"/>
  <c r="K42" i="7" s="1"/>
  <c r="M42" i="7" s="1"/>
  <c r="F86" i="7"/>
  <c r="K86" i="7" s="1"/>
  <c r="M86" i="7" s="1"/>
  <c r="F616" i="7"/>
  <c r="K616" i="7" s="1"/>
  <c r="M616" i="7" s="1"/>
  <c r="F434" i="7"/>
  <c r="K434" i="7" s="1"/>
  <c r="M434" i="7" s="1"/>
  <c r="F79" i="7"/>
  <c r="K79" i="7" s="1"/>
  <c r="M79" i="7" s="1"/>
  <c r="F583" i="7"/>
  <c r="K583" i="7" s="1"/>
  <c r="M583" i="7" s="1"/>
  <c r="F152" i="7"/>
  <c r="K152" i="7" s="1"/>
  <c r="M152" i="7" s="1"/>
  <c r="F167" i="7"/>
  <c r="K167" i="7" s="1"/>
  <c r="M167" i="7" s="1"/>
  <c r="F169" i="7"/>
  <c r="K169" i="7" s="1"/>
  <c r="M169" i="7" s="1"/>
  <c r="F336" i="7"/>
  <c r="K336" i="7" s="1"/>
  <c r="M336" i="7" s="1"/>
  <c r="F354" i="7"/>
  <c r="K354" i="7" s="1"/>
  <c r="M354" i="7" s="1"/>
  <c r="F28" i="7"/>
  <c r="K28" i="7" s="1"/>
  <c r="M28" i="7" s="1"/>
  <c r="F329" i="7"/>
  <c r="K329" i="7" s="1"/>
  <c r="M329" i="7" s="1"/>
  <c r="F367" i="7"/>
  <c r="K367" i="7" s="1"/>
  <c r="M367" i="7" s="1"/>
  <c r="F314" i="7"/>
  <c r="K314" i="7" s="1"/>
  <c r="M314" i="7" s="1"/>
  <c r="F298" i="7"/>
  <c r="K298" i="7" s="1"/>
  <c r="M298" i="7" s="1"/>
  <c r="F76" i="7"/>
  <c r="K76" i="7" s="1"/>
  <c r="M76" i="7" s="1"/>
  <c r="F110" i="7"/>
  <c r="K110" i="7" s="1"/>
  <c r="M110" i="7" s="1"/>
  <c r="F236" i="7"/>
  <c r="K236" i="7" s="1"/>
  <c r="M236" i="7" s="1"/>
  <c r="F591" i="7"/>
  <c r="K591" i="7" s="1"/>
  <c r="M591" i="7" s="1"/>
  <c r="F130" i="7"/>
  <c r="K130" i="7" s="1"/>
  <c r="M130" i="7" s="1"/>
  <c r="F212" i="7"/>
  <c r="K212" i="7" s="1"/>
  <c r="M212" i="7" s="1"/>
  <c r="F608" i="7"/>
  <c r="K608" i="7" s="1"/>
  <c r="M608" i="7" s="1"/>
  <c r="F206" i="7"/>
  <c r="K206" i="7" s="1"/>
  <c r="M206" i="7" s="1"/>
  <c r="F168" i="7"/>
  <c r="K168" i="7" s="1"/>
  <c r="M168" i="7" s="1"/>
  <c r="F338" i="7"/>
  <c r="K338" i="7" s="1"/>
  <c r="M338" i="7" s="1"/>
  <c r="F441" i="7"/>
  <c r="K441" i="7" s="1"/>
  <c r="M441" i="7" s="1"/>
  <c r="F374" i="7"/>
  <c r="K374" i="7" s="1"/>
  <c r="M374" i="7" s="1"/>
  <c r="F172" i="7"/>
  <c r="K172" i="7" s="1"/>
  <c r="M172" i="7" s="1"/>
  <c r="F221" i="7"/>
  <c r="K221" i="7" s="1"/>
  <c r="M221" i="7" s="1"/>
  <c r="F540" i="7"/>
  <c r="K540" i="7" s="1"/>
  <c r="M540" i="7" s="1"/>
  <c r="F64" i="7"/>
  <c r="K64" i="7" s="1"/>
  <c r="M64" i="7" s="1"/>
  <c r="F151" i="7"/>
  <c r="K151" i="7" s="1"/>
  <c r="M151" i="7" s="1"/>
  <c r="F259" i="7"/>
  <c r="K259" i="7" s="1"/>
  <c r="M259" i="7" s="1"/>
  <c r="F564" i="7"/>
  <c r="K564" i="7" s="1"/>
  <c r="M564" i="7" s="1"/>
  <c r="F399" i="7"/>
  <c r="K399" i="7" s="1"/>
  <c r="M399" i="7" s="1"/>
  <c r="F218" i="7"/>
  <c r="K218" i="7" s="1"/>
  <c r="M218" i="7" s="1"/>
  <c r="F580" i="7"/>
  <c r="K580" i="7" s="1"/>
  <c r="M580" i="7" s="1"/>
  <c r="F313" i="7"/>
  <c r="K313" i="7" s="1"/>
  <c r="M313" i="7" s="1"/>
  <c r="F208" i="7"/>
  <c r="K208" i="7" s="1"/>
  <c r="M208" i="7" s="1"/>
  <c r="F429" i="7"/>
  <c r="K429" i="7" s="1"/>
  <c r="M429" i="7" s="1"/>
  <c r="F175" i="7"/>
  <c r="K175" i="7" s="1"/>
  <c r="M175" i="7" s="1"/>
  <c r="F594" i="7"/>
  <c r="K594" i="7" s="1"/>
  <c r="M594" i="7" s="1"/>
  <c r="F177" i="7"/>
  <c r="K177" i="7" s="1"/>
  <c r="M177" i="7" s="1"/>
  <c r="F483" i="7"/>
  <c r="K483" i="7" s="1"/>
  <c r="M483" i="7" s="1"/>
  <c r="F12" i="7"/>
  <c r="K12" i="7" s="1"/>
  <c r="M12" i="7" s="1"/>
  <c r="F195" i="7"/>
  <c r="K195" i="7" s="1"/>
  <c r="M195" i="7" s="1"/>
  <c r="F544" i="7"/>
  <c r="K544" i="7" s="1"/>
  <c r="M544" i="7" s="1"/>
  <c r="F187" i="7"/>
  <c r="K187" i="7" s="1"/>
  <c r="M187" i="7" s="1"/>
  <c r="F102" i="7"/>
  <c r="K102" i="7" s="1"/>
  <c r="M102" i="7" s="1"/>
  <c r="F501" i="7"/>
  <c r="K501" i="7" s="1"/>
  <c r="M501" i="7" s="1"/>
  <c r="F520" i="7"/>
  <c r="K520" i="7" s="1"/>
  <c r="M520" i="7" s="1"/>
  <c r="F197" i="7"/>
  <c r="K197" i="7" s="1"/>
  <c r="M197" i="7" s="1"/>
  <c r="F550" i="7"/>
  <c r="K550" i="7" s="1"/>
  <c r="M550" i="7" s="1"/>
  <c r="F217" i="7"/>
  <c r="K217" i="7" s="1"/>
  <c r="M217" i="7" s="1"/>
  <c r="F69" i="7"/>
  <c r="K69" i="7" s="1"/>
  <c r="M69" i="7" s="1"/>
  <c r="F171" i="7"/>
  <c r="K171" i="7" s="1"/>
  <c r="M171" i="7" s="1"/>
  <c r="F384" i="7"/>
  <c r="K384" i="7" s="1"/>
  <c r="M384" i="7" s="1"/>
  <c r="F393" i="7"/>
  <c r="K393" i="7" s="1"/>
  <c r="M393" i="7" s="1"/>
  <c r="F215" i="7"/>
  <c r="K215" i="7" s="1"/>
  <c r="M215" i="7" s="1"/>
  <c r="F276" i="7"/>
  <c r="K276" i="7" s="1"/>
  <c r="M276" i="7" s="1"/>
  <c r="F30" i="7"/>
  <c r="K30" i="7" s="1"/>
  <c r="M30" i="7" s="1"/>
  <c r="F355" i="7"/>
  <c r="K355" i="7" s="1"/>
  <c r="M355" i="7" s="1"/>
  <c r="F62" i="7"/>
  <c r="K62" i="7" s="1"/>
  <c r="M62" i="7" s="1"/>
  <c r="F409" i="7"/>
  <c r="K409" i="7" s="1"/>
  <c r="M409" i="7" s="1"/>
  <c r="F427" i="7"/>
  <c r="K427" i="7" s="1"/>
  <c r="M427" i="7" s="1"/>
  <c r="F121" i="7"/>
  <c r="K121" i="7" s="1"/>
  <c r="M121" i="7" s="1"/>
  <c r="F305" i="7"/>
  <c r="K305" i="7" s="1"/>
  <c r="M305" i="7" s="1"/>
  <c r="F142" i="7"/>
  <c r="K142" i="7" s="1"/>
  <c r="M142" i="7" s="1"/>
  <c r="F472" i="7"/>
  <c r="K472" i="7" s="1"/>
  <c r="M472" i="7" s="1"/>
  <c r="F136" i="7"/>
  <c r="K136" i="7" s="1"/>
  <c r="M136" i="7" s="1"/>
  <c r="F586" i="7"/>
  <c r="K586" i="7" s="1"/>
  <c r="M586" i="7" s="1"/>
  <c r="F302" i="7"/>
  <c r="K302" i="7" s="1"/>
  <c r="M302" i="7" s="1"/>
  <c r="F531" i="7"/>
  <c r="K531" i="7" s="1"/>
  <c r="M531" i="7" s="1"/>
  <c r="F219" i="7"/>
  <c r="K219" i="7" s="1"/>
  <c r="M219" i="7" s="1"/>
  <c r="F285" i="7"/>
  <c r="K285" i="7" s="1"/>
  <c r="M285" i="7" s="1"/>
  <c r="F526" i="7"/>
  <c r="K526" i="7" s="1"/>
  <c r="M526" i="7" s="1"/>
  <c r="F511" i="7"/>
  <c r="K511" i="7" s="1"/>
  <c r="M511" i="7" s="1"/>
  <c r="F405" i="7"/>
  <c r="K405" i="7" s="1"/>
  <c r="M405" i="7" s="1"/>
  <c r="F528" i="7"/>
  <c r="K528" i="7" s="1"/>
  <c r="M528" i="7" s="1"/>
  <c r="F242" i="7"/>
  <c r="K242" i="7" s="1"/>
  <c r="M242" i="7" s="1"/>
  <c r="F401" i="7"/>
  <c r="K401" i="7" s="1"/>
  <c r="M401" i="7" s="1"/>
  <c r="F281" i="7"/>
  <c r="K281" i="7" s="1"/>
  <c r="M281" i="7" s="1"/>
  <c r="F347" i="7"/>
  <c r="K347" i="7" s="1"/>
  <c r="M347" i="7" s="1"/>
  <c r="F341" i="7"/>
  <c r="K341" i="7" s="1"/>
  <c r="M341" i="7" s="1"/>
  <c r="F447" i="7"/>
  <c r="K447" i="7" s="1"/>
  <c r="M447" i="7" s="1"/>
  <c r="F198" i="7"/>
  <c r="K198" i="7" s="1"/>
  <c r="M198" i="7" s="1"/>
  <c r="F471" i="7"/>
  <c r="K471" i="7" s="1"/>
  <c r="M471" i="7" s="1"/>
  <c r="F506" i="7"/>
  <c r="K506" i="7" s="1"/>
  <c r="M506" i="7" s="1"/>
  <c r="F342" i="7"/>
  <c r="K342" i="7" s="1"/>
  <c r="M342" i="7" s="1"/>
  <c r="F22" i="7"/>
  <c r="K22" i="7" s="1"/>
  <c r="M22" i="7" s="1"/>
  <c r="F536" i="7"/>
  <c r="K536" i="7" s="1"/>
  <c r="M536" i="7" s="1"/>
  <c r="F331" i="7"/>
  <c r="K331" i="7" s="1"/>
  <c r="M331" i="7" s="1"/>
  <c r="F299" i="7"/>
  <c r="K299" i="7" s="1"/>
  <c r="M299" i="7" s="1"/>
  <c r="F13" i="7"/>
  <c r="K13" i="7" s="1"/>
  <c r="M13" i="7" s="1"/>
  <c r="F291" i="7"/>
  <c r="K291" i="7" s="1"/>
  <c r="M291" i="7" s="1"/>
  <c r="F375" i="7"/>
  <c r="K375" i="7" s="1"/>
  <c r="M375" i="7" s="1"/>
  <c r="F16" i="7"/>
  <c r="K16" i="7" s="1"/>
  <c r="M16" i="7" s="1"/>
  <c r="F318" i="7"/>
  <c r="K318" i="7" s="1"/>
  <c r="M318" i="7" s="1"/>
  <c r="F226" i="7"/>
  <c r="K226" i="7" s="1"/>
  <c r="M226" i="7" s="1"/>
  <c r="F579" i="7"/>
  <c r="K579" i="7" s="1"/>
  <c r="M579" i="7" s="1"/>
  <c r="F53" i="7"/>
  <c r="K53" i="7" s="1"/>
  <c r="M53" i="7" s="1"/>
  <c r="F559" i="7"/>
  <c r="K559" i="7" s="1"/>
  <c r="M559" i="7" s="1"/>
  <c r="F330" i="7"/>
  <c r="K330" i="7" s="1"/>
  <c r="M330" i="7" s="1"/>
  <c r="F271" i="7"/>
  <c r="K271" i="7" s="1"/>
  <c r="M271" i="7" s="1"/>
  <c r="F618" i="7"/>
  <c r="K618" i="7" s="1"/>
  <c r="M618" i="7" s="1"/>
  <c r="F21" i="7"/>
  <c r="K21" i="7" s="1"/>
  <c r="M21" i="7" s="1"/>
  <c r="F103" i="7"/>
  <c r="K103" i="7" s="1"/>
  <c r="M103" i="7" s="1"/>
  <c r="F25" i="7"/>
  <c r="K25" i="7" s="1"/>
  <c r="M25" i="7" s="1"/>
  <c r="F109" i="7"/>
  <c r="K109" i="7" s="1"/>
  <c r="M109" i="7" s="1"/>
  <c r="F445" i="7"/>
  <c r="K445" i="7" s="1"/>
  <c r="M445" i="7" s="1"/>
  <c r="F279" i="7"/>
  <c r="K279" i="7" s="1"/>
  <c r="M279" i="7" s="1"/>
  <c r="F128" i="7"/>
  <c r="K128" i="7" s="1"/>
  <c r="M128" i="7" s="1"/>
  <c r="K319" i="7"/>
  <c r="M319" i="7" s="1"/>
  <c r="F319" i="7"/>
  <c r="F546" i="7"/>
  <c r="K546" i="7" s="1"/>
  <c r="M546" i="7" s="1"/>
  <c r="F448" i="7"/>
  <c r="K448" i="7" s="1"/>
  <c r="M448" i="7" s="1"/>
  <c r="F519" i="7"/>
  <c r="K519" i="7" s="1"/>
  <c r="M519" i="7" s="1"/>
  <c r="F541" i="7"/>
  <c r="K541" i="7" s="1"/>
  <c r="M541" i="7" s="1"/>
  <c r="F170" i="7"/>
  <c r="K170" i="7" s="1"/>
  <c r="M170" i="7" s="1"/>
  <c r="F244" i="7"/>
  <c r="K244" i="7" s="1"/>
  <c r="M244" i="7" s="1"/>
  <c r="F369" i="7"/>
  <c r="K369" i="7" s="1"/>
  <c r="M369" i="7" s="1"/>
  <c r="K45" i="7"/>
  <c r="M45" i="7" s="1"/>
  <c r="F45" i="7"/>
  <c r="F283" i="7"/>
  <c r="K283" i="7" s="1"/>
  <c r="M283" i="7" s="1"/>
  <c r="F362" i="7"/>
  <c r="K362" i="7" s="1"/>
  <c r="M362" i="7" s="1"/>
  <c r="F241" i="7"/>
  <c r="K241" i="7" s="1"/>
  <c r="M241" i="7" s="1"/>
  <c r="F321" i="7"/>
  <c r="K321" i="7" s="1"/>
  <c r="M321" i="7" s="1"/>
  <c r="F606" i="7"/>
  <c r="K606" i="7" s="1"/>
  <c r="M606" i="7" s="1"/>
  <c r="F371" i="7"/>
  <c r="K371" i="7" s="1"/>
  <c r="M371" i="7" s="1"/>
  <c r="F214" i="7"/>
  <c r="K214" i="7" s="1"/>
  <c r="M214" i="7" s="1"/>
  <c r="K411" i="7"/>
  <c r="M411" i="7" s="1"/>
  <c r="F411" i="7"/>
  <c r="F502" i="7"/>
  <c r="K502" i="7" s="1"/>
  <c r="M502" i="7" s="1"/>
  <c r="F587" i="7"/>
  <c r="K587" i="7" s="1"/>
  <c r="M587" i="7" s="1"/>
  <c r="F614" i="7"/>
  <c r="K614" i="7" s="1"/>
  <c r="M614" i="7" s="1"/>
  <c r="F509" i="7"/>
  <c r="K509" i="7" s="1"/>
  <c r="M509" i="7" s="1"/>
  <c r="F512" i="7"/>
  <c r="K512" i="7" s="1"/>
  <c r="M512" i="7" s="1"/>
  <c r="F453" i="7"/>
  <c r="K453" i="7" s="1"/>
  <c r="M453" i="7" s="1"/>
  <c r="F370" i="7"/>
  <c r="K370" i="7" s="1"/>
  <c r="M370" i="7" s="1"/>
  <c r="K527" i="7"/>
  <c r="M527" i="7" s="1"/>
  <c r="F527" i="7"/>
  <c r="F625" i="7"/>
  <c r="K625" i="7" s="1"/>
  <c r="M625" i="7" s="1"/>
  <c r="F605" i="7"/>
  <c r="K605" i="7" s="1"/>
  <c r="M605" i="7" s="1"/>
  <c r="F584" i="7"/>
  <c r="K584" i="7" s="1"/>
  <c r="M584" i="7" s="1"/>
  <c r="F157" i="7"/>
  <c r="K157" i="7" s="1"/>
  <c r="M157" i="7" s="1"/>
  <c r="F335" i="7"/>
  <c r="K335" i="7" s="1"/>
  <c r="M335" i="7" s="1"/>
  <c r="F548" i="7"/>
  <c r="K548" i="7" s="1"/>
  <c r="M548" i="7" s="1"/>
  <c r="F467" i="7"/>
  <c r="K467" i="7" s="1"/>
  <c r="M467" i="7" s="1"/>
  <c r="K112" i="7"/>
  <c r="M112" i="7" s="1"/>
  <c r="F112" i="7"/>
  <c r="F578" i="7"/>
  <c r="K578" i="7" s="1"/>
  <c r="M578" i="7" s="1"/>
  <c r="F529" i="7"/>
  <c r="K529" i="7" s="1"/>
  <c r="M529" i="7" s="1"/>
  <c r="F129" i="7"/>
  <c r="K129" i="7" s="1"/>
  <c r="M129" i="7" s="1"/>
  <c r="F163" i="7"/>
  <c r="K163" i="7" s="1"/>
  <c r="M163" i="7" s="1"/>
  <c r="F327" i="7"/>
  <c r="K327" i="7" s="1"/>
  <c r="M327" i="7" s="1"/>
  <c r="F273" i="7"/>
  <c r="K273" i="7" s="1"/>
  <c r="M273" i="7" s="1"/>
  <c r="F521" i="7"/>
  <c r="K521" i="7" s="1"/>
  <c r="M521" i="7" s="1"/>
  <c r="K345" i="7"/>
  <c r="M345" i="7" s="1"/>
  <c r="F345" i="7"/>
  <c r="F165" i="7"/>
  <c r="K165" i="7" s="1"/>
  <c r="M165" i="7" s="1"/>
  <c r="F555" i="7"/>
  <c r="K555" i="7" s="1"/>
  <c r="M555" i="7" s="1"/>
  <c r="F272" i="7"/>
  <c r="K272" i="7" s="1"/>
  <c r="M272" i="7" s="1"/>
  <c r="F296" i="7"/>
  <c r="K296" i="7" s="1"/>
  <c r="M296" i="7" s="1"/>
  <c r="F352" i="7"/>
  <c r="K352" i="7" s="1"/>
  <c r="M352" i="7" s="1"/>
  <c r="F418" i="7"/>
  <c r="K418" i="7" s="1"/>
  <c r="M418" i="7" s="1"/>
  <c r="F220" i="7"/>
  <c r="K220" i="7" s="1"/>
  <c r="M220" i="7" s="1"/>
  <c r="K428" i="7"/>
  <c r="M428" i="7" s="1"/>
  <c r="F428" i="7"/>
  <c r="F60" i="7"/>
  <c r="K60" i="7" s="1"/>
  <c r="M60" i="7" s="1"/>
  <c r="F137" i="7"/>
  <c r="K137" i="7" s="1"/>
  <c r="M137" i="7" s="1"/>
  <c r="F324" i="7"/>
  <c r="K324" i="7" s="1"/>
  <c r="M324" i="7" s="1"/>
  <c r="F250" i="7"/>
  <c r="K250" i="7" s="1"/>
  <c r="M250" i="7" s="1"/>
  <c r="F323" i="7"/>
  <c r="K323" i="7" s="1"/>
  <c r="M323" i="7" s="1"/>
  <c r="F222" i="7"/>
  <c r="K222" i="7" s="1"/>
  <c r="M222" i="7" s="1"/>
  <c r="F81" i="7"/>
  <c r="K81" i="7" s="1"/>
  <c r="M81" i="7" s="1"/>
  <c r="K26" i="7"/>
  <c r="M26" i="7" s="1"/>
  <c r="F26" i="7"/>
  <c r="F201" i="7"/>
  <c r="K201" i="7" s="1"/>
  <c r="M201" i="7" s="1"/>
  <c r="F123" i="7"/>
  <c r="K123" i="7" s="1"/>
  <c r="M123" i="7" s="1"/>
  <c r="F424" i="7"/>
  <c r="K424" i="7" s="1"/>
  <c r="M424" i="7" s="1"/>
  <c r="F124" i="7"/>
  <c r="K124" i="7" s="1"/>
  <c r="M124" i="7" s="1"/>
  <c r="F173" i="7"/>
  <c r="K173" i="7" s="1"/>
  <c r="M173" i="7" s="1"/>
  <c r="F378" i="7"/>
  <c r="K378" i="7" s="1"/>
  <c r="M378" i="7" s="1"/>
  <c r="F535" i="7"/>
  <c r="K535" i="7" s="1"/>
  <c r="M535" i="7" s="1"/>
  <c r="K602" i="7"/>
  <c r="M602" i="7" s="1"/>
  <c r="F602" i="7"/>
  <c r="F260" i="7"/>
  <c r="K260" i="7" s="1"/>
  <c r="M260" i="7" s="1"/>
  <c r="F387" i="7"/>
  <c r="K387" i="7" s="1"/>
  <c r="M387" i="7" s="1"/>
  <c r="F312" i="7"/>
  <c r="K312" i="7" s="1"/>
  <c r="M312" i="7" s="1"/>
  <c r="F487" i="7"/>
  <c r="K487" i="7" s="1"/>
  <c r="M487" i="7" s="1"/>
  <c r="F439" i="7"/>
  <c r="K439" i="7" s="1"/>
  <c r="M439" i="7" s="1"/>
  <c r="F41" i="7"/>
  <c r="K41" i="7" s="1"/>
  <c r="M41" i="7" s="1"/>
  <c r="F90" i="7"/>
  <c r="K90" i="7" s="1"/>
  <c r="M90" i="7" s="1"/>
  <c r="K95" i="7"/>
  <c r="M95" i="7" s="1"/>
  <c r="F95" i="7"/>
  <c r="F161" i="7"/>
  <c r="K161" i="7" s="1"/>
  <c r="M161" i="7" s="1"/>
  <c r="F159" i="7"/>
  <c r="K159" i="7" s="1"/>
  <c r="M159" i="7" s="1"/>
  <c r="F382" i="7"/>
  <c r="K382" i="7" s="1"/>
  <c r="M382" i="7" s="1"/>
  <c r="F358" i="7"/>
  <c r="K358" i="7" s="1"/>
  <c r="M358" i="7" s="1"/>
  <c r="F65" i="7"/>
  <c r="K65" i="7" s="1"/>
  <c r="M65" i="7" s="1"/>
  <c r="F498" i="7"/>
  <c r="K498" i="7" s="1"/>
  <c r="M498" i="7" s="1"/>
  <c r="F593" i="7"/>
  <c r="K593" i="7" s="1"/>
  <c r="M593" i="7" s="1"/>
  <c r="F297" i="7"/>
  <c r="K297" i="7" s="1"/>
  <c r="M297" i="7" s="1"/>
  <c r="F75" i="7"/>
  <c r="K75" i="7" s="1"/>
  <c r="M75" i="7" s="1"/>
  <c r="F193" i="7"/>
  <c r="K193" i="7" s="1"/>
  <c r="M193" i="7" s="1"/>
  <c r="F545" i="7"/>
  <c r="K545" i="7" s="1"/>
  <c r="M545" i="7" s="1"/>
  <c r="F184" i="7"/>
  <c r="K184" i="7" s="1"/>
  <c r="M184" i="7" s="1"/>
  <c r="F334" i="7"/>
  <c r="K334" i="7" s="1"/>
  <c r="M334" i="7" s="1"/>
  <c r="F162" i="7"/>
  <c r="K162" i="7" s="1"/>
  <c r="M162" i="7" s="1"/>
  <c r="F211" i="7"/>
  <c r="K211" i="7" s="1"/>
  <c r="M211" i="7" s="1"/>
  <c r="F300" i="7"/>
  <c r="K300" i="7" s="1"/>
  <c r="M300" i="7" s="1"/>
  <c r="F261" i="7"/>
  <c r="K261" i="7" s="1"/>
  <c r="M261" i="7" s="1"/>
  <c r="F227" i="7"/>
  <c r="K227" i="7" s="1"/>
  <c r="M227" i="7" s="1"/>
  <c r="F265" i="7"/>
  <c r="K265" i="7" s="1"/>
  <c r="M265" i="7" s="1"/>
  <c r="F199" i="7"/>
  <c r="K199" i="7" s="1"/>
  <c r="M199" i="7" s="1"/>
  <c r="F47" i="7"/>
  <c r="K47" i="7" s="1"/>
  <c r="M47" i="7" s="1"/>
  <c r="F444" i="7"/>
  <c r="K444" i="7" s="1"/>
  <c r="M444" i="7" s="1"/>
  <c r="F364" i="7"/>
  <c r="K364" i="7" s="1"/>
  <c r="M364" i="7" s="1"/>
  <c r="F407" i="7"/>
  <c r="K407" i="7" s="1"/>
  <c r="M407" i="7" s="1"/>
  <c r="F317" i="7"/>
  <c r="K317" i="7" s="1"/>
  <c r="M317" i="7" s="1"/>
  <c r="F278" i="7"/>
  <c r="K278" i="7" s="1"/>
  <c r="M278" i="7" s="1"/>
  <c r="F145" i="7"/>
  <c r="K145" i="7" s="1"/>
  <c r="M145" i="7" s="1"/>
  <c r="F267" i="7"/>
  <c r="K267" i="7" s="1"/>
  <c r="M267" i="7" s="1"/>
  <c r="F216" i="7"/>
  <c r="K216" i="7" s="1"/>
  <c r="M216" i="7" s="1"/>
  <c r="F438" i="7"/>
  <c r="K438" i="7" s="1"/>
  <c r="M438" i="7" s="1"/>
  <c r="F275" i="7"/>
  <c r="K275" i="7" s="1"/>
  <c r="M275" i="7" s="1"/>
  <c r="K430" i="7"/>
  <c r="M430" i="7" s="1"/>
  <c r="F430" i="7"/>
  <c r="F623" i="7"/>
  <c r="K623" i="7" s="1"/>
  <c r="M623" i="7" s="1"/>
  <c r="F403" i="7"/>
  <c r="K403" i="7" s="1"/>
  <c r="M403" i="7" s="1"/>
  <c r="F32" i="7"/>
  <c r="K32" i="7" s="1"/>
  <c r="M32" i="7" s="1"/>
  <c r="F68" i="7"/>
  <c r="K68" i="7" s="1"/>
  <c r="M68" i="7" s="1"/>
  <c r="F496" i="7"/>
  <c r="K496" i="7" s="1"/>
  <c r="M496" i="7" s="1"/>
  <c r="F466" i="7"/>
  <c r="K466" i="7" s="1"/>
  <c r="M466" i="7" s="1"/>
  <c r="F192" i="7"/>
  <c r="K192" i="7" s="1"/>
  <c r="M192" i="7" s="1"/>
  <c r="F491" i="7"/>
  <c r="K491" i="7" s="1"/>
  <c r="M491" i="7" s="1"/>
  <c r="F348" i="7"/>
  <c r="K348" i="7" s="1"/>
  <c r="M348" i="7" s="1"/>
  <c r="F400" i="7"/>
  <c r="K400" i="7" s="1"/>
  <c r="M400" i="7" s="1"/>
  <c r="F622" i="7"/>
  <c r="K622" i="7" s="1"/>
  <c r="M622" i="7" s="1"/>
  <c r="F27" i="7"/>
  <c r="K27" i="7" s="1"/>
  <c r="M27" i="7" s="1"/>
  <c r="F181" i="7"/>
  <c r="K181" i="7" s="1"/>
  <c r="M181" i="7" s="1"/>
  <c r="F303" i="7"/>
  <c r="K303" i="7" s="1"/>
  <c r="M303" i="7" s="1"/>
  <c r="F257" i="7"/>
  <c r="K257" i="7" s="1"/>
  <c r="M257" i="7" s="1"/>
  <c r="F406" i="7"/>
  <c r="K406" i="7" s="1"/>
  <c r="M406" i="7" s="1"/>
  <c r="F365" i="7"/>
  <c r="K365" i="7" s="1"/>
  <c r="M365" i="7" s="1"/>
  <c r="F40" i="7"/>
  <c r="K40" i="7" s="1"/>
  <c r="M40" i="7" s="1"/>
  <c r="F29" i="7"/>
  <c r="K29" i="7" s="1"/>
  <c r="M29" i="7" s="1"/>
  <c r="F494" i="7"/>
  <c r="K494" i="7" s="1"/>
  <c r="M494" i="7" s="1"/>
  <c r="F258" i="7"/>
  <c r="K258" i="7" s="1"/>
  <c r="M258" i="7" s="1"/>
  <c r="F504" i="7"/>
  <c r="K504" i="7" s="1"/>
  <c r="M504" i="7" s="1"/>
  <c r="F31" i="7"/>
  <c r="K31" i="7" s="1"/>
  <c r="M31" i="7" s="1"/>
  <c r="F190" i="7"/>
  <c r="K190" i="7" s="1"/>
  <c r="M190" i="7" s="1"/>
  <c r="F435" i="7"/>
  <c r="K435" i="7" s="1"/>
  <c r="M435" i="7" s="1"/>
  <c r="F524" i="7"/>
  <c r="K524" i="7" s="1"/>
  <c r="M524" i="7" s="1"/>
  <c r="F43" i="7"/>
  <c r="K43" i="7" s="1"/>
  <c r="M43" i="7" s="1"/>
  <c r="F474" i="7"/>
  <c r="K474" i="7" s="1"/>
  <c r="M474" i="7" s="1"/>
  <c r="F98" i="7"/>
  <c r="K98" i="7" s="1"/>
  <c r="M98" i="7" s="1"/>
  <c r="F525" i="7"/>
  <c r="K525" i="7" s="1"/>
  <c r="M525" i="7" s="1"/>
  <c r="F452" i="7"/>
  <c r="K452" i="7" s="1"/>
  <c r="M452" i="7" s="1"/>
  <c r="F510" i="7"/>
  <c r="K510" i="7" s="1"/>
  <c r="M510" i="7" s="1"/>
  <c r="F307" i="7"/>
  <c r="K307" i="7" s="1"/>
  <c r="M307" i="7" s="1"/>
  <c r="F543" i="7"/>
  <c r="K543" i="7" s="1"/>
  <c r="M543" i="7" s="1"/>
  <c r="F207" i="7"/>
  <c r="K207" i="7" s="1"/>
  <c r="M207" i="7" s="1"/>
  <c r="F624" i="7"/>
  <c r="K624" i="7" s="1"/>
  <c r="M624" i="7" s="1"/>
  <c r="F477" i="7"/>
  <c r="K477" i="7" s="1"/>
  <c r="M477" i="7" s="1"/>
  <c r="F234" i="7"/>
  <c r="K234" i="7" s="1"/>
  <c r="M234" i="7" s="1"/>
  <c r="K415" i="7"/>
  <c r="M415" i="7" s="1"/>
  <c r="F415" i="7"/>
  <c r="F532" i="7"/>
  <c r="K532" i="7" s="1"/>
  <c r="M532" i="7" s="1"/>
  <c r="F394" i="7"/>
  <c r="K394" i="7" s="1"/>
  <c r="M394" i="7" s="1"/>
  <c r="F588" i="7"/>
  <c r="K588" i="7" s="1"/>
  <c r="M588" i="7" s="1"/>
  <c r="F479" i="7"/>
  <c r="K479" i="7" s="1"/>
  <c r="M479" i="7" s="1"/>
  <c r="F592" i="7"/>
  <c r="K592" i="7" s="1"/>
  <c r="M592" i="7" s="1"/>
  <c r="F156" i="7"/>
  <c r="K156" i="7" s="1"/>
  <c r="M156" i="7" s="1"/>
  <c r="F381" i="7"/>
  <c r="K381" i="7" s="1"/>
  <c r="M381" i="7" s="1"/>
  <c r="K456" i="7"/>
  <c r="M456" i="7" s="1"/>
  <c r="F456" i="7"/>
  <c r="F412" i="7"/>
  <c r="K412" i="7" s="1"/>
  <c r="M412" i="7" s="1"/>
  <c r="F280" i="7"/>
  <c r="K280" i="7" s="1"/>
  <c r="M280" i="7" s="1"/>
  <c r="F120" i="7"/>
  <c r="K120" i="7" s="1"/>
  <c r="M120" i="7" s="1"/>
  <c r="F459" i="7"/>
  <c r="K459" i="7" s="1"/>
  <c r="M459" i="7" s="1"/>
  <c r="F23" i="7"/>
  <c r="K23" i="7" s="1"/>
  <c r="M23" i="7" s="1"/>
  <c r="F148" i="7"/>
  <c r="K148" i="7" s="1"/>
  <c r="M148" i="7" s="1"/>
  <c r="F301" i="7"/>
  <c r="K301" i="7" s="1"/>
  <c r="M301" i="7" s="1"/>
  <c r="K185" i="7"/>
  <c r="M185" i="7" s="1"/>
  <c r="F185" i="7"/>
  <c r="F59" i="7"/>
  <c r="K59" i="7" s="1"/>
  <c r="M59" i="7" s="1"/>
  <c r="F425" i="7"/>
  <c r="K425" i="7" s="1"/>
  <c r="M425" i="7" s="1"/>
  <c r="F416" i="7"/>
  <c r="K416" i="7" s="1"/>
  <c r="M416" i="7" s="1"/>
  <c r="F332" i="7"/>
  <c r="K332" i="7" s="1"/>
  <c r="M332" i="7" s="1"/>
  <c r="F119" i="7"/>
  <c r="K119" i="7" s="1"/>
  <c r="M119" i="7" s="1"/>
  <c r="F238" i="7"/>
  <c r="K238" i="7" s="1"/>
  <c r="M238" i="7" s="1"/>
  <c r="F421" i="7"/>
  <c r="K421" i="7" s="1"/>
  <c r="M421" i="7" s="1"/>
  <c r="K274" i="7"/>
  <c r="M274" i="7" s="1"/>
  <c r="F274" i="7"/>
  <c r="F191" i="7"/>
  <c r="K191" i="7" s="1"/>
  <c r="M191" i="7" s="1"/>
  <c r="F97" i="7"/>
  <c r="K97" i="7" s="1"/>
  <c r="M97" i="7" s="1"/>
  <c r="F194" i="7"/>
  <c r="K194" i="7" s="1"/>
  <c r="M194" i="7" s="1"/>
  <c r="F326" i="7"/>
  <c r="K326" i="7" s="1"/>
  <c r="M326" i="7" s="1"/>
  <c r="F91" i="7"/>
  <c r="K91" i="7" s="1"/>
  <c r="M91" i="7" s="1"/>
  <c r="F264" i="7"/>
  <c r="K264" i="7" s="1"/>
  <c r="M264" i="7" s="1"/>
  <c r="F601" i="7"/>
  <c r="K601" i="7" s="1"/>
  <c r="M601" i="7" s="1"/>
  <c r="K518" i="7"/>
  <c r="M518" i="7" s="1"/>
  <c r="F518" i="7"/>
  <c r="F290" i="7"/>
  <c r="K290" i="7" s="1"/>
  <c r="M290" i="7" s="1"/>
  <c r="F537" i="7"/>
  <c r="K537" i="7" s="1"/>
  <c r="M537" i="7" s="1"/>
  <c r="F182" i="7"/>
  <c r="K182" i="7" s="1"/>
  <c r="M182" i="7" s="1"/>
  <c r="F560" i="7"/>
  <c r="K560" i="7" s="1"/>
  <c r="M560" i="7" s="1"/>
  <c r="F315" i="7"/>
  <c r="K315" i="7" s="1"/>
  <c r="M315" i="7" s="1"/>
  <c r="F582" i="7"/>
  <c r="K582" i="7" s="1"/>
  <c r="M582" i="7" s="1"/>
  <c r="F581" i="7"/>
  <c r="K581" i="7" s="1"/>
  <c r="M581" i="7" s="1"/>
  <c r="K486" i="7"/>
  <c r="M486" i="7" s="1"/>
  <c r="F486" i="7"/>
  <c r="F14" i="7"/>
  <c r="K14" i="7" s="1"/>
  <c r="M14" i="7" s="1"/>
  <c r="F74" i="7"/>
  <c r="K74" i="7" s="1"/>
  <c r="M74" i="7" s="1"/>
  <c r="F83" i="7"/>
  <c r="K83" i="7" s="1"/>
  <c r="M83" i="7" s="1"/>
  <c r="F311" i="7"/>
  <c r="K311" i="7" s="1"/>
  <c r="M311" i="7" s="1"/>
  <c r="F619" i="7"/>
  <c r="K619" i="7" s="1"/>
  <c r="M619" i="7" s="1"/>
  <c r="F446" i="7"/>
  <c r="K446" i="7" s="1"/>
  <c r="M446" i="7" s="1"/>
  <c r="F463" i="7"/>
  <c r="K463" i="7" s="1"/>
  <c r="M463" i="7" s="1"/>
  <c r="K230" i="7"/>
  <c r="M230" i="7" s="1"/>
  <c r="F230" i="7"/>
  <c r="F67" i="7"/>
  <c r="K67" i="7" s="1"/>
  <c r="M67" i="7" s="1"/>
  <c r="F482" i="7"/>
  <c r="K482" i="7" s="1"/>
  <c r="M482" i="7" s="1"/>
  <c r="F322" i="7"/>
  <c r="K322" i="7" s="1"/>
  <c r="M322" i="7" s="1"/>
  <c r="F183" i="7"/>
  <c r="K183" i="7" s="1"/>
  <c r="M183" i="7" s="1"/>
  <c r="F391" i="7"/>
  <c r="K391" i="7" s="1"/>
  <c r="M391" i="7" s="1"/>
  <c r="F325" i="7"/>
  <c r="K325" i="7" s="1"/>
  <c r="M325" i="7" s="1"/>
  <c r="F44" i="7"/>
  <c r="K44" i="7" s="1"/>
  <c r="M44" i="7" s="1"/>
  <c r="K609" i="7"/>
  <c r="M609" i="7" s="1"/>
  <c r="F609" i="7"/>
  <c r="F286" i="7"/>
  <c r="K286" i="7" s="1"/>
  <c r="M286" i="7" s="1"/>
  <c r="F410" i="7"/>
  <c r="K410" i="7" s="1"/>
  <c r="M410" i="7" s="1"/>
  <c r="F558" i="7"/>
  <c r="K558" i="7" s="1"/>
  <c r="M558" i="7" s="1"/>
  <c r="F562" i="7"/>
  <c r="K562" i="7" s="1"/>
  <c r="M562" i="7" s="1"/>
  <c r="F574" i="7"/>
  <c r="K574" i="7" s="1"/>
  <c r="M574" i="7" s="1"/>
  <c r="F63" i="7"/>
  <c r="K63" i="7" s="1"/>
  <c r="M63" i="7" s="1"/>
  <c r="F333" i="7"/>
  <c r="K333" i="7" s="1"/>
  <c r="M333" i="7" s="1"/>
  <c r="K414" i="7"/>
  <c r="M414" i="7" s="1"/>
  <c r="F414" i="7"/>
  <c r="F309" i="7"/>
  <c r="K309" i="7" s="1"/>
  <c r="M309" i="7" s="1"/>
  <c r="F508" i="7"/>
  <c r="K508" i="7" s="1"/>
  <c r="M508" i="7" s="1"/>
  <c r="F500" i="7"/>
  <c r="K500" i="7" s="1"/>
  <c r="M500" i="7" s="1"/>
  <c r="F503" i="7"/>
  <c r="K503" i="7" s="1"/>
  <c r="M503" i="7" s="1"/>
  <c r="F125" i="7"/>
  <c r="K125" i="7" s="1"/>
  <c r="M125" i="7" s="1"/>
  <c r="F126" i="7"/>
  <c r="K126" i="7" s="1"/>
  <c r="M126" i="7" s="1"/>
  <c r="F310" i="7"/>
  <c r="K310" i="7" s="1"/>
  <c r="M310" i="7" s="1"/>
  <c r="K413" i="7"/>
  <c r="M413" i="7" s="1"/>
  <c r="F413" i="7"/>
  <c r="F253" i="7"/>
  <c r="K253" i="7" s="1"/>
  <c r="M253" i="7" s="1"/>
  <c r="F251" i="7"/>
  <c r="K251" i="7" s="1"/>
  <c r="M251" i="7" s="1"/>
  <c r="F395" i="7"/>
  <c r="K395" i="7" s="1"/>
  <c r="M395" i="7" s="1"/>
  <c r="F96" i="7"/>
  <c r="K96" i="7" s="1"/>
  <c r="M96" i="7" s="1"/>
  <c r="F150" i="7"/>
  <c r="K150" i="7" s="1"/>
  <c r="M150" i="7" s="1"/>
  <c r="F457" i="7"/>
  <c r="K457" i="7" s="1"/>
  <c r="M457" i="7" s="1"/>
  <c r="F131" i="7"/>
  <c r="K131" i="7" s="1"/>
  <c r="M131" i="7" s="1"/>
  <c r="K288" i="7"/>
  <c r="M288" i="7" s="1"/>
  <c r="F288" i="7"/>
  <c r="F596" i="7"/>
  <c r="K596" i="7" s="1"/>
  <c r="M596" i="7" s="1"/>
  <c r="F196" i="7"/>
  <c r="K196" i="7" s="1"/>
  <c r="M196" i="7" s="1"/>
  <c r="F154" i="7"/>
  <c r="K154" i="7" s="1"/>
  <c r="M154" i="7" s="1"/>
  <c r="F569" i="7"/>
  <c r="K569" i="7" s="1"/>
  <c r="M569" i="7" s="1"/>
  <c r="F377" i="7"/>
  <c r="K377" i="7" s="1"/>
  <c r="M377" i="7" s="1"/>
  <c r="F490" i="7"/>
  <c r="K490" i="7" s="1"/>
  <c r="M490" i="7" s="1"/>
  <c r="F458" i="7"/>
  <c r="K458" i="7" s="1"/>
  <c r="M458" i="7" s="1"/>
  <c r="K263" i="7"/>
  <c r="M263" i="7" s="1"/>
  <c r="F263" i="7"/>
  <c r="F436" i="7"/>
  <c r="K436" i="7" s="1"/>
  <c r="M436" i="7" s="1"/>
  <c r="F178" i="7"/>
  <c r="K178" i="7" s="1"/>
  <c r="M178" i="7" s="1"/>
  <c r="F94" i="7"/>
  <c r="K94" i="7" s="1"/>
  <c r="M94" i="7" s="1"/>
  <c r="F451" i="7"/>
  <c r="K451" i="7" s="1"/>
  <c r="M451" i="7" s="1"/>
  <c r="F475" i="7"/>
  <c r="K475" i="7" s="1"/>
  <c r="M475" i="7" s="1"/>
  <c r="F225" i="7"/>
  <c r="K225" i="7" s="1"/>
  <c r="M225" i="7" s="1"/>
  <c r="F118" i="7"/>
  <c r="K118" i="7" s="1"/>
  <c r="M118" i="7" s="1"/>
  <c r="K589" i="7"/>
  <c r="M589" i="7" s="1"/>
  <c r="F589" i="7"/>
  <c r="F556" i="7"/>
  <c r="K556" i="7" s="1"/>
  <c r="M556" i="7" s="1"/>
  <c r="F465" i="7"/>
  <c r="K465" i="7" s="1"/>
  <c r="M465" i="7" s="1"/>
  <c r="F505" i="7"/>
  <c r="K505" i="7" s="1"/>
  <c r="M505" i="7" s="1"/>
  <c r="F266" i="7"/>
  <c r="K266" i="7" s="1"/>
  <c r="M266" i="7" s="1"/>
  <c r="F493" i="7"/>
  <c r="K493" i="7" s="1"/>
  <c r="M493" i="7" s="1"/>
  <c r="F337" i="7"/>
  <c r="K337" i="7" s="1"/>
  <c r="M337" i="7" s="1"/>
  <c r="F357" i="7"/>
  <c r="K357" i="7" s="1"/>
  <c r="M357" i="7" s="1"/>
  <c r="K346" i="7"/>
  <c r="M346" i="7" s="1"/>
  <c r="F346" i="7"/>
  <c r="F432" i="7"/>
  <c r="K432" i="7" s="1"/>
  <c r="M432" i="7" s="1"/>
  <c r="F122" i="7"/>
  <c r="K122" i="7" s="1"/>
  <c r="M122" i="7" s="1"/>
  <c r="F390" i="7"/>
  <c r="K390" i="7" s="1"/>
  <c r="M390" i="7" s="1"/>
  <c r="F18" i="7"/>
  <c r="K18" i="7" s="1"/>
  <c r="M18" i="7" s="1"/>
  <c r="F613" i="7"/>
  <c r="K613" i="7" s="1"/>
  <c r="M613" i="7" s="1"/>
  <c r="F15" i="7"/>
  <c r="K15" i="7" s="1"/>
  <c r="M15" i="7" s="1"/>
  <c r="F469" i="7"/>
  <c r="K469" i="7" s="1"/>
  <c r="M469" i="7" s="1"/>
  <c r="K603" i="7"/>
  <c r="M603" i="7" s="1"/>
  <c r="F603" i="7"/>
  <c r="F344" i="7"/>
  <c r="K344" i="7" s="1"/>
  <c r="M344" i="7" s="1"/>
  <c r="F597" i="7"/>
  <c r="K597" i="7" s="1"/>
  <c r="M597" i="7" s="1"/>
  <c r="F397" i="7"/>
  <c r="K397" i="7" s="1"/>
  <c r="M397" i="7" s="1"/>
  <c r="F179" i="7"/>
  <c r="K179" i="7" s="1"/>
  <c r="M179" i="7" s="1"/>
  <c r="F245" i="7"/>
  <c r="K245" i="7" s="1"/>
  <c r="M245" i="7" s="1"/>
  <c r="F73" i="7"/>
  <c r="K73" i="7" s="1"/>
  <c r="M73" i="7" s="1"/>
  <c r="F282" i="7"/>
  <c r="K282" i="7" s="1"/>
  <c r="M282" i="7" s="1"/>
  <c r="K617" i="7"/>
  <c r="M617" i="7" s="1"/>
  <c r="F617" i="7"/>
  <c r="F499" i="7"/>
  <c r="K499" i="7" s="1"/>
  <c r="M499" i="7" s="1"/>
  <c r="F292" i="7"/>
  <c r="K292" i="7" s="1"/>
  <c r="M292" i="7" s="1"/>
  <c r="F620" i="7"/>
  <c r="K620" i="7" s="1"/>
  <c r="M620" i="7" s="1"/>
  <c r="F530" i="7"/>
  <c r="K530" i="7" s="1"/>
  <c r="M530" i="7" s="1"/>
  <c r="F34" i="7"/>
  <c r="K34" i="7" s="1"/>
  <c r="M34" i="7" s="1"/>
  <c r="F105" i="7"/>
  <c r="K105" i="7" s="1"/>
  <c r="M105" i="7" s="1"/>
  <c r="F174" i="7"/>
  <c r="K174" i="7" s="1"/>
  <c r="M174" i="7" s="1"/>
  <c r="K293" i="7"/>
  <c r="M293" i="7" s="1"/>
  <c r="F293" i="7"/>
  <c r="F147" i="7"/>
  <c r="K147" i="7" s="1"/>
  <c r="M147" i="7" s="1"/>
  <c r="F295" i="7"/>
  <c r="K295" i="7" s="1"/>
  <c r="M295" i="7" s="1"/>
  <c r="F461" i="7"/>
  <c r="K461" i="7" s="1"/>
  <c r="M461" i="7" s="1"/>
  <c r="F595" i="7"/>
  <c r="K595" i="7" s="1"/>
  <c r="M595" i="7" s="1"/>
  <c r="F84" i="7"/>
  <c r="K84" i="7" s="1"/>
  <c r="M84" i="7" s="1"/>
  <c r="F70" i="7"/>
  <c r="K70" i="7" s="1"/>
  <c r="M70" i="7" s="1"/>
  <c r="F621" i="7"/>
  <c r="K621" i="7" s="1"/>
  <c r="M621" i="7" s="1"/>
  <c r="K442" i="7"/>
  <c r="M442" i="7" s="1"/>
  <c r="F442" i="7"/>
  <c r="F46" i="7"/>
  <c r="K46" i="7" s="1"/>
  <c r="M46" i="7" s="1"/>
  <c r="F249" i="7"/>
  <c r="K249" i="7" s="1"/>
  <c r="M249" i="7" s="1"/>
  <c r="F270" i="7"/>
  <c r="K270" i="7" s="1"/>
  <c r="M270" i="7" s="1"/>
  <c r="F255" i="7"/>
  <c r="K255" i="7" s="1"/>
  <c r="M255" i="7" s="1"/>
  <c r="F146" i="7"/>
  <c r="K146" i="7" s="1"/>
  <c r="M146" i="7" s="1"/>
  <c r="F277" i="7"/>
  <c r="K277" i="7" s="1"/>
  <c r="M277" i="7" s="1"/>
  <c r="F398" i="7"/>
  <c r="K398" i="7" s="1"/>
  <c r="M398" i="7" s="1"/>
  <c r="K132" i="7"/>
  <c r="M132" i="7" s="1"/>
  <c r="F132" i="7"/>
  <c r="F99" i="7"/>
  <c r="K99" i="7" s="1"/>
  <c r="M99" i="7" s="1"/>
  <c r="F166" i="7"/>
  <c r="K166" i="7" s="1"/>
  <c r="M166" i="7" s="1"/>
  <c r="F585" i="7"/>
  <c r="K585" i="7" s="1"/>
  <c r="M585" i="7" s="1"/>
  <c r="F454" i="7"/>
  <c r="K454" i="7" s="1"/>
  <c r="M454" i="7" s="1"/>
  <c r="F615" i="7"/>
  <c r="K615" i="7" s="1"/>
  <c r="M615" i="7" s="1"/>
  <c r="F229" i="7"/>
  <c r="K229" i="7" s="1"/>
  <c r="M229" i="7" s="1"/>
  <c r="F356" i="7"/>
  <c r="K356" i="7" s="1"/>
  <c r="M356" i="7" s="1"/>
  <c r="K262" i="7"/>
  <c r="M262" i="7" s="1"/>
  <c r="F262" i="7"/>
  <c r="F38" i="7"/>
  <c r="K38" i="7" s="1"/>
  <c r="M38" i="7" s="1"/>
  <c r="F100" i="7"/>
  <c r="K100" i="7" s="1"/>
  <c r="M100" i="7" s="1"/>
  <c r="F87" i="7"/>
  <c r="K87" i="7" s="1"/>
  <c r="M87" i="7" s="1"/>
  <c r="F203" i="7"/>
  <c r="K203" i="7" s="1"/>
  <c r="M203" i="7" s="1"/>
  <c r="F289" i="7"/>
  <c r="K289" i="7" s="1"/>
  <c r="M289" i="7" s="1"/>
  <c r="F49" i="7"/>
  <c r="K49" i="7" s="1"/>
  <c r="M49" i="7" s="1"/>
  <c r="F373" i="7"/>
  <c r="K373" i="7" s="1"/>
  <c r="M373" i="7" s="1"/>
  <c r="K107" i="7"/>
  <c r="M107" i="7" s="1"/>
  <c r="F107" i="7"/>
  <c r="F604" i="7"/>
  <c r="K604" i="7" s="1"/>
  <c r="M604" i="7" s="1"/>
  <c r="F522" i="7"/>
  <c r="K522" i="7" s="1"/>
  <c r="M522" i="7" s="1"/>
  <c r="F189" i="7"/>
  <c r="K189" i="7" s="1"/>
  <c r="M189" i="7" s="1"/>
  <c r="F553" i="7"/>
  <c r="K553" i="7" s="1"/>
  <c r="M553" i="7" s="1"/>
  <c r="F450" i="7"/>
  <c r="K450" i="7" s="1"/>
  <c r="M450" i="7" s="1"/>
  <c r="F143" i="7"/>
  <c r="K143" i="7" s="1"/>
  <c r="M143" i="7" s="1"/>
  <c r="F590" i="7"/>
  <c r="K590" i="7" s="1"/>
  <c r="M590" i="7" s="1"/>
  <c r="K573" i="7"/>
  <c r="M573" i="7" s="1"/>
  <c r="F573" i="7"/>
  <c r="F104" i="7"/>
  <c r="K104" i="7" s="1"/>
  <c r="M104" i="7" s="1"/>
  <c r="F127" i="7"/>
  <c r="K127" i="7" s="1"/>
  <c r="M127" i="7" s="1"/>
  <c r="F89" i="7"/>
  <c r="K89" i="7" s="1"/>
  <c r="M89" i="7" s="1"/>
  <c r="F115" i="7"/>
  <c r="K115" i="7" s="1"/>
  <c r="M115" i="7" s="1"/>
  <c r="F252" i="7"/>
  <c r="K252" i="7" s="1"/>
  <c r="M252" i="7" s="1"/>
  <c r="F144" i="7"/>
  <c r="K144" i="7" s="1"/>
  <c r="M144" i="7" s="1"/>
  <c r="F570" i="7"/>
  <c r="K570" i="7" s="1"/>
  <c r="M570" i="7" s="1"/>
  <c r="K176" i="7"/>
  <c r="M176" i="7" s="1"/>
  <c r="F176" i="7"/>
  <c r="F417" i="7"/>
  <c r="K417" i="7" s="1"/>
  <c r="M417" i="7" s="1"/>
  <c r="F513" i="7"/>
  <c r="K513" i="7" s="1"/>
  <c r="M513" i="7" s="1"/>
  <c r="F408" i="7"/>
  <c r="K408" i="7" s="1"/>
  <c r="M408" i="7" s="1"/>
  <c r="F52" i="7"/>
  <c r="K52" i="7" s="1"/>
  <c r="M52" i="7" s="1"/>
  <c r="F376" i="7"/>
  <c r="K376" i="7" s="1"/>
  <c r="M376" i="7" s="1"/>
  <c r="F492" i="7"/>
  <c r="K492" i="7" s="1"/>
  <c r="M492" i="7" s="1"/>
  <c r="F77" i="7"/>
  <c r="K77" i="7" s="1"/>
  <c r="M77" i="7" s="1"/>
  <c r="K85" i="7"/>
  <c r="M85" i="7" s="1"/>
  <c r="F85" i="7"/>
  <c r="F140" i="7"/>
  <c r="K140" i="7" s="1"/>
  <c r="M140" i="7" s="1"/>
  <c r="F246" i="7"/>
  <c r="K246" i="7" s="1"/>
  <c r="M246" i="7" s="1"/>
  <c r="F422" i="7"/>
  <c r="K422" i="7" s="1"/>
  <c r="M422" i="7" s="1"/>
  <c r="F462" i="7"/>
  <c r="K462" i="7" s="1"/>
  <c r="M462" i="7" s="1"/>
  <c r="F205" i="7"/>
  <c r="K205" i="7" s="1"/>
  <c r="M205" i="7" s="1"/>
  <c r="F61" i="7"/>
  <c r="K61" i="7" s="1"/>
  <c r="M61" i="7" s="1"/>
  <c r="F101" i="7"/>
  <c r="K101" i="7" s="1"/>
  <c r="M101" i="7" s="1"/>
  <c r="K426" i="7"/>
  <c r="M426" i="7" s="1"/>
  <c r="F426" i="7"/>
  <c r="F563" i="7"/>
  <c r="K563" i="7" s="1"/>
  <c r="M563" i="7" s="1"/>
  <c r="F433" i="7"/>
  <c r="K433" i="7" s="1"/>
  <c r="M433" i="7" s="1"/>
  <c r="F80" i="7"/>
  <c r="K80" i="7" s="1"/>
  <c r="M80" i="7" s="1"/>
  <c r="F551" i="7"/>
  <c r="K551" i="7" s="1"/>
  <c r="M551" i="7" s="1"/>
  <c r="F449" i="7"/>
  <c r="K449" i="7" s="1"/>
  <c r="M449" i="7" s="1"/>
  <c r="F180" i="7"/>
  <c r="K180" i="7" s="1"/>
  <c r="M180" i="7" s="1"/>
  <c r="F440" i="7"/>
  <c r="K440" i="7" s="1"/>
  <c r="M440" i="7" s="1"/>
  <c r="K561" i="7"/>
  <c r="M561" i="7" s="1"/>
  <c r="F561" i="7"/>
  <c r="F515" i="7"/>
  <c r="K515" i="7" s="1"/>
  <c r="M515" i="7" s="1"/>
  <c r="F476" i="7"/>
  <c r="K476" i="7" s="1"/>
  <c r="M476" i="7" s="1"/>
  <c r="F488" i="7"/>
  <c r="K488" i="7" s="1"/>
  <c r="M488" i="7" s="1"/>
  <c r="F612" i="7"/>
  <c r="K612" i="7" s="1"/>
  <c r="M612" i="7" s="1"/>
  <c r="F111" i="7"/>
  <c r="K111" i="7" s="1"/>
  <c r="M111" i="7" s="1"/>
  <c r="F404" i="7"/>
  <c r="K404" i="7" s="1"/>
  <c r="M404" i="7" s="1"/>
  <c r="F383" i="7"/>
  <c r="K383" i="7" s="1"/>
  <c r="M383" i="7" s="1"/>
  <c r="M626" i="7" l="1"/>
  <c r="F122" i="5"/>
  <c r="K122" i="5" s="1"/>
  <c r="M122" i="5" s="1"/>
  <c r="F346" i="5"/>
  <c r="K346" i="5" s="1"/>
  <c r="M346" i="5" s="1"/>
  <c r="F85" i="5"/>
  <c r="K85" i="5" s="1"/>
  <c r="M85" i="5" s="1"/>
  <c r="F257" i="5"/>
  <c r="K257" i="5" s="1"/>
  <c r="M257" i="5" s="1"/>
  <c r="F532" i="5"/>
  <c r="K532" i="5" s="1"/>
  <c r="M532" i="5" s="1"/>
  <c r="F270" i="5"/>
  <c r="K270" i="5" s="1"/>
  <c r="M270" i="5" s="1"/>
  <c r="F351" i="5"/>
  <c r="K351" i="5" s="1"/>
  <c r="M351" i="5" s="1"/>
  <c r="F101" i="5"/>
  <c r="K101" i="5" s="1"/>
  <c r="M101" i="5" s="1"/>
  <c r="F377" i="5"/>
  <c r="K377" i="5" s="1"/>
  <c r="M377" i="5" s="1"/>
  <c r="F178" i="5"/>
  <c r="K178" i="5" s="1"/>
  <c r="M178" i="5" s="1"/>
  <c r="F291" i="5"/>
  <c r="K291" i="5" s="1"/>
  <c r="M291" i="5" s="1"/>
  <c r="F307" i="5"/>
  <c r="K307" i="5" s="1"/>
  <c r="M307" i="5" s="1"/>
  <c r="F440" i="5"/>
  <c r="K440" i="5" s="1"/>
  <c r="M440" i="5" s="1"/>
  <c r="F423" i="5"/>
  <c r="K423" i="5" s="1"/>
  <c r="M423" i="5" s="1"/>
  <c r="F89" i="5"/>
  <c r="K89" i="5" s="1"/>
  <c r="M89" i="5" s="1"/>
  <c r="F380" i="5"/>
  <c r="K380" i="5" s="1"/>
  <c r="M380" i="5" s="1"/>
  <c r="F109" i="5"/>
  <c r="K109" i="5" s="1"/>
  <c r="M109" i="5" s="1"/>
  <c r="F58" i="5"/>
  <c r="K58" i="5" s="1"/>
  <c r="M58" i="5" s="1"/>
  <c r="F536" i="5"/>
  <c r="K536" i="5" s="1"/>
  <c r="M536" i="5" s="1"/>
  <c r="F69" i="5"/>
  <c r="K69" i="5" s="1"/>
  <c r="M69" i="5" s="1"/>
  <c r="F459" i="5"/>
  <c r="K459" i="5" s="1"/>
  <c r="M459" i="5" s="1"/>
  <c r="F112" i="5"/>
  <c r="K112" i="5" s="1"/>
  <c r="M112" i="5" s="1"/>
  <c r="F185" i="5"/>
  <c r="K185" i="5" s="1"/>
  <c r="M185" i="5" s="1"/>
  <c r="F594" i="5"/>
  <c r="K594" i="5" s="1"/>
  <c r="M594" i="5" s="1"/>
  <c r="F358" i="5"/>
  <c r="K358" i="5" s="1"/>
  <c r="M358" i="5" s="1"/>
  <c r="F567" i="5"/>
  <c r="K567" i="5" s="1"/>
  <c r="M567" i="5" s="1"/>
  <c r="F379" i="5"/>
  <c r="K379" i="5" s="1"/>
  <c r="M379" i="5" s="1"/>
  <c r="F194" i="5"/>
  <c r="K194" i="5" s="1"/>
  <c r="M194" i="5" s="1"/>
  <c r="F526" i="5"/>
  <c r="K526" i="5" s="1"/>
  <c r="M526" i="5" s="1"/>
  <c r="F15" i="5"/>
  <c r="K15" i="5" s="1"/>
  <c r="M15" i="5" s="1"/>
  <c r="F71" i="5"/>
  <c r="K71" i="5" s="1"/>
  <c r="M71" i="5" s="1"/>
  <c r="F352" i="5"/>
  <c r="K352" i="5" s="1"/>
  <c r="M352" i="5" s="1"/>
  <c r="F602" i="5"/>
  <c r="K602" i="5" s="1"/>
  <c r="M602" i="5" s="1"/>
  <c r="F356" i="5"/>
  <c r="K356" i="5" s="1"/>
  <c r="M356" i="5" s="1"/>
  <c r="F342" i="5"/>
  <c r="K342" i="5" s="1"/>
  <c r="M342" i="5" s="1"/>
  <c r="F524" i="5"/>
  <c r="K524" i="5" s="1"/>
  <c r="M524" i="5" s="1"/>
  <c r="F128" i="5"/>
  <c r="K128" i="5" s="1"/>
  <c r="M128" i="5" s="1"/>
  <c r="F164" i="5"/>
  <c r="K164" i="5" s="1"/>
  <c r="M164" i="5" s="1"/>
  <c r="F293" i="5"/>
  <c r="K293" i="5" s="1"/>
  <c r="M293" i="5" s="1"/>
  <c r="F140" i="5"/>
  <c r="K140" i="5" s="1"/>
  <c r="M140" i="5" s="1"/>
  <c r="F53" i="5"/>
  <c r="K53" i="5" s="1"/>
  <c r="M53" i="5" s="1"/>
  <c r="F226" i="5"/>
  <c r="K226" i="5" s="1"/>
  <c r="M226" i="5" s="1"/>
  <c r="F607" i="5"/>
  <c r="K607" i="5" s="1"/>
  <c r="M607" i="5" s="1"/>
  <c r="F510" i="5"/>
  <c r="K510" i="5" s="1"/>
  <c r="M510" i="5" s="1"/>
  <c r="F575" i="5"/>
  <c r="K575" i="5" s="1"/>
  <c r="M575" i="5" s="1"/>
  <c r="F261" i="5"/>
  <c r="K261" i="5" s="1"/>
  <c r="M261" i="5" s="1"/>
  <c r="F450" i="5"/>
  <c r="K450" i="5" s="1"/>
  <c r="M450" i="5" s="1"/>
  <c r="F476" i="5"/>
  <c r="K476" i="5" s="1"/>
  <c r="M476" i="5" s="1"/>
  <c r="F344" i="5"/>
  <c r="K344" i="5" s="1"/>
  <c r="M344" i="5" s="1"/>
  <c r="F566" i="5"/>
  <c r="K566" i="5" s="1"/>
  <c r="M566" i="5" s="1"/>
  <c r="F264" i="5"/>
  <c r="K264" i="5" s="1"/>
  <c r="M264" i="5" s="1"/>
  <c r="F167" i="5"/>
  <c r="K167" i="5" s="1"/>
  <c r="M167" i="5" s="1"/>
  <c r="F592" i="5"/>
  <c r="K592" i="5" s="1"/>
  <c r="M592" i="5" s="1"/>
  <c r="F44" i="5"/>
  <c r="K44" i="5" s="1"/>
  <c r="M44" i="5" s="1"/>
  <c r="F184" i="5"/>
  <c r="K184" i="5" s="1"/>
  <c r="M184" i="5" s="1"/>
  <c r="F364" i="5"/>
  <c r="K364" i="5" s="1"/>
  <c r="M364" i="5" s="1"/>
  <c r="F530" i="5"/>
  <c r="K530" i="5" s="1"/>
  <c r="M530" i="5" s="1"/>
  <c r="F240" i="5"/>
  <c r="K240" i="5" s="1"/>
  <c r="M240" i="5" s="1"/>
  <c r="F177" i="5"/>
  <c r="K177" i="5" s="1"/>
  <c r="M177" i="5" s="1"/>
  <c r="F462" i="5"/>
  <c r="K462" i="5" s="1"/>
  <c r="M462" i="5" s="1"/>
  <c r="F410" i="5"/>
  <c r="K410" i="5" s="1"/>
  <c r="M410" i="5" s="1"/>
  <c r="F585" i="5"/>
  <c r="K585" i="5" s="1"/>
  <c r="M585" i="5" s="1"/>
  <c r="F506" i="5"/>
  <c r="K506" i="5" s="1"/>
  <c r="M506" i="5" s="1"/>
  <c r="F615" i="5"/>
  <c r="K615" i="5" s="1"/>
  <c r="M615" i="5" s="1"/>
  <c r="F163" i="5"/>
  <c r="K163" i="5" s="1"/>
  <c r="M163" i="5" s="1"/>
  <c r="F623" i="5"/>
  <c r="K623" i="5" s="1"/>
  <c r="M623" i="5" s="1"/>
  <c r="F617" i="5"/>
  <c r="K617" i="5" s="1"/>
  <c r="M617" i="5" s="1"/>
  <c r="F191" i="5"/>
  <c r="K191" i="5" s="1"/>
  <c r="M191" i="5" s="1"/>
  <c r="F97" i="5"/>
  <c r="K97" i="5" s="1"/>
  <c r="M97" i="5" s="1"/>
  <c r="F407" i="5"/>
  <c r="K407" i="5" s="1"/>
  <c r="M407" i="5" s="1"/>
  <c r="F512" i="5"/>
  <c r="K512" i="5" s="1"/>
  <c r="M512" i="5" s="1"/>
  <c r="F210" i="5"/>
  <c r="K210" i="5" s="1"/>
  <c r="M210" i="5" s="1"/>
  <c r="F235" i="5"/>
  <c r="K235" i="5" s="1"/>
  <c r="M235" i="5" s="1"/>
  <c r="F40" i="5"/>
  <c r="K40" i="5" s="1"/>
  <c r="M40" i="5" s="1"/>
  <c r="F445" i="5"/>
  <c r="K445" i="5" s="1"/>
  <c r="M445" i="5" s="1"/>
  <c r="F17" i="5"/>
  <c r="K17" i="5" s="1"/>
  <c r="M17" i="5" s="1"/>
  <c r="F37" i="5"/>
  <c r="K37" i="5" s="1"/>
  <c r="M37" i="5" s="1"/>
  <c r="F268" i="5"/>
  <c r="K268" i="5" s="1"/>
  <c r="M268" i="5" s="1"/>
  <c r="F417" i="5"/>
  <c r="K417" i="5" s="1"/>
  <c r="M417" i="5" s="1"/>
  <c r="F511" i="5"/>
  <c r="K511" i="5" s="1"/>
  <c r="M511" i="5" s="1"/>
  <c r="F228" i="5"/>
  <c r="K228" i="5" s="1"/>
  <c r="M228" i="5" s="1"/>
  <c r="F542" i="5"/>
  <c r="K542" i="5" s="1"/>
  <c r="M542" i="5" s="1"/>
  <c r="F432" i="5"/>
  <c r="K432" i="5" s="1"/>
  <c r="M432" i="5" s="1"/>
  <c r="F430" i="5"/>
  <c r="K430" i="5" s="1"/>
  <c r="M430" i="5" s="1"/>
  <c r="F570" i="5"/>
  <c r="K570" i="5" s="1"/>
  <c r="M570" i="5" s="1"/>
  <c r="F125" i="5"/>
  <c r="K125" i="5" s="1"/>
  <c r="M125" i="5" s="1"/>
  <c r="F260" i="5"/>
  <c r="K260" i="5" s="1"/>
  <c r="M260" i="5" s="1"/>
  <c r="F613" i="5"/>
  <c r="K613" i="5" s="1"/>
  <c r="M613" i="5" s="1"/>
  <c r="F162" i="5"/>
  <c r="K162" i="5" s="1"/>
  <c r="M162" i="5" s="1"/>
  <c r="F337" i="5"/>
  <c r="K337" i="5" s="1"/>
  <c r="M337" i="5" s="1"/>
  <c r="F393" i="5"/>
  <c r="K393" i="5" s="1"/>
  <c r="M393" i="5" s="1"/>
  <c r="F409" i="5"/>
  <c r="K409" i="5" s="1"/>
  <c r="M409" i="5" s="1"/>
  <c r="F241" i="5"/>
  <c r="K241" i="5" s="1"/>
  <c r="M241" i="5" s="1"/>
  <c r="F354" i="5"/>
  <c r="K354" i="5" s="1"/>
  <c r="M354" i="5" s="1"/>
  <c r="F331" i="5"/>
  <c r="K331" i="5" s="1"/>
  <c r="M331" i="5" s="1"/>
  <c r="F39" i="5"/>
  <c r="K39" i="5" s="1"/>
  <c r="M39" i="5" s="1"/>
  <c r="F504" i="5"/>
  <c r="K504" i="5" s="1"/>
  <c r="M504" i="5" s="1"/>
  <c r="F222" i="5"/>
  <c r="K222" i="5" s="1"/>
  <c r="M222" i="5" s="1"/>
  <c r="F458" i="5"/>
  <c r="K458" i="5" s="1"/>
  <c r="M458" i="5" s="1"/>
  <c r="F126" i="5"/>
  <c r="K126" i="5" s="1"/>
  <c r="M126" i="5" s="1"/>
  <c r="F127" i="5"/>
  <c r="K127" i="5" s="1"/>
  <c r="M127" i="5" s="1"/>
  <c r="F211" i="5"/>
  <c r="K211" i="5" s="1"/>
  <c r="M211" i="5" s="1"/>
  <c r="F98" i="5"/>
  <c r="K98" i="5" s="1"/>
  <c r="M98" i="5" s="1"/>
  <c r="F170" i="5"/>
  <c r="K170" i="5" s="1"/>
  <c r="M170" i="5" s="1"/>
  <c r="F604" i="5"/>
  <c r="K604" i="5" s="1"/>
  <c r="M604" i="5" s="1"/>
  <c r="F288" i="5"/>
  <c r="K288" i="5" s="1"/>
  <c r="M288" i="5" s="1"/>
  <c r="F397" i="5"/>
  <c r="K397" i="5" s="1"/>
  <c r="M397" i="5" s="1"/>
  <c r="F555" i="5"/>
  <c r="K555" i="5" s="1"/>
  <c r="M555" i="5" s="1"/>
  <c r="F23" i="5"/>
  <c r="K23" i="5" s="1"/>
  <c r="M23" i="5" s="1"/>
  <c r="F57" i="5"/>
  <c r="K57" i="5" s="1"/>
  <c r="M57" i="5" s="1"/>
  <c r="F549" i="5"/>
  <c r="K549" i="5" s="1"/>
  <c r="M549" i="5" s="1"/>
  <c r="F336" i="5"/>
  <c r="K336" i="5" s="1"/>
  <c r="M336" i="5" s="1"/>
  <c r="F608" i="5"/>
  <c r="K608" i="5" s="1"/>
  <c r="M608" i="5" s="1"/>
  <c r="F230" i="5"/>
  <c r="K230" i="5" s="1"/>
  <c r="M230" i="5" s="1"/>
  <c r="F279" i="5"/>
  <c r="K279" i="5" s="1"/>
  <c r="M279" i="5" s="1"/>
  <c r="F28" i="5"/>
  <c r="K28" i="5" s="1"/>
  <c r="M28" i="5" s="1"/>
  <c r="F403" i="5"/>
  <c r="K403" i="5" s="1"/>
  <c r="M403" i="5" s="1"/>
  <c r="F509" i="5"/>
  <c r="K509" i="5" s="1"/>
  <c r="M509" i="5" s="1"/>
  <c r="F349" i="5"/>
  <c r="K349" i="5" s="1"/>
  <c r="M349" i="5" s="1"/>
  <c r="F350" i="5"/>
  <c r="K350" i="5" s="1"/>
  <c r="M350" i="5" s="1"/>
  <c r="F399" i="5"/>
  <c r="K399" i="5" s="1"/>
  <c r="M399" i="5" s="1"/>
  <c r="F219" i="5"/>
  <c r="K219" i="5" s="1"/>
  <c r="M219" i="5" s="1"/>
  <c r="F124" i="5"/>
  <c r="K124" i="5" s="1"/>
  <c r="M124" i="5" s="1"/>
  <c r="F518" i="5"/>
  <c r="K518" i="5" s="1"/>
  <c r="M518" i="5" s="1"/>
  <c r="F578" i="5"/>
  <c r="K578" i="5" s="1"/>
  <c r="M578" i="5" s="1"/>
  <c r="F404" i="5"/>
  <c r="K404" i="5" s="1"/>
  <c r="M404" i="5" s="1"/>
  <c r="F426" i="5"/>
  <c r="K426" i="5" s="1"/>
  <c r="M426" i="5" s="1"/>
  <c r="F436" i="5"/>
  <c r="K436" i="5" s="1"/>
  <c r="M436" i="5" s="1"/>
  <c r="F237" i="5"/>
  <c r="K237" i="5" s="1"/>
  <c r="M237" i="5" s="1"/>
  <c r="F152" i="5"/>
  <c r="K152" i="5" s="1"/>
  <c r="M152" i="5" s="1"/>
  <c r="F25" i="5"/>
  <c r="K25" i="5" s="1"/>
  <c r="M25" i="5" s="1"/>
  <c r="F156" i="5"/>
  <c r="K156" i="5" s="1"/>
  <c r="M156" i="5" s="1"/>
  <c r="F224" i="5"/>
  <c r="K224" i="5" s="1"/>
  <c r="M224" i="5" s="1"/>
  <c r="F295" i="5"/>
  <c r="K295" i="5" s="1"/>
  <c r="M295" i="5" s="1"/>
  <c r="F56" i="5"/>
  <c r="K56" i="5" s="1"/>
  <c r="M56" i="5" s="1"/>
  <c r="F394" i="5"/>
  <c r="K394" i="5" s="1"/>
  <c r="M394" i="5" s="1"/>
  <c r="F70" i="5"/>
  <c r="K70" i="5" s="1"/>
  <c r="M70" i="5" s="1"/>
  <c r="F373" i="5"/>
  <c r="K373" i="5" s="1"/>
  <c r="M373" i="5" s="1"/>
  <c r="F591" i="5"/>
  <c r="K591" i="5" s="1"/>
  <c r="M591" i="5" s="1"/>
  <c r="F199" i="5"/>
  <c r="K199" i="5" s="1"/>
  <c r="M199" i="5" s="1"/>
  <c r="F212" i="5"/>
  <c r="K212" i="5" s="1"/>
  <c r="M212" i="5" s="1"/>
  <c r="F478" i="5"/>
  <c r="K478" i="5" s="1"/>
  <c r="M478" i="5" s="1"/>
  <c r="F120" i="5"/>
  <c r="K120" i="5" s="1"/>
  <c r="M120" i="5" s="1"/>
  <c r="F381" i="5"/>
  <c r="K381" i="5" s="1"/>
  <c r="M381" i="5" s="1"/>
  <c r="F149" i="5"/>
  <c r="K149" i="5" s="1"/>
  <c r="M149" i="5" s="1"/>
  <c r="F507" i="5"/>
  <c r="K507" i="5" s="1"/>
  <c r="M507" i="5" s="1"/>
  <c r="F90" i="5"/>
  <c r="K90" i="5" s="1"/>
  <c r="M90" i="5" s="1"/>
  <c r="F396" i="5"/>
  <c r="K396" i="5" s="1"/>
  <c r="M396" i="5" s="1"/>
  <c r="F236" i="5"/>
  <c r="K236" i="5" s="1"/>
  <c r="M236" i="5" s="1"/>
  <c r="F19" i="5"/>
  <c r="K19" i="5" s="1"/>
  <c r="M19" i="5" s="1"/>
  <c r="F486" i="5"/>
  <c r="K486" i="5" s="1"/>
  <c r="M486" i="5" s="1"/>
  <c r="F107" i="5"/>
  <c r="K107" i="5" s="1"/>
  <c r="M107" i="5" s="1"/>
  <c r="F16" i="5"/>
  <c r="K16" i="5" s="1"/>
  <c r="M16" i="5" s="1"/>
  <c r="F546" i="5"/>
  <c r="K546" i="5" s="1"/>
  <c r="M546" i="5" s="1"/>
  <c r="F247" i="5"/>
  <c r="K247" i="5" s="1"/>
  <c r="M247" i="5" s="1"/>
  <c r="F31" i="5"/>
  <c r="K31" i="5" s="1"/>
  <c r="M31" i="5" s="1"/>
  <c r="F263" i="5"/>
  <c r="K263" i="5" s="1"/>
  <c r="M263" i="5" s="1"/>
  <c r="F395" i="5"/>
  <c r="K395" i="5" s="1"/>
  <c r="M395" i="5" s="1"/>
  <c r="F515" i="5"/>
  <c r="K515" i="5" s="1"/>
  <c r="M515" i="5" s="1"/>
  <c r="F568" i="5"/>
  <c r="K568" i="5" s="1"/>
  <c r="M568" i="5" s="1"/>
  <c r="F183" i="5"/>
  <c r="K183" i="5" s="1"/>
  <c r="M183" i="5" s="1"/>
  <c r="F420" i="5"/>
  <c r="K420" i="5" s="1"/>
  <c r="M420" i="5" s="1"/>
  <c r="F13" i="5"/>
  <c r="K13" i="5" s="1"/>
  <c r="M13" i="5" s="1"/>
  <c r="F491" i="5"/>
  <c r="K491" i="5" s="1"/>
  <c r="M491" i="5" s="1"/>
  <c r="F367" i="5"/>
  <c r="K367" i="5" s="1"/>
  <c r="M367" i="5" s="1"/>
  <c r="F138" i="5"/>
  <c r="K138" i="5" s="1"/>
  <c r="M138" i="5" s="1"/>
  <c r="F494" i="5"/>
  <c r="K494" i="5" s="1"/>
  <c r="M494" i="5" s="1"/>
  <c r="F368" i="5"/>
  <c r="K368" i="5" s="1"/>
  <c r="M368" i="5" s="1"/>
  <c r="F599" i="5"/>
  <c r="K599" i="5" s="1"/>
  <c r="M599" i="5" s="1"/>
  <c r="F168" i="5"/>
  <c r="K168" i="5" s="1"/>
  <c r="M168" i="5" s="1"/>
  <c r="F243" i="5"/>
  <c r="K243" i="5" s="1"/>
  <c r="M243" i="5" s="1"/>
  <c r="F265" i="5"/>
  <c r="K265" i="5" s="1"/>
  <c r="M265" i="5" s="1"/>
  <c r="F82" i="5"/>
  <c r="K82" i="5" s="1"/>
  <c r="M82" i="5" s="1"/>
  <c r="F574" i="5"/>
  <c r="K574" i="5" s="1"/>
  <c r="M574" i="5" s="1"/>
  <c r="F172" i="5"/>
  <c r="K172" i="5" s="1"/>
  <c r="M172" i="5" s="1"/>
  <c r="F147" i="5"/>
  <c r="K147" i="5" s="1"/>
  <c r="M147" i="5" s="1"/>
  <c r="F277" i="5"/>
  <c r="K277" i="5" s="1"/>
  <c r="M277" i="5" s="1"/>
  <c r="F121" i="5"/>
  <c r="K121" i="5" s="1"/>
  <c r="M121" i="5" s="1"/>
  <c r="F449" i="5"/>
  <c r="K449" i="5" s="1"/>
  <c r="M449" i="5" s="1"/>
  <c r="F22" i="5"/>
  <c r="K22" i="5" s="1"/>
  <c r="M22" i="5" s="1"/>
  <c r="F131" i="5"/>
  <c r="K131" i="5" s="1"/>
  <c r="M131" i="5" s="1"/>
  <c r="F137" i="5"/>
  <c r="K137" i="5" s="1"/>
  <c r="M137" i="5" s="1"/>
  <c r="F339" i="5"/>
  <c r="K339" i="5" s="1"/>
  <c r="M339" i="5" s="1"/>
  <c r="F343" i="5"/>
  <c r="K343" i="5" s="1"/>
  <c r="M343" i="5" s="1"/>
  <c r="F541" i="5"/>
  <c r="K541" i="5" s="1"/>
  <c r="M541" i="5" s="1"/>
  <c r="F74" i="5"/>
  <c r="K74" i="5" s="1"/>
  <c r="M74" i="5" s="1"/>
  <c r="F448" i="5"/>
  <c r="K448" i="5" s="1"/>
  <c r="M448" i="5" s="1"/>
  <c r="F414" i="5"/>
  <c r="K414" i="5" s="1"/>
  <c r="M414" i="5" s="1"/>
  <c r="F42" i="5"/>
  <c r="K42" i="5" s="1"/>
  <c r="M42" i="5" s="1"/>
  <c r="F227" i="5"/>
  <c r="K227" i="5" s="1"/>
  <c r="M227" i="5" s="1"/>
  <c r="F385" i="5"/>
  <c r="K385" i="5" s="1"/>
  <c r="M385" i="5" s="1"/>
  <c r="F471" i="5"/>
  <c r="K471" i="5" s="1"/>
  <c r="M471" i="5" s="1"/>
  <c r="F312" i="5"/>
  <c r="K312" i="5" s="1"/>
  <c r="M312" i="5" s="1"/>
  <c r="F612" i="5"/>
  <c r="K612" i="5" s="1"/>
  <c r="M612" i="5" s="1"/>
  <c r="F401" i="5"/>
  <c r="K401" i="5" s="1"/>
  <c r="M401" i="5" s="1"/>
  <c r="F105" i="5"/>
  <c r="K105" i="5" s="1"/>
  <c r="M105" i="5" s="1"/>
  <c r="F298" i="5"/>
  <c r="K298" i="5" s="1"/>
  <c r="M298" i="5" s="1"/>
  <c r="F118" i="5"/>
  <c r="K118" i="5" s="1"/>
  <c r="M118" i="5" s="1"/>
  <c r="F366" i="5"/>
  <c r="K366" i="5" s="1"/>
  <c r="M366" i="5" s="1"/>
  <c r="F155" i="5"/>
  <c r="K155" i="5" s="1"/>
  <c r="M155" i="5" s="1"/>
  <c r="F231" i="5"/>
  <c r="K231" i="5" s="1"/>
  <c r="M231" i="5" s="1"/>
  <c r="F564" i="5"/>
  <c r="K564" i="5" s="1"/>
  <c r="M564" i="5" s="1"/>
  <c r="F223" i="5"/>
  <c r="K223" i="5" s="1"/>
  <c r="M223" i="5" s="1"/>
  <c r="F325" i="5"/>
  <c r="K325" i="5" s="1"/>
  <c r="M325" i="5" s="1"/>
  <c r="F614" i="5"/>
  <c r="K614" i="5" s="1"/>
  <c r="M614" i="5" s="1"/>
  <c r="F26" i="5"/>
  <c r="K26" i="5" s="1"/>
  <c r="M26" i="5" s="1"/>
  <c r="F305" i="5"/>
  <c r="K305" i="5" s="1"/>
  <c r="M305" i="5" s="1"/>
  <c r="F100" i="5"/>
  <c r="K100" i="5" s="1"/>
  <c r="M100" i="5" s="1"/>
  <c r="F136" i="5"/>
  <c r="K136" i="5" s="1"/>
  <c r="M136" i="5" s="1"/>
  <c r="F144" i="5"/>
  <c r="K144" i="5" s="1"/>
  <c r="M144" i="5" s="1"/>
  <c r="F159" i="5"/>
  <c r="K159" i="5" s="1"/>
  <c r="M159" i="5" s="1"/>
  <c r="F253" i="5"/>
  <c r="K253" i="5" s="1"/>
  <c r="M253" i="5" s="1"/>
  <c r="F165" i="5"/>
  <c r="K165" i="5" s="1"/>
  <c r="M165" i="5" s="1"/>
  <c r="F543" i="5"/>
  <c r="K543" i="5" s="1"/>
  <c r="M543" i="5" s="1"/>
  <c r="F55" i="5"/>
  <c r="K55" i="5" s="1"/>
  <c r="M55" i="5" s="1"/>
  <c r="F469" i="5"/>
  <c r="K469" i="5" s="1"/>
  <c r="M469" i="5" s="1"/>
  <c r="F249" i="5"/>
  <c r="K249" i="5" s="1"/>
  <c r="M249" i="5" s="1"/>
  <c r="F248" i="5"/>
  <c r="K248" i="5" s="1"/>
  <c r="M248" i="5" s="1"/>
  <c r="F117" i="5"/>
  <c r="K117" i="5" s="1"/>
  <c r="M117" i="5" s="1"/>
  <c r="F20" i="5"/>
  <c r="K20" i="5" s="1"/>
  <c r="M20" i="5" s="1"/>
  <c r="F433" i="5"/>
  <c r="K433" i="5" s="1"/>
  <c r="M433" i="5" s="1"/>
  <c r="F573" i="5"/>
  <c r="K573" i="5" s="1"/>
  <c r="M573" i="5" s="1"/>
  <c r="F444" i="5"/>
  <c r="K444" i="5" s="1"/>
  <c r="M444" i="5" s="1"/>
  <c r="F143" i="5"/>
  <c r="K143" i="5" s="1"/>
  <c r="M143" i="5" s="1"/>
  <c r="F340" i="5"/>
  <c r="K340" i="5" s="1"/>
  <c r="M340" i="5" s="1"/>
  <c r="F273" i="5"/>
  <c r="K273" i="5" s="1"/>
  <c r="M273" i="5" s="1"/>
  <c r="F572" i="5"/>
  <c r="K572" i="5" s="1"/>
  <c r="M572" i="5" s="1"/>
  <c r="F560" i="5"/>
  <c r="K560" i="5" s="1"/>
  <c r="M560" i="5" s="1"/>
  <c r="F503" i="5"/>
  <c r="K503" i="5" s="1"/>
  <c r="M503" i="5" s="1"/>
  <c r="F347" i="5"/>
  <c r="K347" i="5" s="1"/>
  <c r="M347" i="5" s="1"/>
  <c r="F517" i="5"/>
  <c r="K517" i="5" s="1"/>
  <c r="M517" i="5" s="1"/>
  <c r="F88" i="5"/>
  <c r="K88" i="5" s="1"/>
  <c r="M88" i="5" s="1"/>
  <c r="F259" i="5"/>
  <c r="K259" i="5" s="1"/>
  <c r="M259" i="5" s="1"/>
  <c r="F192" i="5"/>
  <c r="K192" i="5" s="1"/>
  <c r="M192" i="5" s="1"/>
  <c r="F135" i="5"/>
  <c r="K135" i="5" s="1"/>
  <c r="M135" i="5" s="1"/>
  <c r="F558" i="5"/>
  <c r="K558" i="5" s="1"/>
  <c r="M558" i="5" s="1"/>
  <c r="F116" i="5"/>
  <c r="K116" i="5" s="1"/>
  <c r="M116" i="5" s="1"/>
  <c r="F328" i="5"/>
  <c r="K328" i="5" s="1"/>
  <c r="M328" i="5" s="1"/>
  <c r="F598" i="5"/>
  <c r="K598" i="5" s="1"/>
  <c r="M598" i="5" s="1"/>
  <c r="F416" i="5"/>
  <c r="K416" i="5" s="1"/>
  <c r="M416" i="5" s="1"/>
  <c r="F284" i="5"/>
  <c r="K284" i="5" s="1"/>
  <c r="M284" i="5" s="1"/>
  <c r="F193" i="5"/>
  <c r="K193" i="5" s="1"/>
  <c r="M193" i="5" s="1"/>
  <c r="F392" i="5"/>
  <c r="K392" i="5" s="1"/>
  <c r="M392" i="5" s="1"/>
  <c r="F441" i="5"/>
  <c r="K441" i="5" s="1"/>
  <c r="M441" i="5" s="1"/>
  <c r="F605" i="5"/>
  <c r="K605" i="5" s="1"/>
  <c r="M605" i="5" s="1"/>
  <c r="F303" i="5"/>
  <c r="K303" i="5" s="1"/>
  <c r="M303" i="5" s="1"/>
  <c r="F176" i="5"/>
  <c r="K176" i="5" s="1"/>
  <c r="M176" i="5" s="1"/>
  <c r="F489" i="5"/>
  <c r="K489" i="5" s="1"/>
  <c r="M489" i="5" s="1"/>
  <c r="F189" i="5"/>
  <c r="K189" i="5" s="1"/>
  <c r="M189" i="5" s="1"/>
  <c r="F330" i="5"/>
  <c r="K330" i="5" s="1"/>
  <c r="M330" i="5" s="1"/>
  <c r="F523" i="5"/>
  <c r="K523" i="5" s="1"/>
  <c r="M523" i="5" s="1"/>
  <c r="F252" i="5"/>
  <c r="K252" i="5" s="1"/>
  <c r="M252" i="5" s="1"/>
  <c r="F119" i="5"/>
  <c r="K119" i="5" s="1"/>
  <c r="M119" i="5" s="1"/>
  <c r="F158" i="5"/>
  <c r="K158" i="5" s="1"/>
  <c r="M158" i="5" s="1"/>
  <c r="F538" i="5"/>
  <c r="K538" i="5" s="1"/>
  <c r="M538" i="5" s="1"/>
  <c r="F233" i="5"/>
  <c r="K233" i="5" s="1"/>
  <c r="M233" i="5" s="1"/>
  <c r="F616" i="5"/>
  <c r="K616" i="5" s="1"/>
  <c r="M616" i="5" s="1"/>
  <c r="F294" i="5"/>
  <c r="K294" i="5" s="1"/>
  <c r="M294" i="5" s="1"/>
  <c r="F589" i="5"/>
  <c r="K589" i="5" s="1"/>
  <c r="M589" i="5" s="1"/>
  <c r="F562" i="5"/>
  <c r="K562" i="5" s="1"/>
  <c r="M562" i="5" s="1"/>
  <c r="F12" i="5"/>
  <c r="K12" i="5" s="1"/>
  <c r="M12" i="5" s="1"/>
  <c r="F106" i="5"/>
  <c r="K106" i="5" s="1"/>
  <c r="M106" i="5" s="1"/>
  <c r="F78" i="5"/>
  <c r="K78" i="5" s="1"/>
  <c r="M78" i="5" s="1"/>
  <c r="F171" i="5"/>
  <c r="K171" i="5" s="1"/>
  <c r="M171" i="5" s="1"/>
  <c r="F516" i="5"/>
  <c r="K516" i="5" s="1"/>
  <c r="M516" i="5" s="1"/>
  <c r="F588" i="5"/>
  <c r="K588" i="5" s="1"/>
  <c r="M588" i="5" s="1"/>
  <c r="F195" i="5"/>
  <c r="K195" i="5" s="1"/>
  <c r="M195" i="5" s="1"/>
  <c r="F369" i="5"/>
  <c r="K369" i="5" s="1"/>
  <c r="M369" i="5" s="1"/>
  <c r="F456" i="5"/>
  <c r="K456" i="5" s="1"/>
  <c r="M456" i="5" s="1"/>
  <c r="F418" i="5"/>
  <c r="K418" i="5" s="1"/>
  <c r="M418" i="5" s="1"/>
  <c r="F326" i="5"/>
  <c r="K326" i="5" s="1"/>
  <c r="M326" i="5" s="1"/>
  <c r="F151" i="5"/>
  <c r="K151" i="5" s="1"/>
  <c r="M151" i="5" s="1"/>
  <c r="F198" i="5"/>
  <c r="K198" i="5" s="1"/>
  <c r="M198" i="5" s="1"/>
  <c r="F174" i="5"/>
  <c r="K174" i="5" s="1"/>
  <c r="M174" i="5" s="1"/>
  <c r="F271" i="5"/>
  <c r="K271" i="5" s="1"/>
  <c r="M271" i="5" s="1"/>
  <c r="F500" i="5"/>
  <c r="K500" i="5" s="1"/>
  <c r="M500" i="5" s="1"/>
  <c r="F389" i="5"/>
  <c r="K389" i="5" s="1"/>
  <c r="M389" i="5" s="1"/>
  <c r="F269" i="5"/>
  <c r="K269" i="5" s="1"/>
  <c r="M269" i="5" s="1"/>
  <c r="F319" i="5"/>
  <c r="K319" i="5" s="1"/>
  <c r="M319" i="5" s="1"/>
  <c r="F49" i="5"/>
  <c r="K49" i="5" s="1"/>
  <c r="M49" i="5" s="1"/>
  <c r="F197" i="5"/>
  <c r="K197" i="5" s="1"/>
  <c r="M197" i="5" s="1"/>
  <c r="F453" i="5"/>
  <c r="K453" i="5" s="1"/>
  <c r="M453" i="5" s="1"/>
  <c r="F611" i="5"/>
  <c r="K611" i="5" s="1"/>
  <c r="M611" i="5" s="1"/>
  <c r="F60" i="5"/>
  <c r="K60" i="5" s="1"/>
  <c r="M60" i="5" s="1"/>
  <c r="F32" i="5"/>
  <c r="K32" i="5" s="1"/>
  <c r="M32" i="5" s="1"/>
  <c r="F398" i="5"/>
  <c r="K398" i="5" s="1"/>
  <c r="M398" i="5" s="1"/>
  <c r="F402" i="5"/>
  <c r="K402" i="5" s="1"/>
  <c r="M402" i="5" s="1"/>
  <c r="F281" i="5"/>
  <c r="K281" i="5" s="1"/>
  <c r="M281" i="5" s="1"/>
  <c r="F422" i="5"/>
  <c r="K422" i="5" s="1"/>
  <c r="M422" i="5" s="1"/>
  <c r="F400" i="5"/>
  <c r="K400" i="5" s="1"/>
  <c r="M400" i="5" s="1"/>
  <c r="F609" i="5"/>
  <c r="K609" i="5" s="1"/>
  <c r="M609" i="5" s="1"/>
  <c r="F309" i="5"/>
  <c r="K309" i="5" s="1"/>
  <c r="M309" i="5" s="1"/>
  <c r="F254" i="5"/>
  <c r="K254" i="5" s="1"/>
  <c r="M254" i="5" s="1"/>
  <c r="F597" i="5"/>
  <c r="K597" i="5" s="1"/>
  <c r="M597" i="5" s="1"/>
  <c r="F96" i="5"/>
  <c r="K96" i="5" s="1"/>
  <c r="M96" i="5" s="1"/>
  <c r="F18" i="5"/>
  <c r="K18" i="5" s="1"/>
  <c r="M18" i="5" s="1"/>
  <c r="F405" i="5"/>
  <c r="K405" i="5" s="1"/>
  <c r="M405" i="5" s="1"/>
  <c r="F520" i="5"/>
  <c r="K520" i="5" s="1"/>
  <c r="M520" i="5" s="1"/>
  <c r="F565" i="5"/>
  <c r="K565" i="5" s="1"/>
  <c r="M565" i="5" s="1"/>
  <c r="F468" i="5"/>
  <c r="K468" i="5" s="1"/>
  <c r="M468" i="5" s="1"/>
  <c r="F216" i="5"/>
  <c r="K216" i="5" s="1"/>
  <c r="M216" i="5" s="1"/>
  <c r="F91" i="5"/>
  <c r="K91" i="5" s="1"/>
  <c r="M91" i="5" s="1"/>
  <c r="F519" i="5"/>
  <c r="K519" i="5" s="1"/>
  <c r="M519" i="5" s="1"/>
  <c r="F596" i="5"/>
  <c r="K596" i="5" s="1"/>
  <c r="M596" i="5" s="1"/>
  <c r="F75" i="5"/>
  <c r="K75" i="5" s="1"/>
  <c r="M75" i="5" s="1"/>
  <c r="F544" i="5"/>
  <c r="K544" i="5" s="1"/>
  <c r="M544" i="5" s="1"/>
  <c r="F619" i="5"/>
  <c r="K619" i="5" s="1"/>
  <c r="M619" i="5" s="1"/>
  <c r="F455" i="5"/>
  <c r="K455" i="5" s="1"/>
  <c r="M455" i="5" s="1"/>
  <c r="F229" i="5"/>
  <c r="K229" i="5" s="1"/>
  <c r="M229" i="5" s="1"/>
  <c r="F463" i="5"/>
  <c r="K463" i="5" s="1"/>
  <c r="M463" i="5" s="1"/>
  <c r="F209" i="5"/>
  <c r="K209" i="5" s="1"/>
  <c r="M209" i="5" s="1"/>
  <c r="F196" i="5"/>
  <c r="K196" i="5" s="1"/>
  <c r="M196" i="5" s="1"/>
  <c r="F621" i="5"/>
  <c r="K621" i="5" s="1"/>
  <c r="M621" i="5" s="1"/>
  <c r="F175" i="5"/>
  <c r="K175" i="5" s="1"/>
  <c r="M175" i="5" s="1"/>
  <c r="F275" i="5"/>
  <c r="K275" i="5" s="1"/>
  <c r="M275" i="5" s="1"/>
  <c r="F272" i="5"/>
  <c r="K272" i="5" s="1"/>
  <c r="M272" i="5" s="1"/>
  <c r="F169" i="5"/>
  <c r="K169" i="5" s="1"/>
  <c r="M169" i="5" s="1"/>
  <c r="F311" i="5"/>
  <c r="K311" i="5" s="1"/>
  <c r="M311" i="5" s="1"/>
  <c r="F320" i="5"/>
  <c r="K320" i="5" s="1"/>
  <c r="M320" i="5" s="1"/>
  <c r="F595" i="5"/>
  <c r="K595" i="5" s="1"/>
  <c r="M595" i="5" s="1"/>
  <c r="F188" i="5"/>
  <c r="K188" i="5" s="1"/>
  <c r="M188" i="5" s="1"/>
  <c r="F360" i="5"/>
  <c r="K360" i="5" s="1"/>
  <c r="M360" i="5" s="1"/>
  <c r="F46" i="5"/>
  <c r="K46" i="5" s="1"/>
  <c r="M46" i="5" s="1"/>
  <c r="F323" i="5"/>
  <c r="K323" i="5" s="1"/>
  <c r="M323" i="5" s="1"/>
  <c r="F83" i="5"/>
  <c r="K83" i="5" s="1"/>
  <c r="M83" i="5" s="1"/>
  <c r="F620" i="5"/>
  <c r="K620" i="5" s="1"/>
  <c r="M620" i="5" s="1"/>
  <c r="F424" i="5"/>
  <c r="K424" i="5" s="1"/>
  <c r="M424" i="5" s="1"/>
  <c r="F378" i="5"/>
  <c r="K378" i="5" s="1"/>
  <c r="M378" i="5" s="1"/>
  <c r="F67" i="5"/>
  <c r="K67" i="5" s="1"/>
  <c r="M67" i="5" s="1"/>
  <c r="F443" i="5"/>
  <c r="K443" i="5" s="1"/>
  <c r="M443" i="5" s="1"/>
  <c r="F467" i="5"/>
  <c r="K467" i="5" s="1"/>
  <c r="M467" i="5" s="1"/>
  <c r="F30" i="5"/>
  <c r="K30" i="5" s="1"/>
  <c r="M30" i="5" s="1"/>
  <c r="F153" i="5"/>
  <c r="K153" i="5" s="1"/>
  <c r="M153" i="5" s="1"/>
  <c r="F485" i="5"/>
  <c r="K485" i="5" s="1"/>
  <c r="M485" i="5" s="1"/>
  <c r="F359" i="5"/>
  <c r="K359" i="5" s="1"/>
  <c r="M359" i="5" s="1"/>
  <c r="F473" i="5"/>
  <c r="K473" i="5" s="1"/>
  <c r="M473" i="5" s="1"/>
  <c r="F114" i="5"/>
  <c r="K114" i="5" s="1"/>
  <c r="M114" i="5" s="1"/>
  <c r="F141" i="5"/>
  <c r="K141" i="5" s="1"/>
  <c r="M141" i="5" s="1"/>
  <c r="F548" i="5"/>
  <c r="K548" i="5" s="1"/>
  <c r="M548" i="5" s="1"/>
  <c r="F474" i="5"/>
  <c r="K474" i="5" s="1"/>
  <c r="M474" i="5" s="1"/>
  <c r="F276" i="5"/>
  <c r="K276" i="5" s="1"/>
  <c r="M276" i="5" s="1"/>
  <c r="F415" i="5"/>
  <c r="K415" i="5" s="1"/>
  <c r="M415" i="5" s="1"/>
  <c r="F603" i="5"/>
  <c r="K603" i="5" s="1"/>
  <c r="M603" i="5" s="1"/>
  <c r="F442" i="5"/>
  <c r="K442" i="5" s="1"/>
  <c r="M442" i="5" s="1"/>
  <c r="F466" i="5"/>
  <c r="K466" i="5" s="1"/>
  <c r="M466" i="5" s="1"/>
  <c r="F593" i="5"/>
  <c r="K593" i="5" s="1"/>
  <c r="M593" i="5" s="1"/>
  <c r="F483" i="5"/>
  <c r="K483" i="5" s="1"/>
  <c r="M483" i="5" s="1"/>
  <c r="F391" i="5"/>
  <c r="K391" i="5" s="1"/>
  <c r="M391" i="5" s="1"/>
  <c r="F475" i="5"/>
  <c r="K475" i="5" s="1"/>
  <c r="M475" i="5" s="1"/>
  <c r="F502" i="5"/>
  <c r="K502" i="5" s="1"/>
  <c r="M502" i="5" s="1"/>
  <c r="F429" i="5"/>
  <c r="K429" i="5" s="1"/>
  <c r="M429" i="5" s="1"/>
  <c r="F529" i="5"/>
  <c r="K529" i="5" s="1"/>
  <c r="M529" i="5" s="1"/>
  <c r="F292" i="5"/>
  <c r="K292" i="5" s="1"/>
  <c r="M292" i="5" s="1"/>
  <c r="F525" i="5"/>
  <c r="K525" i="5" s="1"/>
  <c r="M525" i="5" s="1"/>
  <c r="F496" i="5"/>
  <c r="K496" i="5" s="1"/>
  <c r="M496" i="5" s="1"/>
  <c r="F234" i="5"/>
  <c r="K234" i="5" s="1"/>
  <c r="M234" i="5" s="1"/>
  <c r="K286" i="5"/>
  <c r="M286" i="5" s="1"/>
  <c r="F286" i="5"/>
  <c r="F362" i="5"/>
  <c r="K362" i="5" s="1"/>
  <c r="M362" i="5" s="1"/>
  <c r="F357" i="5"/>
  <c r="K357" i="5" s="1"/>
  <c r="M357" i="5" s="1"/>
  <c r="F610" i="5"/>
  <c r="K610" i="5" s="1"/>
  <c r="M610" i="5" s="1"/>
  <c r="F624" i="5"/>
  <c r="K624" i="5" s="1"/>
  <c r="M624" i="5" s="1"/>
  <c r="F472" i="5"/>
  <c r="K472" i="5" s="1"/>
  <c r="M472" i="5" s="1"/>
  <c r="F484" i="5"/>
  <c r="K484" i="5" s="1"/>
  <c r="M484" i="5" s="1"/>
  <c r="F27" i="5"/>
  <c r="K27" i="5" s="1"/>
  <c r="M27" i="5" s="1"/>
  <c r="F134" i="5"/>
  <c r="K134" i="5" s="1"/>
  <c r="M134" i="5" s="1"/>
  <c r="F577" i="5"/>
  <c r="K577" i="5" s="1"/>
  <c r="M577" i="5" s="1"/>
  <c r="F108" i="5"/>
  <c r="K108" i="5" s="1"/>
  <c r="M108" i="5" s="1"/>
  <c r="F600" i="5"/>
  <c r="K600" i="5" s="1"/>
  <c r="M600" i="5" s="1"/>
  <c r="F387" i="5"/>
  <c r="K387" i="5" s="1"/>
  <c r="M387" i="5" s="1"/>
  <c r="F315" i="5"/>
  <c r="K315" i="5" s="1"/>
  <c r="M315" i="5" s="1"/>
  <c r="F332" i="5"/>
  <c r="K332" i="5" s="1"/>
  <c r="M332" i="5" s="1"/>
  <c r="F123" i="5"/>
  <c r="K123" i="5" s="1"/>
  <c r="M123" i="5" s="1"/>
  <c r="F361" i="5"/>
  <c r="K361" i="5" s="1"/>
  <c r="M361" i="5" s="1"/>
  <c r="F282" i="5"/>
  <c r="K282" i="5" s="1"/>
  <c r="M282" i="5" s="1"/>
  <c r="F327" i="5"/>
  <c r="K327" i="5" s="1"/>
  <c r="M327" i="5" s="1"/>
  <c r="F318" i="5"/>
  <c r="K318" i="5" s="1"/>
  <c r="M318" i="5" s="1"/>
  <c r="F622" i="5"/>
  <c r="K622" i="5" s="1"/>
  <c r="M622" i="5" s="1"/>
  <c r="F531" i="5"/>
  <c r="K531" i="5" s="1"/>
  <c r="M531" i="5" s="1"/>
  <c r="F497" i="5"/>
  <c r="K497" i="5" s="1"/>
  <c r="M497" i="5" s="1"/>
  <c r="F370" i="5"/>
  <c r="K370" i="5" s="1"/>
  <c r="M370" i="5" s="1"/>
  <c r="F38" i="5"/>
  <c r="K38" i="5" s="1"/>
  <c r="M38" i="5" s="1"/>
  <c r="F157" i="5"/>
  <c r="K157" i="5" s="1"/>
  <c r="M157" i="5" s="1"/>
  <c r="F571" i="5"/>
  <c r="K571" i="5" s="1"/>
  <c r="M571" i="5" s="1"/>
  <c r="F297" i="5"/>
  <c r="K297" i="5" s="1"/>
  <c r="M297" i="5" s="1"/>
  <c r="F431" i="5"/>
  <c r="K431" i="5" s="1"/>
  <c r="M431" i="5" s="1"/>
  <c r="F372" i="5"/>
  <c r="K372" i="5" s="1"/>
  <c r="M372" i="5" s="1"/>
  <c r="F427" i="5"/>
  <c r="K427" i="5" s="1"/>
  <c r="M427" i="5" s="1"/>
  <c r="F601" i="5"/>
  <c r="K601" i="5" s="1"/>
  <c r="M601" i="5" s="1"/>
  <c r="F33" i="5"/>
  <c r="K33" i="5" s="1"/>
  <c r="M33" i="5" s="1"/>
  <c r="F41" i="5"/>
  <c r="K41" i="5" s="1"/>
  <c r="M41" i="5" s="1"/>
  <c r="F214" i="5"/>
  <c r="K214" i="5" s="1"/>
  <c r="M214" i="5" s="1"/>
  <c r="F365" i="5"/>
  <c r="K365" i="5" s="1"/>
  <c r="M365" i="5" s="1"/>
  <c r="F408" i="5"/>
  <c r="K408" i="5" s="1"/>
  <c r="M408" i="5" s="1"/>
  <c r="F324" i="5"/>
  <c r="K324" i="5" s="1"/>
  <c r="M324" i="5" s="1"/>
  <c r="F493" i="5"/>
  <c r="K493" i="5" s="1"/>
  <c r="M493" i="5" s="1"/>
  <c r="F255" i="5"/>
  <c r="K255" i="5" s="1"/>
  <c r="M255" i="5" s="1"/>
  <c r="F547" i="5"/>
  <c r="K547" i="5" s="1"/>
  <c r="M547" i="5" s="1"/>
  <c r="F187" i="5"/>
  <c r="K187" i="5" s="1"/>
  <c r="M187" i="5" s="1"/>
  <c r="F435" i="5"/>
  <c r="K435" i="5" s="1"/>
  <c r="M435" i="5" s="1"/>
  <c r="F62" i="5"/>
  <c r="K62" i="5" s="1"/>
  <c r="M62" i="5" s="1"/>
  <c r="F439" i="5"/>
  <c r="K439" i="5" s="1"/>
  <c r="M439" i="5" s="1"/>
  <c r="F245" i="5"/>
  <c r="K245" i="5" s="1"/>
  <c r="M245" i="5" s="1"/>
  <c r="F160" i="5"/>
  <c r="K160" i="5" s="1"/>
  <c r="M160" i="5" s="1"/>
  <c r="F161" i="5"/>
  <c r="K161" i="5" s="1"/>
  <c r="M161" i="5" s="1"/>
  <c r="F130" i="5"/>
  <c r="K130" i="5" s="1"/>
  <c r="M130" i="5" s="1"/>
  <c r="F580" i="5"/>
  <c r="K580" i="5" s="1"/>
  <c r="M580" i="5" s="1"/>
  <c r="F338" i="5"/>
  <c r="K338" i="5" s="1"/>
  <c r="M338" i="5" s="1"/>
  <c r="F283" i="5"/>
  <c r="K283" i="5" s="1"/>
  <c r="M283" i="5" s="1"/>
  <c r="F576" i="5"/>
  <c r="K576" i="5" s="1"/>
  <c r="M576" i="5" s="1"/>
  <c r="F179" i="5"/>
  <c r="K179" i="5" s="1"/>
  <c r="M179" i="5" s="1"/>
  <c r="F142" i="5"/>
  <c r="K142" i="5" s="1"/>
  <c r="M142" i="5" s="1"/>
  <c r="F14" i="5"/>
  <c r="K14" i="5" s="1"/>
  <c r="M14" i="5" s="1"/>
  <c r="F522" i="5"/>
  <c r="K522" i="5" s="1"/>
  <c r="M522" i="5" s="1"/>
  <c r="F348" i="5"/>
  <c r="K348" i="5" s="1"/>
  <c r="M348" i="5" s="1"/>
  <c r="F411" i="5"/>
  <c r="K411" i="5" s="1"/>
  <c r="M411" i="5" s="1"/>
  <c r="F457" i="5"/>
  <c r="K457" i="5" s="1"/>
  <c r="M457" i="5" s="1"/>
  <c r="F559" i="5"/>
  <c r="K559" i="5" s="1"/>
  <c r="M559" i="5" s="1"/>
  <c r="F528" i="5"/>
  <c r="K528" i="5" s="1"/>
  <c r="M528" i="5" s="1"/>
  <c r="F221" i="5"/>
  <c r="K221" i="5" s="1"/>
  <c r="M221" i="5" s="1"/>
  <c r="F554" i="5"/>
  <c r="K554" i="5" s="1"/>
  <c r="M554" i="5" s="1"/>
  <c r="F606" i="5"/>
  <c r="K606" i="5" s="1"/>
  <c r="M606" i="5" s="1"/>
  <c r="F590" i="5"/>
  <c r="K590" i="5" s="1"/>
  <c r="M590" i="5" s="1"/>
  <c r="F513" i="5"/>
  <c r="K513" i="5" s="1"/>
  <c r="M513" i="5" s="1"/>
  <c r="F534" i="5"/>
  <c r="K534" i="5" s="1"/>
  <c r="M534" i="5" s="1"/>
  <c r="F296" i="5"/>
  <c r="K296" i="5" s="1"/>
  <c r="M296" i="5" s="1"/>
  <c r="F514" i="5"/>
  <c r="K514" i="5" s="1"/>
  <c r="M514" i="5" s="1"/>
  <c r="F310" i="5"/>
  <c r="K310" i="5" s="1"/>
  <c r="M310" i="5" s="1"/>
  <c r="F104" i="5"/>
  <c r="K104" i="5" s="1"/>
  <c r="M104" i="5" s="1"/>
  <c r="F333" i="5"/>
  <c r="K333" i="5" s="1"/>
  <c r="M333" i="5" s="1"/>
  <c r="F238" i="5"/>
  <c r="K238" i="5" s="1"/>
  <c r="M238" i="5" s="1"/>
  <c r="F313" i="5"/>
  <c r="K313" i="5" s="1"/>
  <c r="M313" i="5" s="1"/>
  <c r="F203" i="5"/>
  <c r="K203" i="5" s="1"/>
  <c r="M203" i="5" s="1"/>
  <c r="F363" i="5"/>
  <c r="K363" i="5" s="1"/>
  <c r="M363" i="5" s="1"/>
  <c r="F35" i="5"/>
  <c r="K35" i="5" s="1"/>
  <c r="M35" i="5" s="1"/>
  <c r="F99" i="5"/>
  <c r="K99" i="5" s="1"/>
  <c r="M99" i="5" s="1"/>
  <c r="F535" i="5"/>
  <c r="K535" i="5" s="1"/>
  <c r="M535" i="5" s="1"/>
  <c r="F68" i="5"/>
  <c r="K68" i="5" s="1"/>
  <c r="M68" i="5" s="1"/>
  <c r="F66" i="5"/>
  <c r="K66" i="5" s="1"/>
  <c r="M66" i="5" s="1"/>
  <c r="F355" i="5"/>
  <c r="K355" i="5" s="1"/>
  <c r="M355" i="5" s="1"/>
  <c r="F425" i="5"/>
  <c r="K425" i="5" s="1"/>
  <c r="M425" i="5" s="1"/>
  <c r="F306" i="5"/>
  <c r="K306" i="5" s="1"/>
  <c r="M306" i="5" s="1"/>
  <c r="F446" i="5"/>
  <c r="K446" i="5" s="1"/>
  <c r="M446" i="5" s="1"/>
  <c r="F304" i="5"/>
  <c r="K304" i="5" s="1"/>
  <c r="M304" i="5" s="1"/>
  <c r="F202" i="5"/>
  <c r="K202" i="5" s="1"/>
  <c r="M202" i="5" s="1"/>
  <c r="F371" i="5"/>
  <c r="K371" i="5" s="1"/>
  <c r="M371" i="5" s="1"/>
  <c r="F262" i="5"/>
  <c r="K262" i="5" s="1"/>
  <c r="M262" i="5" s="1"/>
  <c r="F495" i="5"/>
  <c r="K495" i="5" s="1"/>
  <c r="M495" i="5" s="1"/>
  <c r="F345" i="5"/>
  <c r="K345" i="5" s="1"/>
  <c r="M345" i="5" s="1"/>
  <c r="F59" i="5"/>
  <c r="K59" i="5" s="1"/>
  <c r="M59" i="5" s="1"/>
  <c r="F451" i="5"/>
  <c r="K451" i="5" s="1"/>
  <c r="M451" i="5" s="1"/>
  <c r="F317" i="5"/>
  <c r="K317" i="5" s="1"/>
  <c r="M317" i="5" s="1"/>
  <c r="F232" i="5"/>
  <c r="K232" i="5" s="1"/>
  <c r="M232" i="5" s="1"/>
  <c r="F557" i="5"/>
  <c r="K557" i="5" s="1"/>
  <c r="M557" i="5" s="1"/>
  <c r="F148" i="5"/>
  <c r="K148" i="5" s="1"/>
  <c r="M148" i="5" s="1"/>
  <c r="F258" i="5"/>
  <c r="K258" i="5" s="1"/>
  <c r="M258" i="5" s="1"/>
  <c r="F382" i="5"/>
  <c r="K382" i="5" s="1"/>
  <c r="M382" i="5" s="1"/>
  <c r="F388" i="5"/>
  <c r="K388" i="5" s="1"/>
  <c r="M388" i="5" s="1"/>
  <c r="F225" i="5"/>
  <c r="K225" i="5" s="1"/>
  <c r="M225" i="5" s="1"/>
  <c r="F92" i="5"/>
  <c r="K92" i="5" s="1"/>
  <c r="M92" i="5" s="1"/>
  <c r="F80" i="5"/>
  <c r="K80" i="5" s="1"/>
  <c r="M80" i="5" s="1"/>
  <c r="F587" i="5"/>
  <c r="K587" i="5" s="1"/>
  <c r="M587" i="5" s="1"/>
  <c r="F579" i="5"/>
  <c r="K579" i="5" s="1"/>
  <c r="M579" i="5" s="1"/>
  <c r="F287" i="5"/>
  <c r="K287" i="5" s="1"/>
  <c r="M287" i="5" s="1"/>
  <c r="F145" i="5"/>
  <c r="K145" i="5" s="1"/>
  <c r="M145" i="5" s="1"/>
  <c r="F200" i="5"/>
  <c r="K200" i="5" s="1"/>
  <c r="M200" i="5" s="1"/>
  <c r="F488" i="5"/>
  <c r="K488" i="5" s="1"/>
  <c r="M488" i="5" s="1"/>
  <c r="F186" i="5"/>
  <c r="K186" i="5" s="1"/>
  <c r="M186" i="5" s="1"/>
  <c r="F278" i="5"/>
  <c r="K278" i="5" s="1"/>
  <c r="M278" i="5" s="1"/>
  <c r="F274" i="5"/>
  <c r="K274" i="5" s="1"/>
  <c r="M274" i="5" s="1"/>
  <c r="F412" i="5"/>
  <c r="K412" i="5" s="1"/>
  <c r="M412" i="5" s="1"/>
  <c r="F73" i="5"/>
  <c r="K73" i="5" s="1"/>
  <c r="M73" i="5" s="1"/>
  <c r="F464" i="5"/>
  <c r="K464" i="5" s="1"/>
  <c r="M464" i="5" s="1"/>
  <c r="F527" i="5"/>
  <c r="K527" i="5" s="1"/>
  <c r="M527" i="5" s="1"/>
  <c r="F487" i="5"/>
  <c r="K487" i="5" s="1"/>
  <c r="M487" i="5" s="1"/>
  <c r="F583" i="5"/>
  <c r="K583" i="5" s="1"/>
  <c r="M583" i="5" s="1"/>
  <c r="F103" i="5"/>
  <c r="K103" i="5" s="1"/>
  <c r="M103" i="5" s="1"/>
  <c r="F533" i="5"/>
  <c r="K533" i="5" s="1"/>
  <c r="M533" i="5" s="1"/>
  <c r="F413" i="5"/>
  <c r="K413" i="5" s="1"/>
  <c r="M413" i="5" s="1"/>
  <c r="F94" i="5"/>
  <c r="K94" i="5" s="1"/>
  <c r="M94" i="5" s="1"/>
  <c r="F316" i="5"/>
  <c r="K316" i="5" s="1"/>
  <c r="M316" i="5" s="1"/>
  <c r="F110" i="5"/>
  <c r="K110" i="5" s="1"/>
  <c r="M110" i="5" s="1"/>
  <c r="F150" i="5"/>
  <c r="K150" i="5" s="1"/>
  <c r="M150" i="5" s="1"/>
  <c r="F51" i="5"/>
  <c r="K51" i="5" s="1"/>
  <c r="M51" i="5" s="1"/>
  <c r="F465" i="5"/>
  <c r="K465" i="5" s="1"/>
  <c r="M465" i="5" s="1"/>
  <c r="F299" i="5"/>
  <c r="K299" i="5" s="1"/>
  <c r="M299" i="5" s="1"/>
  <c r="F563" i="5"/>
  <c r="K563" i="5" s="1"/>
  <c r="M563" i="5" s="1"/>
  <c r="F584" i="5"/>
  <c r="K584" i="5" s="1"/>
  <c r="M584" i="5" s="1"/>
  <c r="F460" i="5"/>
  <c r="K460" i="5" s="1"/>
  <c r="M460" i="5" s="1"/>
  <c r="F353" i="5"/>
  <c r="K353" i="5" s="1"/>
  <c r="M353" i="5" s="1"/>
  <c r="F206" i="5"/>
  <c r="K206" i="5" s="1"/>
  <c r="M206" i="5" s="1"/>
  <c r="F454" i="5"/>
  <c r="K454" i="5" s="1"/>
  <c r="M454" i="5" s="1"/>
  <c r="F208" i="5"/>
  <c r="K208" i="5" s="1"/>
  <c r="M208" i="5" s="1"/>
  <c r="F329" i="5"/>
  <c r="K329" i="5" s="1"/>
  <c r="M329" i="5" s="1"/>
  <c r="F479" i="5"/>
  <c r="K479" i="5" s="1"/>
  <c r="M479" i="5" s="1"/>
  <c r="F45" i="5"/>
  <c r="K45" i="5" s="1"/>
  <c r="M45" i="5" s="1"/>
  <c r="F290" i="5"/>
  <c r="K290" i="5" s="1"/>
  <c r="M290" i="5" s="1"/>
  <c r="F545" i="5"/>
  <c r="K545" i="5" s="1"/>
  <c r="M545" i="5" s="1"/>
  <c r="F551" i="5"/>
  <c r="K551" i="5" s="1"/>
  <c r="M551" i="5" s="1"/>
  <c r="F181" i="5"/>
  <c r="K181" i="5" s="1"/>
  <c r="M181" i="5" s="1"/>
  <c r="F21" i="5"/>
  <c r="K21" i="5" s="1"/>
  <c r="M21" i="5" s="1"/>
  <c r="F132" i="5"/>
  <c r="K132" i="5" s="1"/>
  <c r="M132" i="5" s="1"/>
  <c r="F24" i="5"/>
  <c r="K24" i="5" s="1"/>
  <c r="M24" i="5" s="1"/>
  <c r="F34" i="5"/>
  <c r="K34" i="5" s="1"/>
  <c r="M34" i="5" s="1"/>
  <c r="F569" i="5"/>
  <c r="K569" i="5" s="1"/>
  <c r="M569" i="5" s="1"/>
  <c r="F244" i="5"/>
  <c r="K244" i="5" s="1"/>
  <c r="M244" i="5" s="1"/>
  <c r="F521" i="5"/>
  <c r="K521" i="5" s="1"/>
  <c r="M521" i="5" s="1"/>
  <c r="F285" i="5"/>
  <c r="K285" i="5" s="1"/>
  <c r="M285" i="5" s="1"/>
  <c r="F321" i="5"/>
  <c r="K321" i="5" s="1"/>
  <c r="M321" i="5" s="1"/>
  <c r="F180" i="5"/>
  <c r="K180" i="5" s="1"/>
  <c r="M180" i="5" s="1"/>
  <c r="F452" i="5"/>
  <c r="K452" i="5" s="1"/>
  <c r="M452" i="5" s="1"/>
  <c r="F47" i="5"/>
  <c r="K47" i="5" s="1"/>
  <c r="M47" i="5" s="1"/>
  <c r="F79" i="5"/>
  <c r="K79" i="5" s="1"/>
  <c r="M79" i="5" s="1"/>
  <c r="F508" i="5"/>
  <c r="K508" i="5" s="1"/>
  <c r="M508" i="5" s="1"/>
  <c r="F77" i="5"/>
  <c r="K77" i="5" s="1"/>
  <c r="M77" i="5" s="1"/>
  <c r="F220" i="5"/>
  <c r="K220" i="5" s="1"/>
  <c r="M220" i="5" s="1"/>
  <c r="F72" i="5"/>
  <c r="K72" i="5" s="1"/>
  <c r="M72" i="5" s="1"/>
  <c r="F289" i="5"/>
  <c r="K289" i="5" s="1"/>
  <c r="M289" i="5" s="1"/>
  <c r="F43" i="5"/>
  <c r="K43" i="5" s="1"/>
  <c r="M43" i="5" s="1"/>
  <c r="F301" i="5"/>
  <c r="K301" i="5" s="1"/>
  <c r="M301" i="5" s="1"/>
  <c r="F52" i="5"/>
  <c r="K52" i="5" s="1"/>
  <c r="M52" i="5" s="1"/>
  <c r="F550" i="5"/>
  <c r="K550" i="5" s="1"/>
  <c r="M550" i="5" s="1"/>
  <c r="F437" i="5"/>
  <c r="K437" i="5" s="1"/>
  <c r="M437" i="5" s="1"/>
  <c r="F48" i="5"/>
  <c r="K48" i="5" s="1"/>
  <c r="M48" i="5" s="1"/>
  <c r="F308" i="5"/>
  <c r="K308" i="5" s="1"/>
  <c r="M308" i="5" s="1"/>
  <c r="F447" i="5"/>
  <c r="K447" i="5" s="1"/>
  <c r="M447" i="5" s="1"/>
  <c r="F166" i="5"/>
  <c r="K166" i="5" s="1"/>
  <c r="M166" i="5" s="1"/>
  <c r="F625" i="5"/>
  <c r="K625" i="5" s="1"/>
  <c r="M625" i="5" s="1"/>
  <c r="F406" i="5"/>
  <c r="K406" i="5" s="1"/>
  <c r="M406" i="5" s="1"/>
  <c r="F374" i="5"/>
  <c r="K374" i="5" s="1"/>
  <c r="M374" i="5" s="1"/>
  <c r="F239" i="5"/>
  <c r="K239" i="5" s="1"/>
  <c r="M239" i="5" s="1"/>
  <c r="F480" i="5"/>
  <c r="K480" i="5" s="1"/>
  <c r="M480" i="5" s="1"/>
  <c r="F482" i="5"/>
  <c r="K482" i="5" s="1"/>
  <c r="M482" i="5" s="1"/>
  <c r="F201" i="5"/>
  <c r="K201" i="5" s="1"/>
  <c r="M201" i="5" s="1"/>
  <c r="F204" i="5"/>
  <c r="K204" i="5" s="1"/>
  <c r="M204" i="5" s="1"/>
  <c r="F421" i="5"/>
  <c r="K421" i="5" s="1"/>
  <c r="M421" i="5" s="1"/>
  <c r="F76" i="5"/>
  <c r="K76" i="5" s="1"/>
  <c r="M76" i="5" s="1"/>
  <c r="F190" i="5"/>
  <c r="K190" i="5" s="1"/>
  <c r="M190" i="5" s="1"/>
  <c r="F84" i="5"/>
  <c r="K84" i="5" s="1"/>
  <c r="M84" i="5" s="1"/>
  <c r="F461" i="5"/>
  <c r="K461" i="5" s="1"/>
  <c r="M461" i="5" s="1"/>
  <c r="F54" i="5"/>
  <c r="K54" i="5" s="1"/>
  <c r="M54" i="5" s="1"/>
  <c r="F314" i="5"/>
  <c r="K314" i="5" s="1"/>
  <c r="M314" i="5" s="1"/>
  <c r="F146" i="5"/>
  <c r="K146" i="5" s="1"/>
  <c r="M146" i="5" s="1"/>
  <c r="F586" i="5"/>
  <c r="K586" i="5" s="1"/>
  <c r="M586" i="5" s="1"/>
  <c r="F133" i="5"/>
  <c r="K133" i="5" s="1"/>
  <c r="M133" i="5" s="1"/>
  <c r="F81" i="5"/>
  <c r="K81" i="5" s="1"/>
  <c r="M81" i="5" s="1"/>
  <c r="F335" i="5"/>
  <c r="K335" i="5" s="1"/>
  <c r="M335" i="5" s="1"/>
  <c r="F300" i="5"/>
  <c r="K300" i="5" s="1"/>
  <c r="M300" i="5" s="1"/>
  <c r="F434" i="5"/>
  <c r="K434" i="5" s="1"/>
  <c r="M434" i="5" s="1"/>
  <c r="F129" i="5"/>
  <c r="K129" i="5" s="1"/>
  <c r="M129" i="5" s="1"/>
  <c r="F217" i="5"/>
  <c r="K217" i="5" s="1"/>
  <c r="M217" i="5" s="1"/>
  <c r="F280" i="5"/>
  <c r="K280" i="5" s="1"/>
  <c r="M280" i="5" s="1"/>
  <c r="F154" i="5"/>
  <c r="K154" i="5" s="1"/>
  <c r="M154" i="5" s="1"/>
  <c r="F87" i="5"/>
  <c r="K87" i="5" s="1"/>
  <c r="M87" i="5" s="1"/>
  <c r="F428" i="5"/>
  <c r="K428" i="5" s="1"/>
  <c r="M428" i="5" s="1"/>
  <c r="F139" i="5"/>
  <c r="K139" i="5" s="1"/>
  <c r="M139" i="5" s="1"/>
  <c r="F490" i="5"/>
  <c r="K490" i="5" s="1"/>
  <c r="M490" i="5" s="1"/>
  <c r="F561" i="5"/>
  <c r="K561" i="5" s="1"/>
  <c r="M561" i="5" s="1"/>
  <c r="F95" i="5"/>
  <c r="K95" i="5" s="1"/>
  <c r="M95" i="5" s="1"/>
  <c r="F64" i="5"/>
  <c r="K64" i="5" s="1"/>
  <c r="M64" i="5" s="1"/>
  <c r="F242" i="5"/>
  <c r="K242" i="5" s="1"/>
  <c r="M242" i="5" s="1"/>
  <c r="F341" i="5"/>
  <c r="K341" i="5" s="1"/>
  <c r="M341" i="5" s="1"/>
  <c r="F36" i="5"/>
  <c r="K36" i="5" s="1"/>
  <c r="M36" i="5" s="1"/>
  <c r="F581" i="5"/>
  <c r="K581" i="5" s="1"/>
  <c r="M581" i="5" s="1"/>
  <c r="F207" i="5"/>
  <c r="K207" i="5" s="1"/>
  <c r="M207" i="5" s="1"/>
  <c r="F470" i="5"/>
  <c r="K470" i="5" s="1"/>
  <c r="M470" i="5" s="1"/>
  <c r="F213" i="5"/>
  <c r="K213" i="5" s="1"/>
  <c r="M213" i="5" s="1"/>
  <c r="F266" i="5"/>
  <c r="K266" i="5" s="1"/>
  <c r="M266" i="5" s="1"/>
  <c r="F498" i="5"/>
  <c r="K498" i="5" s="1"/>
  <c r="M498" i="5" s="1"/>
  <c r="F501" i="5"/>
  <c r="K501" i="5" s="1"/>
  <c r="M501" i="5" s="1"/>
  <c r="F419" i="5"/>
  <c r="K419" i="5" s="1"/>
  <c r="M419" i="5" s="1"/>
  <c r="F477" i="5"/>
  <c r="K477" i="5" s="1"/>
  <c r="M477" i="5" s="1"/>
  <c r="F499" i="5"/>
  <c r="K499" i="5" s="1"/>
  <c r="M499" i="5" s="1"/>
  <c r="F246" i="5"/>
  <c r="K246" i="5" s="1"/>
  <c r="M246" i="5" s="1"/>
  <c r="F50" i="5"/>
  <c r="K50" i="5" s="1"/>
  <c r="M50" i="5" s="1"/>
  <c r="F481" i="5"/>
  <c r="K481" i="5" s="1"/>
  <c r="M481" i="5" s="1"/>
  <c r="F215" i="5"/>
  <c r="K215" i="5" s="1"/>
  <c r="M215" i="5" s="1"/>
  <c r="F102" i="5"/>
  <c r="K102" i="5" s="1"/>
  <c r="M102" i="5" s="1"/>
  <c r="F251" i="5"/>
  <c r="K251" i="5" s="1"/>
  <c r="M251" i="5" s="1"/>
  <c r="F63" i="5"/>
  <c r="K63" i="5" s="1"/>
  <c r="M63" i="5" s="1"/>
  <c r="F582" i="5"/>
  <c r="K582" i="5" s="1"/>
  <c r="M582" i="5" s="1"/>
  <c r="F302" i="5"/>
  <c r="K302" i="5" s="1"/>
  <c r="M302" i="5" s="1"/>
  <c r="F173" i="5"/>
  <c r="K173" i="5" s="1"/>
  <c r="M173" i="5" s="1"/>
  <c r="F386" i="5"/>
  <c r="K386" i="5" s="1"/>
  <c r="M386" i="5" s="1"/>
  <c r="F334" i="5"/>
  <c r="K334" i="5" s="1"/>
  <c r="M334" i="5" s="1"/>
  <c r="F540" i="5"/>
  <c r="K540" i="5" s="1"/>
  <c r="M540" i="5" s="1"/>
  <c r="F115" i="5"/>
  <c r="K115" i="5" s="1"/>
  <c r="M115" i="5" s="1"/>
  <c r="F537" i="5"/>
  <c r="K537" i="5" s="1"/>
  <c r="M537" i="5" s="1"/>
  <c r="F250" i="5"/>
  <c r="K250" i="5" s="1"/>
  <c r="M250" i="5" s="1"/>
  <c r="F552" i="5"/>
  <c r="K552" i="5" s="1"/>
  <c r="M552" i="5" s="1"/>
  <c r="F65" i="5"/>
  <c r="K65" i="5" s="1"/>
  <c r="M65" i="5" s="1"/>
  <c r="F492" i="5"/>
  <c r="K492" i="5" s="1"/>
  <c r="M492" i="5" s="1"/>
  <c r="F29" i="5"/>
  <c r="K29" i="5" s="1"/>
  <c r="M29" i="5" s="1"/>
  <c r="F383" i="5"/>
  <c r="K383" i="5" s="1"/>
  <c r="M383" i="5" s="1"/>
  <c r="F113" i="5"/>
  <c r="K113" i="5" s="1"/>
  <c r="M113" i="5" s="1"/>
  <c r="F93" i="5"/>
  <c r="K93" i="5" s="1"/>
  <c r="M93" i="5" s="1"/>
  <c r="F553" i="5"/>
  <c r="K553" i="5" s="1"/>
  <c r="M553" i="5" s="1"/>
  <c r="F556" i="5"/>
  <c r="K556" i="5" s="1"/>
  <c r="M556" i="5" s="1"/>
  <c r="F86" i="5"/>
  <c r="K86" i="5" s="1"/>
  <c r="M86" i="5" s="1"/>
  <c r="F61" i="5"/>
  <c r="K61" i="5" s="1"/>
  <c r="M61" i="5" s="1"/>
  <c r="F218" i="5"/>
  <c r="K218" i="5" s="1"/>
  <c r="M218" i="5" s="1"/>
  <c r="F505" i="5"/>
  <c r="K505" i="5" s="1"/>
  <c r="M505" i="5" s="1"/>
  <c r="F267" i="5"/>
  <c r="K267" i="5" s="1"/>
  <c r="M267" i="5" s="1"/>
  <c r="F539" i="5"/>
  <c r="K539" i="5" s="1"/>
  <c r="M539" i="5" s="1"/>
  <c r="F256" i="5"/>
  <c r="K256" i="5" s="1"/>
  <c r="M256" i="5" s="1"/>
  <c r="F182" i="5"/>
  <c r="K182" i="5" s="1"/>
  <c r="M182" i="5" s="1"/>
  <c r="F375" i="5"/>
  <c r="K375" i="5" s="1"/>
  <c r="M375" i="5" s="1"/>
  <c r="F376" i="5"/>
  <c r="K376" i="5" s="1"/>
  <c r="M376" i="5" s="1"/>
  <c r="F390" i="5"/>
  <c r="K390" i="5" s="1"/>
  <c r="M390" i="5" s="1"/>
  <c r="F205" i="5"/>
  <c r="K205" i="5" s="1"/>
  <c r="M205" i="5" s="1"/>
  <c r="F618" i="5"/>
  <c r="K618" i="5" s="1"/>
  <c r="M618" i="5" s="1"/>
  <c r="F384" i="5"/>
  <c r="K384" i="5" s="1"/>
  <c r="M384" i="5" s="1"/>
  <c r="F322" i="5"/>
  <c r="K322" i="5" s="1"/>
  <c r="M322" i="5" s="1"/>
  <c r="F111" i="5"/>
  <c r="K111" i="5" s="1"/>
  <c r="M111" i="5" s="1"/>
  <c r="F438" i="5"/>
  <c r="K438" i="5" s="1"/>
  <c r="M438" i="5" s="1"/>
  <c r="M626" i="5" l="1"/>
</calcChain>
</file>

<file path=xl/sharedStrings.xml><?xml version="1.0" encoding="utf-8"?>
<sst xmlns="http://schemas.openxmlformats.org/spreadsheetml/2006/main" count="2499" uniqueCount="643">
  <si>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</si>
  <si>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</si>
  <si>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</si>
  <si>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</si>
  <si>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</si>
  <si>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</si>
  <si>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</si>
  <si>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</si>
  <si>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</si>
  <si>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Total ingresos</t>
  </si>
  <si>
    <t>Autonomía Fiscal</t>
  </si>
  <si>
    <t>A-B-C-D-E</t>
  </si>
  <si>
    <t>Capítulo 1</t>
  </si>
  <si>
    <t>Capítulo 2</t>
  </si>
  <si>
    <t>Capítulo 3</t>
  </si>
  <si>
    <t>(A) Total capitulos 1 al 3</t>
  </si>
  <si>
    <t>(B) Precios publicos</t>
  </si>
  <si>
    <t>(C) Ventas</t>
  </si>
  <si>
    <t>(D) Reintegros</t>
  </si>
  <si>
    <t>(E) Otros ingresos</t>
  </si>
  <si>
    <t>Este indicador muestra el porcentaje de los Ingresos de naturaleza tributaria sobre el total de Ingresos.</t>
  </si>
  <si>
    <t>El importe de los ingresos de naturaleza tributaria se obtiene de los importes de los capítulos 1 a 3 del presupuesto de Ingresos, detraídos los importes correspondientes a los artículos 34 (precios publicos), 36 (ventas), 38 (reintegros) y 39 (otros ingresos).</t>
  </si>
  <si>
    <t>Municipios andaluces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</si>
  <si>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</si>
  <si>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</si>
  <si>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</si>
  <si>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</si>
  <si>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</si>
  <si>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</si>
  <si>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</si>
  <si>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</si>
  <si>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</si>
  <si>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</si>
  <si>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</si>
  <si>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</si>
  <si>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</si>
  <si>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</si>
  <si>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</si>
  <si>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</si>
  <si>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</si>
  <si>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</si>
  <si>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</si>
  <si>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</si>
  <si>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</si>
  <si>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</si>
  <si>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</si>
  <si>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</si>
  <si>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</si>
  <si>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</si>
  <si>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</si>
  <si>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</si>
  <si>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</si>
  <si>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</si>
  <si>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</si>
  <si>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</si>
  <si>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</si>
  <si>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</si>
  <si>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</si>
  <si>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</si>
  <si>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</si>
  <si>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</si>
  <si>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</si>
  <si>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</si>
  <si>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</si>
  <si>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</si>
  <si>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</si>
  <si>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</si>
  <si>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</si>
  <si>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</si>
  <si>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</si>
  <si>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</si>
  <si>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</si>
  <si>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</si>
  <si>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</si>
  <si>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</si>
  <si>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</si>
  <si>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</si>
  <si>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</si>
  <si>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</si>
  <si>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</si>
  <si>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</si>
  <si>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</si>
  <si>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</si>
  <si>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</si>
  <si>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</si>
  <si>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</si>
  <si>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</si>
  <si>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</si>
  <si>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</si>
  <si>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</si>
  <si>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</si>
  <si>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</si>
  <si>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</si>
  <si>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</si>
  <si>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</si>
  <si>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</si>
  <si>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</si>
  <si>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</si>
  <si>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</si>
  <si>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</si>
  <si>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</si>
  <si>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</si>
  <si>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</si>
  <si>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</si>
  <si>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</si>
  <si>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</si>
  <si>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</si>
  <si>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</si>
  <si>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</si>
  <si>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</si>
  <si>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</si>
  <si>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</si>
  <si>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</si>
  <si>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</si>
  <si>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</si>
  <si>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</si>
  <si>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</si>
  <si>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</si>
  <si>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</si>
  <si>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</si>
  <si>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</si>
  <si>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</si>
  <si>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</si>
  <si>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</si>
  <si>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</si>
  <si>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</si>
  <si>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</si>
  <si>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</si>
  <si>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</si>
  <si>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</si>
  <si>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</si>
  <si>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</si>
  <si>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</si>
  <si>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</si>
  <si>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</si>
  <si>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</si>
  <si>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</si>
  <si>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</si>
  <si>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</si>
  <si>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</si>
  <si>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</si>
  <si>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</si>
  <si>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</si>
  <si>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</si>
  <si>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</si>
  <si>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</si>
  <si>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</si>
  <si>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</si>
  <si>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</si>
  <si>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</si>
  <si>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</si>
  <si>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</si>
  <si>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</si>
  <si>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</si>
  <si>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</si>
  <si>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</si>
  <si>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</si>
  <si>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</si>
  <si>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</si>
  <si>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</si>
  <si>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</si>
  <si>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</si>
  <si>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</si>
  <si>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</si>
  <si>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</si>
  <si>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</si>
  <si>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</si>
  <si>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</si>
  <si>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</si>
  <si>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</si>
  <si>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</si>
  <si>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</si>
  <si>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</si>
  <si>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</si>
  <si>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</si>
  <si>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</si>
  <si>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</si>
  <si>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</si>
  <si>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</si>
  <si>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</si>
  <si>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</si>
  <si>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</si>
  <si>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</si>
  <si>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</si>
  <si>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</si>
  <si>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</si>
  <si>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</si>
  <si>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</si>
  <si>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</si>
  <si>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</si>
  <si>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</si>
  <si>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</si>
  <si>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</si>
  <si>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</si>
  <si>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</si>
  <si>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</si>
  <si>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</si>
  <si>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</si>
  <si>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</si>
  <si>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</si>
  <si>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</si>
  <si>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</si>
  <si>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</si>
  <si>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</si>
  <si>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</si>
  <si>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</si>
  <si>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</si>
  <si>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</si>
  <si>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</si>
  <si>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</si>
  <si>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</si>
  <si>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</si>
  <si>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</si>
  <si>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</si>
  <si>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</si>
  <si>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</si>
  <si>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</si>
  <si>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</si>
  <si>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</si>
  <si>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</si>
  <si>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</si>
  <si>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</si>
  <si>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</si>
  <si>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</si>
  <si>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</si>
  <si>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</si>
  <si>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</si>
  <si>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</si>
  <si>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</si>
  <si>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</si>
  <si>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</si>
  <si>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</si>
  <si>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</si>
  <si>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</si>
  <si>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</si>
  <si>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</si>
  <si>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</si>
  <si>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</si>
  <si>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</si>
  <si>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</si>
  <si>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</si>
  <si>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</si>
  <si>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</si>
  <si>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</si>
  <si>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</si>
  <si>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</si>
  <si>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</si>
  <si>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</si>
  <si>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</si>
  <si>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</si>
  <si>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</si>
  <si>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</si>
  <si>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</si>
  <si>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</si>
  <si>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</si>
  <si>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</si>
  <si>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</si>
  <si>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</si>
  <si>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</si>
  <si>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</si>
  <si>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</si>
  <si>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</si>
  <si>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</si>
  <si>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</si>
  <si>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</si>
  <si>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</si>
  <si>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</si>
  <si>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</si>
  <si>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</si>
  <si>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</si>
  <si>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</si>
  <si>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</si>
  <si>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</si>
  <si>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</si>
  <si>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</si>
  <si>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</si>
  <si>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</si>
  <si>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</si>
  <si>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</si>
  <si>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</si>
  <si>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</si>
  <si>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</si>
  <si>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</si>
  <si>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</si>
  <si>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</si>
  <si>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</si>
  <si>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</si>
  <si>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</si>
  <si>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</si>
  <si>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</si>
  <si>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</si>
  <si>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</si>
  <si>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</si>
  <si>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</si>
  <si>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</si>
  <si>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</si>
  <si>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</si>
  <si>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</si>
  <si>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</si>
  <si>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</si>
  <si>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</si>
  <si>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</si>
  <si>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</si>
  <si>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</si>
  <si>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</si>
  <si>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</si>
  <si>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</si>
  <si>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</si>
  <si>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</si>
  <si>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</si>
  <si>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</si>
  <si>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</si>
  <si>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</si>
  <si>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</si>
  <si>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</si>
  <si>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</si>
  <si>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</si>
  <si>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</si>
  <si>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</si>
  <si>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</si>
  <si>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</si>
  <si>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</si>
  <si>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</si>
  <si>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</si>
  <si>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</si>
  <si>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</si>
  <si>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</si>
  <si>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</si>
  <si>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</si>
  <si>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</si>
  <si>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</si>
  <si>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</si>
  <si>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</si>
  <si>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</si>
  <si>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</si>
  <si>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</si>
  <si>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</si>
  <si>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</si>
  <si>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</si>
  <si>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</si>
  <si>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</si>
  <si>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</si>
  <si>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</si>
  <si>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</si>
  <si>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</si>
  <si>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</si>
  <si>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</si>
  <si>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</si>
  <si>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</si>
  <si>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</si>
  <si>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</si>
  <si>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</si>
  <si>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</si>
  <si>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</si>
  <si>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</si>
  <si>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</si>
  <si>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</si>
  <si>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</si>
  <si>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</si>
  <si>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</si>
  <si>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</si>
  <si>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</si>
  <si>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</si>
  <si>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</si>
  <si>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</si>
  <si>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</si>
  <si>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</si>
  <si>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</si>
  <si>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</si>
  <si>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</si>
  <si>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</si>
  <si>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</si>
  <si>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</si>
  <si>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</si>
  <si>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</si>
  <si>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</si>
  <si>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</si>
  <si>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</si>
  <si>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</si>
  <si>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</si>
  <si>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</si>
  <si>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</si>
  <si>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</si>
  <si>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</si>
  <si>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</si>
  <si>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</si>
  <si>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</si>
  <si>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</si>
  <si>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</si>
  <si>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</si>
  <si>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</si>
  <si>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</si>
  <si>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</si>
  <si>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</si>
  <si>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</si>
  <si>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</si>
  <si>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</si>
  <si>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</si>
  <si>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</si>
  <si>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</si>
  <si>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</si>
  <si>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</si>
  <si>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</si>
  <si>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</si>
  <si>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</si>
  <si>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</si>
  <si>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</si>
  <si>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</si>
  <si>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</si>
  <si>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</si>
  <si>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</si>
  <si>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</si>
  <si>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</si>
  <si>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</si>
  <si>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</si>
  <si>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</si>
  <si>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</si>
  <si>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</si>
  <si>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</si>
  <si>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</si>
  <si>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</si>
  <si>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</si>
  <si>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</si>
  <si>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</si>
  <si>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</si>
  <si>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</si>
  <si>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</si>
  <si>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</si>
  <si>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</si>
  <si>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</si>
  <si>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</si>
  <si>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</si>
  <si>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</si>
  <si>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</si>
  <si>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</si>
  <si>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</si>
  <si>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</si>
  <si>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</si>
  <si>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</si>
  <si>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</si>
  <si>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</si>
  <si>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</si>
  <si>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</si>
  <si>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</si>
  <si>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</si>
  <si>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</si>
  <si>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</si>
  <si>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</si>
  <si>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</si>
  <si>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</si>
  <si>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</si>
  <si>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</si>
  <si>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</si>
  <si>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</si>
  <si>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</si>
  <si>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</si>
  <si>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</si>
  <si>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</si>
  <si>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</si>
  <si>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</si>
  <si>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</si>
  <si>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</si>
  <si>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</si>
  <si>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</si>
  <si>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</si>
  <si>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</si>
  <si>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</si>
  <si>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</si>
  <si>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</si>
  <si>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</si>
  <si>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</si>
  <si>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</si>
  <si>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</si>
  <si>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</si>
  <si>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</si>
  <si>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</si>
  <si>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</si>
  <si>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</si>
  <si>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/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</si>
  <si>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</si>
  <si>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</si>
  <si>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</si>
  <si>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</si>
  <si>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</si>
  <si>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</si>
  <si>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</si>
  <si>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</si>
  <si>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</si>
  <si>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</si>
  <si>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</si>
  <si>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</si>
  <si>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</si>
  <si>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</si>
  <si>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</si>
  <si>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</si>
  <si>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</si>
  <si>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</si>
  <si>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</si>
  <si>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</si>
  <si>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</si>
  <si>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</si>
  <si>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</si>
  <si>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</si>
  <si>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</si>
  <si>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</si>
  <si>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</si>
  <si>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</si>
  <si>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</si>
  <si>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</si>
  <si>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</si>
  <si>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</si>
  <si>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</si>
  <si>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</si>
  <si>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</si>
  <si>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</si>
  <si>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</si>
  <si>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</si>
  <si>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</si>
  <si>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</si>
  <si>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</si>
  <si>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</si>
  <si>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</si>
  <si>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</si>
  <si>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</si>
  <si>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</si>
  <si>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</si>
  <si>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</si>
  <si>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</si>
  <si>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</si>
  <si>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</si>
  <si>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</si>
  <si>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</si>
  <si>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</si>
  <si>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</si>
  <si>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</si>
  <si>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</si>
  <si>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</si>
  <si>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</si>
  <si>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</si>
  <si>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</si>
  <si>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</si>
  <si>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</si>
  <si>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</si>
  <si>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</si>
  <si>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</si>
  <si>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</si>
  <si>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</si>
  <si>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</si>
  <si>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</si>
  <si>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</si>
  <si>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</si>
  <si>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</si>
  <si>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</si>
  <si>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</si>
  <si>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</si>
  <si>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</si>
  <si>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</si>
  <si>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</si>
  <si>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</si>
  <si>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</si>
  <si>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</si>
  <si>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</si>
  <si>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</si>
  <si>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</si>
  <si>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</si>
  <si>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</si>
  <si>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</si>
  <si>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</si>
  <si>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</si>
  <si>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</si>
  <si>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</si>
  <si>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Autonomía fiscal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</si>
  <si>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calculo de los indicadores están basados en el Documento "Indicadores de la cuenta general de las entidades locales".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</si>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</sst>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Univers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9"/>
      <color indexed="8"/>
      <name val="Gill Sans MT"/>
      <family val="2"/>
    </font>
    <font>
      <sz val="9"/>
      <color theme="1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3" fontId="4" fillId="0" borderId="0" xfId="0" applyNumberFormat="1" applyFont="1"/>
    <xf numFmtId="4" fontId="4" fillId="0" borderId="0" xfId="0" applyNumberFormat="1" applyFont="1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3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3" fontId="9" fillId="3" borderId="1" xfId="2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4" fontId="7" fillId="0" borderId="1" xfId="3" applyNumberFormat="1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 wrapText="1"/>
    </xf>
    <xf numFmtId="3" fontId="9" fillId="3" borderId="1" xfId="2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Fill="1" applyAlignment="1">
      <alignment horizontal="left"/>
    </xf>
    <xf numFmtId="3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164" fontId="9" fillId="2" borderId="2" xfId="5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3" fontId="16" fillId="3" borderId="1" xfId="2" applyNumberFormat="1" applyFont="1" applyFill="1" applyBorder="1" applyAlignment="1">
      <alignment horizontal="center" vertical="center" wrapText="1"/>
    </xf>
    <xf numFmtId="3" fontId="16" fillId="3" borderId="1" xfId="2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7" fillId="0" borderId="0" xfId="0" applyFont="1"/>
    <xf numFmtId="0" fontId="11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6">
    <cellStyle name="Normal" xfId="0" builtinId="0"/>
    <cellStyle name="Normal_CENSOResumen(INTERNET) 2" xfId="3"/>
    <cellStyle name="Normal_Hoja1" xfId="1"/>
    <cellStyle name="Normal_icio" xfId="2"/>
    <cellStyle name="Normal_IngGast (2)" xfId="4"/>
    <cellStyle name="Porcentaje" xfId="5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993992</xdr:colOff>
      <xdr:row>1</xdr:row>
      <xdr:rowOff>310515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93992" cy="52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6"/>
  <sheetViews>
    <sheetView tabSelected="1" workbookViewId="0">
      <selection activeCell="O18" sqref="O18"/>
    </sheetView>
  </sheetViews>
  <sheetFormatPr baseColWidth="10" defaultRowHeight="18"/>
  <cols>
    <col min="1" max="1" width="37" style="36" customWidth="1"/>
    <col min="2" max="2" width="18.109375" style="43" customWidth="1"/>
    <col min="3" max="3" width="10" style="36" hidden="1" customWidth="1"/>
    <col min="4" max="4" width="9.44140625" style="36" hidden="1" customWidth="1"/>
    <col min="5" max="5" width="10" style="36" hidden="1" customWidth="1"/>
    <col min="6" max="7" width="13.6640625" style="36" hidden="1" customWidth="1"/>
    <col min="8" max="8" width="15.33203125" style="36" hidden="1" customWidth="1"/>
    <col min="9" max="10" width="13.6640625" style="36" hidden="1" customWidth="1"/>
    <col min="11" max="11" width="15.33203125" style="36" hidden="1" customWidth="1"/>
    <col min="12" max="12" width="16.109375" style="36" hidden="1" customWidth="1"/>
    <col min="13" max="13" width="15.44140625" style="36" customWidth="1"/>
    <col min="14" max="16384" width="11.5546875" style="36"/>
  </cols>
  <sheetData>
    <row r="1" spans="1:17" s="23" customFormat="1" ht="16.8">
      <c r="B1" s="31"/>
      <c r="F1" s="24"/>
      <c r="G1" s="24"/>
      <c r="H1" s="24"/>
      <c r="I1" s="25"/>
      <c r="J1" s="25"/>
      <c r="K1" s="25"/>
      <c r="L1" s="25"/>
      <c r="M1" s="25"/>
    </row>
    <row r="2" spans="1:17" s="23" customFormat="1" ht="27.75" customHeight="1">
      <c r="A2" s="4"/>
      <c r="B2" s="40"/>
      <c r="C2" s="4"/>
      <c r="D2" s="4"/>
      <c r="E2" s="4"/>
      <c r="F2" s="5"/>
      <c r="G2" s="5"/>
      <c r="H2" s="5"/>
      <c r="I2" s="4"/>
      <c r="J2" s="4"/>
      <c r="K2" s="4"/>
      <c r="L2" s="4"/>
      <c r="M2" s="4"/>
    </row>
    <row r="3" spans="1:17" s="23" customFormat="1" ht="26.25" customHeight="1">
      <c r="A3" s="51" t="s">
        <v>571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7" s="23" customFormat="1" ht="21.6">
      <c r="A4" s="52" t="s">
        <v>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23" t="s">
        <v>8</v>
      </c>
    </row>
    <row r="5" spans="1:17" s="23" customFormat="1" ht="16.8">
      <c r="A5" s="23" t="s">
        <v>8</v>
      </c>
      <c r="B5" s="31"/>
      <c r="F5" s="26"/>
      <c r="G5" s="26"/>
      <c r="H5" s="26"/>
      <c r="I5" s="27"/>
      <c r="J5" s="27"/>
      <c r="K5" s="27"/>
      <c r="L5" s="27"/>
      <c r="M5" s="27"/>
    </row>
    <row r="6" spans="1:17" s="23" customFormat="1" ht="16.8">
      <c r="A6" s="28" t="s">
        <v>20</v>
      </c>
      <c r="B6" s="28"/>
      <c r="C6" s="28"/>
      <c r="D6" s="28"/>
      <c r="E6" s="28"/>
      <c r="F6" s="29"/>
      <c r="G6" s="29"/>
      <c r="H6" s="29"/>
      <c r="I6" s="30"/>
      <c r="J6" s="30"/>
      <c r="K6" s="30"/>
      <c r="L6" s="30"/>
      <c r="M6" s="30"/>
      <c r="N6" s="31"/>
      <c r="O6" s="31"/>
    </row>
    <row r="7" spans="1:17" s="23" customFormat="1" ht="38.25" customHeight="1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8"/>
      <c r="Q7" s="8"/>
    </row>
    <row r="8" spans="1:17" s="23" customFormat="1" ht="9" customHeight="1">
      <c r="A8" s="22"/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9"/>
      <c r="Q8" s="9"/>
    </row>
    <row r="9" spans="1:17" s="32" customFormat="1" ht="43.5" customHeight="1">
      <c r="A9" s="50" t="s">
        <v>572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7" s="32" customFormat="1" ht="15" customHeight="1">
      <c r="A10" s="11"/>
      <c r="B10" s="3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7" s="23" customFormat="1" ht="48" customHeight="1">
      <c r="A11" s="12" t="s">
        <v>6</v>
      </c>
      <c r="B11" s="41" t="s">
        <v>23</v>
      </c>
      <c r="C11" s="13" t="s">
        <v>12</v>
      </c>
      <c r="D11" s="13" t="s">
        <v>13</v>
      </c>
      <c r="E11" s="13" t="s">
        <v>14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4" t="s">
        <v>11</v>
      </c>
      <c r="L11" s="13" t="s">
        <v>9</v>
      </c>
      <c r="M11" s="15" t="s">
        <v>10</v>
      </c>
    </row>
    <row r="12" spans="1:17" ht="15.6" customHeight="1">
      <c r="A12" s="16" t="s">
        <v>25</v>
      </c>
      <c r="B12" s="42" t="s">
        <v>24</v>
      </c>
      <c r="C12" s="33">
        <v>292116.75</v>
      </c>
      <c r="D12" s="33">
        <v>7628.08</v>
      </c>
      <c r="E12" s="33">
        <v>180050.55</v>
      </c>
      <c r="F12" s="33">
        <f t="shared" ref="F12:F75" si="0">SUM(C12:E12)</f>
        <v>479795.38</v>
      </c>
      <c r="G12" s="34">
        <v>10006</v>
      </c>
      <c r="H12" s="34">
        <v>0</v>
      </c>
      <c r="I12" s="34">
        <v>0</v>
      </c>
      <c r="J12" s="34">
        <v>19919.73</v>
      </c>
      <c r="K12" s="34">
        <f t="shared" ref="K12:K75" si="1">F12-G12-H12-I12-J12</f>
        <v>449869.65</v>
      </c>
      <c r="L12" s="33">
        <v>1656821.19</v>
      </c>
      <c r="M12" s="35">
        <f t="shared" ref="M12:M75" si="2">K12/L12</f>
        <v>0.27152577038201692</v>
      </c>
    </row>
    <row r="13" spans="1:17" ht="15.6" customHeight="1">
      <c r="A13" s="16" t="s">
        <v>26</v>
      </c>
      <c r="B13" s="42" t="s">
        <v>27</v>
      </c>
      <c r="C13" s="33">
        <v>1285590.03</v>
      </c>
      <c r="D13" s="33">
        <v>89253.83</v>
      </c>
      <c r="E13" s="33">
        <v>243835.81</v>
      </c>
      <c r="F13" s="33">
        <f t="shared" si="0"/>
        <v>1618679.6700000002</v>
      </c>
      <c r="G13" s="34">
        <v>23999.9</v>
      </c>
      <c r="H13" s="34">
        <v>0</v>
      </c>
      <c r="I13" s="34">
        <v>0</v>
      </c>
      <c r="J13" s="34">
        <v>25492.53</v>
      </c>
      <c r="K13" s="34">
        <f t="shared" si="1"/>
        <v>1569187.2400000002</v>
      </c>
      <c r="L13" s="33">
        <v>6012183.0999999996</v>
      </c>
      <c r="M13" s="35">
        <f t="shared" si="2"/>
        <v>0.26100123930024693</v>
      </c>
    </row>
    <row r="14" spans="1:17" ht="15.6" customHeight="1">
      <c r="A14" s="16" t="s">
        <v>28</v>
      </c>
      <c r="B14" s="42" t="s">
        <v>24</v>
      </c>
      <c r="C14" s="33">
        <v>8587862.5299999993</v>
      </c>
      <c r="D14" s="33">
        <v>199241.69</v>
      </c>
      <c r="E14" s="33">
        <v>5033076.57</v>
      </c>
      <c r="F14" s="33">
        <f t="shared" si="0"/>
        <v>13820180.789999999</v>
      </c>
      <c r="G14" s="34">
        <v>404306.71</v>
      </c>
      <c r="H14" s="34">
        <v>14376.83</v>
      </c>
      <c r="I14" s="34">
        <v>2700.5</v>
      </c>
      <c r="J14" s="34">
        <v>563520.43999999994</v>
      </c>
      <c r="K14" s="34">
        <f t="shared" si="1"/>
        <v>12835276.309999999</v>
      </c>
      <c r="L14" s="33">
        <v>29975806.129999999</v>
      </c>
      <c r="M14" s="35">
        <f t="shared" si="2"/>
        <v>0.42818786104819256</v>
      </c>
    </row>
    <row r="15" spans="1:17" ht="15.6" customHeight="1">
      <c r="A15" s="16" t="s">
        <v>29</v>
      </c>
      <c r="B15" s="42" t="s">
        <v>30</v>
      </c>
      <c r="C15" s="33">
        <v>42949.97</v>
      </c>
      <c r="D15" s="33">
        <v>87.6</v>
      </c>
      <c r="E15" s="33">
        <v>18292.71</v>
      </c>
      <c r="F15" s="33">
        <f t="shared" si="0"/>
        <v>61330.28</v>
      </c>
      <c r="G15" s="34">
        <v>879</v>
      </c>
      <c r="H15" s="34">
        <v>0</v>
      </c>
      <c r="I15" s="34">
        <v>0</v>
      </c>
      <c r="J15" s="34">
        <v>2963.66</v>
      </c>
      <c r="K15" s="34">
        <f t="shared" si="1"/>
        <v>57487.619999999995</v>
      </c>
      <c r="L15" s="33">
        <v>629051.88000000012</v>
      </c>
      <c r="M15" s="35">
        <f t="shared" si="2"/>
        <v>9.1387724649992272E-2</v>
      </c>
    </row>
    <row r="16" spans="1:17" ht="15.6" customHeight="1">
      <c r="A16" s="16" t="s">
        <v>573</v>
      </c>
      <c r="B16" s="42" t="s">
        <v>31</v>
      </c>
      <c r="C16" s="33">
        <v>610260.52</v>
      </c>
      <c r="D16" s="33">
        <v>38601.22</v>
      </c>
      <c r="E16" s="33">
        <v>389339.43</v>
      </c>
      <c r="F16" s="33">
        <f t="shared" si="0"/>
        <v>1038201.1699999999</v>
      </c>
      <c r="G16" s="34">
        <v>29590.5</v>
      </c>
      <c r="H16" s="34">
        <v>0</v>
      </c>
      <c r="I16" s="34">
        <v>3337.79</v>
      </c>
      <c r="J16" s="34">
        <v>15058.92</v>
      </c>
      <c r="K16" s="34">
        <f t="shared" si="1"/>
        <v>990213.95999999985</v>
      </c>
      <c r="L16" s="33">
        <v>4600790.6500000004</v>
      </c>
      <c r="M16" s="35">
        <f t="shared" si="2"/>
        <v>0.21522691105277736</v>
      </c>
    </row>
    <row r="17" spans="1:13" ht="15.6" customHeight="1">
      <c r="A17" s="16" t="s">
        <v>32</v>
      </c>
      <c r="B17" s="42" t="s">
        <v>27</v>
      </c>
      <c r="C17" s="33">
        <v>3335912.85</v>
      </c>
      <c r="D17" s="33">
        <v>60089.2</v>
      </c>
      <c r="E17" s="33">
        <v>554854.86</v>
      </c>
      <c r="F17" s="33">
        <f t="shared" si="0"/>
        <v>3950856.91</v>
      </c>
      <c r="G17" s="34">
        <v>106728.25</v>
      </c>
      <c r="H17" s="34">
        <v>0</v>
      </c>
      <c r="I17" s="34">
        <v>9507.2199999999993</v>
      </c>
      <c r="J17" s="34">
        <v>98650.6</v>
      </c>
      <c r="K17" s="34">
        <f t="shared" si="1"/>
        <v>3735970.84</v>
      </c>
      <c r="L17" s="33">
        <v>16734467.040000001</v>
      </c>
      <c r="M17" s="35">
        <f t="shared" si="2"/>
        <v>0.22325006413828399</v>
      </c>
    </row>
    <row r="18" spans="1:13" ht="15.6" customHeight="1">
      <c r="A18" s="16" t="s">
        <v>479</v>
      </c>
      <c r="B18" s="42" t="s">
        <v>61</v>
      </c>
      <c r="C18" s="33">
        <v>144304.62</v>
      </c>
      <c r="D18" s="33">
        <v>16087.01</v>
      </c>
      <c r="E18" s="33">
        <v>63905.31</v>
      </c>
      <c r="F18" s="33">
        <f t="shared" si="0"/>
        <v>224296.94</v>
      </c>
      <c r="G18" s="34">
        <v>3760</v>
      </c>
      <c r="H18" s="34">
        <v>0</v>
      </c>
      <c r="I18" s="34">
        <v>1348.98</v>
      </c>
      <c r="J18" s="34">
        <v>12111.84</v>
      </c>
      <c r="K18" s="34">
        <f t="shared" si="1"/>
        <v>207076.12</v>
      </c>
      <c r="L18" s="33">
        <v>1073817.75</v>
      </c>
      <c r="M18" s="35">
        <f t="shared" si="2"/>
        <v>0.19284102912249307</v>
      </c>
    </row>
    <row r="19" spans="1:13" ht="15.6" customHeight="1">
      <c r="A19" s="16" t="s">
        <v>34</v>
      </c>
      <c r="B19" s="42" t="s">
        <v>31</v>
      </c>
      <c r="C19" s="33">
        <v>545810.05000000005</v>
      </c>
      <c r="D19" s="33">
        <v>21830.25</v>
      </c>
      <c r="E19" s="33">
        <v>234912.02</v>
      </c>
      <c r="F19" s="33">
        <f t="shared" si="0"/>
        <v>802552.32000000007</v>
      </c>
      <c r="G19" s="34">
        <v>8190.05</v>
      </c>
      <c r="H19" s="34">
        <v>0</v>
      </c>
      <c r="I19" s="34">
        <v>1818.25</v>
      </c>
      <c r="J19" s="34">
        <v>13775.7</v>
      </c>
      <c r="K19" s="34">
        <f t="shared" si="1"/>
        <v>778768.32000000007</v>
      </c>
      <c r="L19" s="33">
        <v>4892335.62</v>
      </c>
      <c r="M19" s="35">
        <f t="shared" si="2"/>
        <v>0.1591812950886636</v>
      </c>
    </row>
    <row r="20" spans="1:13" ht="15.6" customHeight="1">
      <c r="A20" s="16" t="s">
        <v>35</v>
      </c>
      <c r="B20" s="42" t="s">
        <v>31</v>
      </c>
      <c r="C20" s="33">
        <v>890320.77</v>
      </c>
      <c r="D20" s="33">
        <v>28272.31</v>
      </c>
      <c r="E20" s="33">
        <v>130024.44</v>
      </c>
      <c r="F20" s="33">
        <f t="shared" si="0"/>
        <v>1048617.52</v>
      </c>
      <c r="G20" s="34">
        <v>1599.07</v>
      </c>
      <c r="H20" s="34">
        <v>0</v>
      </c>
      <c r="I20" s="34">
        <v>0</v>
      </c>
      <c r="J20" s="34">
        <v>38073.51</v>
      </c>
      <c r="K20" s="34">
        <f t="shared" si="1"/>
        <v>1008944.9400000001</v>
      </c>
      <c r="L20" s="33">
        <v>4189896.2099999995</v>
      </c>
      <c r="M20" s="35">
        <f t="shared" si="2"/>
        <v>0.24080427997045784</v>
      </c>
    </row>
    <row r="21" spans="1:13" ht="15.6" customHeight="1">
      <c r="A21" s="16" t="s">
        <v>480</v>
      </c>
      <c r="B21" s="42" t="s">
        <v>24</v>
      </c>
      <c r="C21" s="33">
        <v>275980.26</v>
      </c>
      <c r="D21" s="33">
        <v>2546.38</v>
      </c>
      <c r="E21" s="33">
        <v>55569.35</v>
      </c>
      <c r="F21" s="33">
        <f t="shared" si="0"/>
        <v>334095.99</v>
      </c>
      <c r="G21" s="34">
        <v>3062</v>
      </c>
      <c r="H21" s="34">
        <v>0</v>
      </c>
      <c r="I21" s="34">
        <v>0</v>
      </c>
      <c r="J21" s="34">
        <v>17426.37</v>
      </c>
      <c r="K21" s="34">
        <f t="shared" si="1"/>
        <v>313607.62</v>
      </c>
      <c r="L21" s="33">
        <v>823851.57</v>
      </c>
      <c r="M21" s="35">
        <f t="shared" si="2"/>
        <v>0.38066034152244199</v>
      </c>
    </row>
    <row r="22" spans="1:13" ht="15.6" customHeight="1">
      <c r="A22" s="16" t="s">
        <v>36</v>
      </c>
      <c r="B22" s="42" t="s">
        <v>37</v>
      </c>
      <c r="C22" s="33">
        <v>274712.26</v>
      </c>
      <c r="D22" s="33">
        <v>9129.75</v>
      </c>
      <c r="E22" s="33">
        <v>185649.75</v>
      </c>
      <c r="F22" s="33">
        <f t="shared" si="0"/>
        <v>469491.76</v>
      </c>
      <c r="G22" s="34">
        <v>0</v>
      </c>
      <c r="H22" s="34">
        <v>0</v>
      </c>
      <c r="I22" s="34">
        <v>0</v>
      </c>
      <c r="J22" s="34">
        <v>21513.27</v>
      </c>
      <c r="K22" s="34">
        <f t="shared" si="1"/>
        <v>447978.49</v>
      </c>
      <c r="L22" s="33">
        <v>1888200.13</v>
      </c>
      <c r="M22" s="35">
        <f t="shared" si="2"/>
        <v>0.2372515936644915</v>
      </c>
    </row>
    <row r="23" spans="1:13" ht="15.6" customHeight="1">
      <c r="A23" s="16" t="s">
        <v>38</v>
      </c>
      <c r="B23" s="42" t="s">
        <v>24</v>
      </c>
      <c r="C23" s="33">
        <v>114809.22</v>
      </c>
      <c r="D23" s="33">
        <v>13722.16</v>
      </c>
      <c r="E23" s="33">
        <v>104485.3</v>
      </c>
      <c r="F23" s="33">
        <f t="shared" si="0"/>
        <v>233016.68</v>
      </c>
      <c r="G23" s="34">
        <v>2610</v>
      </c>
      <c r="H23" s="34">
        <v>0</v>
      </c>
      <c r="I23" s="34">
        <v>28097.05</v>
      </c>
      <c r="J23" s="34">
        <v>21951.86</v>
      </c>
      <c r="K23" s="34">
        <f t="shared" si="1"/>
        <v>180357.77000000002</v>
      </c>
      <c r="L23" s="33">
        <v>1050210.77</v>
      </c>
      <c r="M23" s="35">
        <f t="shared" si="2"/>
        <v>0.17173483185665675</v>
      </c>
    </row>
    <row r="24" spans="1:13" ht="15.6" customHeight="1">
      <c r="A24" s="16" t="s">
        <v>39</v>
      </c>
      <c r="B24" s="42" t="s">
        <v>30</v>
      </c>
      <c r="C24" s="33">
        <v>7946838.75</v>
      </c>
      <c r="D24" s="33">
        <v>716114.31</v>
      </c>
      <c r="E24" s="33">
        <v>2693568.81</v>
      </c>
      <c r="F24" s="33">
        <f t="shared" si="0"/>
        <v>11356521.870000001</v>
      </c>
      <c r="G24" s="34">
        <v>6961.55</v>
      </c>
      <c r="H24" s="34">
        <v>0</v>
      </c>
      <c r="I24" s="34">
        <v>0</v>
      </c>
      <c r="J24" s="34">
        <v>380313.56</v>
      </c>
      <c r="K24" s="34">
        <f t="shared" si="1"/>
        <v>10969246.76</v>
      </c>
      <c r="L24" s="33">
        <v>24008645.550000001</v>
      </c>
      <c r="M24" s="35">
        <f t="shared" si="2"/>
        <v>0.45688736322736873</v>
      </c>
    </row>
    <row r="25" spans="1:13" ht="15.6" customHeight="1">
      <c r="A25" s="16" t="s">
        <v>40</v>
      </c>
      <c r="B25" s="42" t="s">
        <v>30</v>
      </c>
      <c r="C25" s="33">
        <v>232841.15</v>
      </c>
      <c r="D25" s="33">
        <v>7147.69</v>
      </c>
      <c r="E25" s="33">
        <v>59951.99</v>
      </c>
      <c r="F25" s="33">
        <f t="shared" si="0"/>
        <v>299940.83</v>
      </c>
      <c r="G25" s="34">
        <v>0</v>
      </c>
      <c r="H25" s="34">
        <v>0</v>
      </c>
      <c r="I25" s="34">
        <v>0</v>
      </c>
      <c r="J25" s="34">
        <v>4527.55</v>
      </c>
      <c r="K25" s="34">
        <f t="shared" si="1"/>
        <v>295413.28000000003</v>
      </c>
      <c r="L25" s="33">
        <v>1194867.19</v>
      </c>
      <c r="M25" s="35">
        <f t="shared" si="2"/>
        <v>0.24723524293942664</v>
      </c>
    </row>
    <row r="26" spans="1:13" ht="15.6" customHeight="1">
      <c r="A26" s="16" t="s">
        <v>522</v>
      </c>
      <c r="B26" s="42" t="s">
        <v>30</v>
      </c>
      <c r="C26" s="33">
        <v>104233.55</v>
      </c>
      <c r="D26" s="33">
        <v>12173.89</v>
      </c>
      <c r="E26" s="33">
        <v>49506.49</v>
      </c>
      <c r="F26" s="33">
        <f t="shared" si="0"/>
        <v>165913.93</v>
      </c>
      <c r="G26" s="34">
        <v>0</v>
      </c>
      <c r="H26" s="34">
        <v>0</v>
      </c>
      <c r="I26" s="34">
        <v>0</v>
      </c>
      <c r="J26" s="34">
        <v>998.14</v>
      </c>
      <c r="K26" s="34">
        <f t="shared" si="1"/>
        <v>164915.78999999998</v>
      </c>
      <c r="L26" s="33">
        <v>1049130.3899999999</v>
      </c>
      <c r="M26" s="35">
        <f t="shared" si="2"/>
        <v>0.15719284425647034</v>
      </c>
    </row>
    <row r="27" spans="1:13" ht="15.6" customHeight="1">
      <c r="A27" s="16" t="s">
        <v>41</v>
      </c>
      <c r="B27" s="42" t="s">
        <v>30</v>
      </c>
      <c r="C27" s="33">
        <v>321457.86</v>
      </c>
      <c r="D27" s="33">
        <v>7828.47</v>
      </c>
      <c r="E27" s="33">
        <v>199478.8</v>
      </c>
      <c r="F27" s="33">
        <f t="shared" si="0"/>
        <v>528765.12999999989</v>
      </c>
      <c r="G27" s="34">
        <v>0</v>
      </c>
      <c r="H27" s="34">
        <v>0</v>
      </c>
      <c r="I27" s="34">
        <v>0</v>
      </c>
      <c r="J27" s="34">
        <v>43967.75</v>
      </c>
      <c r="K27" s="34">
        <f t="shared" si="1"/>
        <v>484797.37999999989</v>
      </c>
      <c r="L27" s="33">
        <v>1920159.1</v>
      </c>
      <c r="M27" s="35">
        <f t="shared" si="2"/>
        <v>0.25247771395609869</v>
      </c>
    </row>
    <row r="28" spans="1:13" ht="15.6" customHeight="1">
      <c r="A28" s="16" t="s">
        <v>42</v>
      </c>
      <c r="B28" s="42" t="s">
        <v>31</v>
      </c>
      <c r="C28" s="33">
        <v>37950285.170000002</v>
      </c>
      <c r="D28" s="33">
        <v>5833927.2999999998</v>
      </c>
      <c r="E28" s="33">
        <v>14789509.83</v>
      </c>
      <c r="F28" s="33">
        <f t="shared" si="0"/>
        <v>58573722.299999997</v>
      </c>
      <c r="G28" s="34">
        <v>934626.2</v>
      </c>
      <c r="H28" s="34">
        <v>0</v>
      </c>
      <c r="I28" s="34">
        <v>445880.22</v>
      </c>
      <c r="J28" s="34">
        <v>5230275.09</v>
      </c>
      <c r="K28" s="34">
        <f t="shared" si="1"/>
        <v>51962940.789999992</v>
      </c>
      <c r="L28" s="33">
        <v>119382115.72999999</v>
      </c>
      <c r="M28" s="35">
        <f t="shared" si="2"/>
        <v>0.43526570518754865</v>
      </c>
    </row>
    <row r="29" spans="1:13" ht="15.6" customHeight="1">
      <c r="A29" s="16" t="s">
        <v>574</v>
      </c>
      <c r="B29" s="42" t="s">
        <v>43</v>
      </c>
      <c r="C29" s="33">
        <v>2454629.21</v>
      </c>
      <c r="D29" s="33">
        <v>217928.15</v>
      </c>
      <c r="E29" s="33">
        <v>3124876.16</v>
      </c>
      <c r="F29" s="33">
        <f t="shared" si="0"/>
        <v>5797433.5199999996</v>
      </c>
      <c r="G29" s="34">
        <v>0</v>
      </c>
      <c r="H29" s="34">
        <v>0</v>
      </c>
      <c r="I29" s="34">
        <v>90</v>
      </c>
      <c r="J29" s="34">
        <v>1500137.42</v>
      </c>
      <c r="K29" s="34">
        <f t="shared" si="1"/>
        <v>4297206.0999999996</v>
      </c>
      <c r="L29" s="33">
        <v>9065226.3300000001</v>
      </c>
      <c r="M29" s="35">
        <f t="shared" si="2"/>
        <v>0.47403186016206167</v>
      </c>
    </row>
    <row r="30" spans="1:13" ht="15.6" customHeight="1">
      <c r="A30" s="16" t="s">
        <v>44</v>
      </c>
      <c r="B30" s="42" t="s">
        <v>31</v>
      </c>
      <c r="C30" s="33">
        <v>3586881.94</v>
      </c>
      <c r="D30" s="33">
        <v>736234.73</v>
      </c>
      <c r="E30" s="33">
        <v>1549911.17</v>
      </c>
      <c r="F30" s="33">
        <f t="shared" si="0"/>
        <v>5873027.8399999999</v>
      </c>
      <c r="G30" s="34">
        <v>30333.32</v>
      </c>
      <c r="H30" s="34">
        <v>0</v>
      </c>
      <c r="I30" s="34">
        <v>8584.73</v>
      </c>
      <c r="J30" s="34">
        <v>1075103.28</v>
      </c>
      <c r="K30" s="34">
        <f t="shared" si="1"/>
        <v>4759006.5099999988</v>
      </c>
      <c r="L30" s="33">
        <v>12908077.399999999</v>
      </c>
      <c r="M30" s="35">
        <f t="shared" si="2"/>
        <v>0.36868437975124008</v>
      </c>
    </row>
    <row r="31" spans="1:13" ht="15.6" customHeight="1">
      <c r="A31" s="16" t="s">
        <v>45</v>
      </c>
      <c r="B31" s="42" t="s">
        <v>43</v>
      </c>
      <c r="C31" s="33">
        <v>1192307.83</v>
      </c>
      <c r="D31" s="33">
        <v>24846.03</v>
      </c>
      <c r="E31" s="33">
        <v>896462.83</v>
      </c>
      <c r="F31" s="33">
        <f t="shared" si="0"/>
        <v>2113616.69</v>
      </c>
      <c r="G31" s="34">
        <v>17428</v>
      </c>
      <c r="H31" s="34">
        <v>0</v>
      </c>
      <c r="I31" s="34">
        <v>0</v>
      </c>
      <c r="J31" s="34">
        <v>54130.28</v>
      </c>
      <c r="K31" s="34">
        <f t="shared" si="1"/>
        <v>2042058.41</v>
      </c>
      <c r="L31" s="33">
        <v>8841057.7599999998</v>
      </c>
      <c r="M31" s="35">
        <f t="shared" si="2"/>
        <v>0.23097444507590231</v>
      </c>
    </row>
    <row r="32" spans="1:13" ht="15.6" customHeight="1">
      <c r="A32" s="16" t="s">
        <v>46</v>
      </c>
      <c r="B32" s="42" t="s">
        <v>37</v>
      </c>
      <c r="C32" s="33">
        <v>6166355.6100000003</v>
      </c>
      <c r="D32" s="33">
        <v>426082.37</v>
      </c>
      <c r="E32" s="33">
        <v>4078405.24</v>
      </c>
      <c r="F32" s="33">
        <f t="shared" si="0"/>
        <v>10670843.220000001</v>
      </c>
      <c r="G32" s="34">
        <v>696245.65</v>
      </c>
      <c r="H32" s="34">
        <v>320</v>
      </c>
      <c r="I32" s="34">
        <v>22033.89</v>
      </c>
      <c r="J32" s="34">
        <v>489232.27</v>
      </c>
      <c r="K32" s="34">
        <f t="shared" si="1"/>
        <v>9463011.4100000001</v>
      </c>
      <c r="L32" s="33">
        <v>37284315.279999994</v>
      </c>
      <c r="M32" s="35">
        <f t="shared" si="2"/>
        <v>0.25380676402219293</v>
      </c>
    </row>
    <row r="33" spans="1:13" ht="15.6" customHeight="1">
      <c r="A33" s="16" t="s">
        <v>481</v>
      </c>
      <c r="B33" s="42" t="s">
        <v>27</v>
      </c>
      <c r="C33" s="33">
        <v>491702.98</v>
      </c>
      <c r="D33" s="33">
        <v>34602.14</v>
      </c>
      <c r="E33" s="33">
        <v>1453035.85</v>
      </c>
      <c r="F33" s="33">
        <f t="shared" si="0"/>
        <v>1979340.9700000002</v>
      </c>
      <c r="G33" s="34">
        <v>51771.73</v>
      </c>
      <c r="H33" s="34">
        <v>3765.06</v>
      </c>
      <c r="I33" s="34">
        <v>0</v>
      </c>
      <c r="J33" s="34">
        <v>17412.689999999999</v>
      </c>
      <c r="K33" s="34">
        <f t="shared" si="1"/>
        <v>1906391.4900000002</v>
      </c>
      <c r="L33" s="33">
        <v>5551383.4699999997</v>
      </c>
      <c r="M33" s="35">
        <f t="shared" si="2"/>
        <v>0.34340835943008641</v>
      </c>
    </row>
    <row r="34" spans="1:13" ht="15.6" customHeight="1">
      <c r="A34" s="16" t="s">
        <v>47</v>
      </c>
      <c r="B34" s="42" t="s">
        <v>33</v>
      </c>
      <c r="C34" s="33">
        <v>1072103.19</v>
      </c>
      <c r="D34" s="33">
        <v>17083.189999999999</v>
      </c>
      <c r="E34" s="33">
        <v>494028.04</v>
      </c>
      <c r="F34" s="33">
        <f t="shared" si="0"/>
        <v>1583214.42</v>
      </c>
      <c r="G34" s="34">
        <v>0</v>
      </c>
      <c r="H34" s="34">
        <v>0</v>
      </c>
      <c r="I34" s="34">
        <v>19505.93</v>
      </c>
      <c r="J34" s="34">
        <v>50097.919999999998</v>
      </c>
      <c r="K34" s="34">
        <f t="shared" si="1"/>
        <v>1513610.57</v>
      </c>
      <c r="L34" s="33">
        <v>3668754.7600000002</v>
      </c>
      <c r="M34" s="35">
        <f t="shared" si="2"/>
        <v>0.4125679335404801</v>
      </c>
    </row>
    <row r="35" spans="1:13" ht="15.6" customHeight="1">
      <c r="A35" s="16" t="s">
        <v>48</v>
      </c>
      <c r="B35" s="42" t="s">
        <v>37</v>
      </c>
      <c r="C35" s="33">
        <v>3527150.73</v>
      </c>
      <c r="D35" s="33">
        <v>64959.5</v>
      </c>
      <c r="E35" s="33">
        <v>3096048.17</v>
      </c>
      <c r="F35" s="33">
        <f t="shared" si="0"/>
        <v>6688158.4000000004</v>
      </c>
      <c r="G35" s="34">
        <v>7731</v>
      </c>
      <c r="H35" s="34">
        <v>442</v>
      </c>
      <c r="I35" s="34">
        <v>96271.79</v>
      </c>
      <c r="J35" s="34">
        <v>553276.14</v>
      </c>
      <c r="K35" s="34">
        <f t="shared" si="1"/>
        <v>6030437.4700000007</v>
      </c>
      <c r="L35" s="33">
        <v>13373009.189999999</v>
      </c>
      <c r="M35" s="35">
        <f t="shared" si="2"/>
        <v>0.4509409501123659</v>
      </c>
    </row>
    <row r="36" spans="1:13" ht="15.6" customHeight="1">
      <c r="A36" s="16" t="s">
        <v>49</v>
      </c>
      <c r="B36" s="42" t="s">
        <v>24</v>
      </c>
      <c r="C36" s="33">
        <v>564388.27</v>
      </c>
      <c r="D36" s="33">
        <v>10046.549999999999</v>
      </c>
      <c r="E36" s="33">
        <v>110685.44</v>
      </c>
      <c r="F36" s="33">
        <f t="shared" si="0"/>
        <v>685120.26</v>
      </c>
      <c r="G36" s="34">
        <v>0</v>
      </c>
      <c r="H36" s="34">
        <v>0</v>
      </c>
      <c r="I36" s="34">
        <v>18524.5</v>
      </c>
      <c r="J36" s="34">
        <v>10417.709999999999</v>
      </c>
      <c r="K36" s="34">
        <f t="shared" si="1"/>
        <v>656178.05000000005</v>
      </c>
      <c r="L36" s="33">
        <v>1428461.31</v>
      </c>
      <c r="M36" s="35">
        <f t="shared" si="2"/>
        <v>0.45936004385026014</v>
      </c>
    </row>
    <row r="37" spans="1:13" ht="15.6" customHeight="1">
      <c r="A37" s="16" t="s">
        <v>575</v>
      </c>
      <c r="B37" s="42" t="s">
        <v>31</v>
      </c>
      <c r="C37" s="33">
        <v>1066363.8</v>
      </c>
      <c r="D37" s="33">
        <v>16142.72</v>
      </c>
      <c r="E37" s="33">
        <v>212243.21</v>
      </c>
      <c r="F37" s="33">
        <f t="shared" si="0"/>
        <v>1294749.73</v>
      </c>
      <c r="G37" s="34">
        <v>2427.2399999999998</v>
      </c>
      <c r="H37" s="34">
        <v>3234.1</v>
      </c>
      <c r="I37" s="34">
        <v>0</v>
      </c>
      <c r="J37" s="34">
        <v>28736.17</v>
      </c>
      <c r="K37" s="34">
        <f t="shared" si="1"/>
        <v>1260352.22</v>
      </c>
      <c r="L37" s="33">
        <v>5946372.5199999996</v>
      </c>
      <c r="M37" s="35">
        <f t="shared" si="2"/>
        <v>0.21195312196821467</v>
      </c>
    </row>
    <row r="38" spans="1:13" ht="15.6" customHeight="1">
      <c r="A38" s="16" t="s">
        <v>576</v>
      </c>
      <c r="B38" s="42" t="s">
        <v>24</v>
      </c>
      <c r="C38" s="33">
        <v>127907.13</v>
      </c>
      <c r="D38" s="33">
        <v>596.53</v>
      </c>
      <c r="E38" s="33">
        <v>103360.2</v>
      </c>
      <c r="F38" s="33">
        <f t="shared" si="0"/>
        <v>231863.86</v>
      </c>
      <c r="G38" s="34">
        <v>0</v>
      </c>
      <c r="H38" s="34">
        <v>0</v>
      </c>
      <c r="I38" s="34">
        <v>0</v>
      </c>
      <c r="J38" s="34">
        <v>22851.17</v>
      </c>
      <c r="K38" s="34">
        <f t="shared" si="1"/>
        <v>209012.69</v>
      </c>
      <c r="L38" s="33">
        <v>759167.26</v>
      </c>
      <c r="M38" s="35">
        <f t="shared" si="2"/>
        <v>0.27531836660079362</v>
      </c>
    </row>
    <row r="39" spans="1:13" ht="15.6" customHeight="1">
      <c r="A39" s="16" t="s">
        <v>577</v>
      </c>
      <c r="B39" s="42" t="s">
        <v>30</v>
      </c>
      <c r="C39" s="33">
        <v>611700.76</v>
      </c>
      <c r="D39" s="33">
        <v>1507.13</v>
      </c>
      <c r="E39" s="33">
        <v>168954.71</v>
      </c>
      <c r="F39" s="33">
        <f t="shared" si="0"/>
        <v>782162.6</v>
      </c>
      <c r="G39" s="34">
        <v>0</v>
      </c>
      <c r="H39" s="34">
        <v>0</v>
      </c>
      <c r="I39" s="34">
        <v>0</v>
      </c>
      <c r="J39" s="34">
        <v>8191.79</v>
      </c>
      <c r="K39" s="34">
        <f t="shared" si="1"/>
        <v>773970.80999999994</v>
      </c>
      <c r="L39" s="33">
        <v>1589176.9200000002</v>
      </c>
      <c r="M39" s="35">
        <f t="shared" si="2"/>
        <v>0.4870262085105036</v>
      </c>
    </row>
    <row r="40" spans="1:13" ht="15.6" customHeight="1">
      <c r="A40" s="16" t="s">
        <v>50</v>
      </c>
      <c r="B40" s="42" t="s">
        <v>30</v>
      </c>
      <c r="C40" s="33">
        <v>1353039.73</v>
      </c>
      <c r="D40" s="33">
        <v>62044.55</v>
      </c>
      <c r="E40" s="33">
        <v>563500.41</v>
      </c>
      <c r="F40" s="33">
        <f t="shared" si="0"/>
        <v>1978584.69</v>
      </c>
      <c r="G40" s="34">
        <v>56628.9</v>
      </c>
      <c r="H40" s="34">
        <v>2750</v>
      </c>
      <c r="I40" s="34">
        <v>0</v>
      </c>
      <c r="J40" s="34">
        <v>71594.429999999993</v>
      </c>
      <c r="K40" s="34">
        <f t="shared" si="1"/>
        <v>1847611.36</v>
      </c>
      <c r="L40" s="33">
        <v>7115386.1999999993</v>
      </c>
      <c r="M40" s="35">
        <f t="shared" si="2"/>
        <v>0.25966424141531491</v>
      </c>
    </row>
    <row r="41" spans="1:13" ht="15.6" customHeight="1">
      <c r="A41" s="16" t="s">
        <v>51</v>
      </c>
      <c r="B41" s="42" t="s">
        <v>33</v>
      </c>
      <c r="C41" s="33">
        <v>295562.99</v>
      </c>
      <c r="D41" s="33">
        <v>8173.5</v>
      </c>
      <c r="E41" s="33">
        <v>128322.33</v>
      </c>
      <c r="F41" s="33">
        <f t="shared" si="0"/>
        <v>432058.82</v>
      </c>
      <c r="G41" s="34">
        <v>14893</v>
      </c>
      <c r="H41" s="34">
        <v>0</v>
      </c>
      <c r="I41" s="34">
        <v>1569.93</v>
      </c>
      <c r="J41" s="34">
        <v>15403.76</v>
      </c>
      <c r="K41" s="34">
        <f t="shared" si="1"/>
        <v>400192.13</v>
      </c>
      <c r="L41" s="33">
        <v>2037019.6199999999</v>
      </c>
      <c r="M41" s="35">
        <f t="shared" si="2"/>
        <v>0.1964596344928676</v>
      </c>
    </row>
    <row r="42" spans="1:13" ht="15.6" customHeight="1">
      <c r="A42" s="16" t="s">
        <v>52</v>
      </c>
      <c r="B42" s="42" t="s">
        <v>30</v>
      </c>
      <c r="C42" s="33">
        <v>711559.56</v>
      </c>
      <c r="D42" s="33">
        <v>620</v>
      </c>
      <c r="E42" s="33">
        <v>466187.84</v>
      </c>
      <c r="F42" s="33">
        <f t="shared" si="0"/>
        <v>1178367.4000000001</v>
      </c>
      <c r="G42" s="34">
        <v>18023.95</v>
      </c>
      <c r="H42" s="34">
        <v>0</v>
      </c>
      <c r="I42" s="34">
        <v>0</v>
      </c>
      <c r="J42" s="34">
        <v>27438.400000000001</v>
      </c>
      <c r="K42" s="34">
        <f t="shared" si="1"/>
        <v>1132905.0500000003</v>
      </c>
      <c r="L42" s="33">
        <v>4413416.3</v>
      </c>
      <c r="M42" s="35">
        <f t="shared" si="2"/>
        <v>0.25669571438343586</v>
      </c>
    </row>
    <row r="43" spans="1:13" ht="15.6" customHeight="1">
      <c r="A43" s="16" t="s">
        <v>53</v>
      </c>
      <c r="B43" s="42" t="s">
        <v>33</v>
      </c>
      <c r="C43" s="33">
        <v>2992172.74</v>
      </c>
      <c r="D43" s="33">
        <v>36767.089999999997</v>
      </c>
      <c r="E43" s="33">
        <v>670953.80000000005</v>
      </c>
      <c r="F43" s="33">
        <f t="shared" si="0"/>
        <v>3699893.63</v>
      </c>
      <c r="G43" s="34">
        <v>0</v>
      </c>
      <c r="H43" s="34">
        <v>0</v>
      </c>
      <c r="I43" s="34">
        <v>8473.44</v>
      </c>
      <c r="J43" s="34">
        <v>152787.29999999999</v>
      </c>
      <c r="K43" s="34">
        <f t="shared" si="1"/>
        <v>3538632.89</v>
      </c>
      <c r="L43" s="33">
        <v>9242023.9700000007</v>
      </c>
      <c r="M43" s="35">
        <f t="shared" si="2"/>
        <v>0.38288505867183981</v>
      </c>
    </row>
    <row r="44" spans="1:13" ht="15.6" customHeight="1">
      <c r="A44" s="16" t="s">
        <v>54</v>
      </c>
      <c r="B44" s="42" t="s">
        <v>33</v>
      </c>
      <c r="C44" s="33">
        <v>162548.67000000001</v>
      </c>
      <c r="D44" s="33">
        <v>10741.37</v>
      </c>
      <c r="E44" s="33">
        <v>156620.66</v>
      </c>
      <c r="F44" s="33">
        <f t="shared" si="0"/>
        <v>329910.7</v>
      </c>
      <c r="G44" s="34">
        <v>0</v>
      </c>
      <c r="H44" s="34">
        <v>0</v>
      </c>
      <c r="I44" s="34">
        <v>2825.02</v>
      </c>
      <c r="J44" s="34">
        <v>6597.01</v>
      </c>
      <c r="K44" s="34">
        <f t="shared" si="1"/>
        <v>320488.67</v>
      </c>
      <c r="L44" s="33">
        <v>2102262.2200000002</v>
      </c>
      <c r="M44" s="35">
        <f t="shared" si="2"/>
        <v>0.15244942659912328</v>
      </c>
    </row>
    <row r="45" spans="1:13" ht="15.6" customHeight="1">
      <c r="A45" s="16" t="s">
        <v>55</v>
      </c>
      <c r="B45" s="42" t="s">
        <v>43</v>
      </c>
      <c r="C45" s="33">
        <v>48938961.460000001</v>
      </c>
      <c r="D45" s="33">
        <v>4602408.9400000004</v>
      </c>
      <c r="E45" s="33">
        <v>21089513.129999999</v>
      </c>
      <c r="F45" s="33">
        <f t="shared" si="0"/>
        <v>74630883.530000001</v>
      </c>
      <c r="G45" s="34">
        <v>80662.31</v>
      </c>
      <c r="H45" s="34">
        <v>0</v>
      </c>
      <c r="I45" s="34">
        <v>627594.16</v>
      </c>
      <c r="J45" s="34">
        <v>7362229.7000000002</v>
      </c>
      <c r="K45" s="34">
        <f t="shared" si="1"/>
        <v>66560397.359999999</v>
      </c>
      <c r="L45" s="33">
        <v>162956973.5</v>
      </c>
      <c r="M45" s="35">
        <f t="shared" si="2"/>
        <v>0.40845381409835768</v>
      </c>
    </row>
    <row r="46" spans="1:13" ht="15.6" customHeight="1">
      <c r="A46" s="16" t="s">
        <v>482</v>
      </c>
      <c r="B46" s="42" t="s">
        <v>43</v>
      </c>
      <c r="C46" s="33">
        <v>1590431.26</v>
      </c>
      <c r="D46" s="33">
        <v>169179.44</v>
      </c>
      <c r="E46" s="33">
        <v>691900.2</v>
      </c>
      <c r="F46" s="33">
        <f t="shared" si="0"/>
        <v>2451510.9</v>
      </c>
      <c r="G46" s="34">
        <v>0</v>
      </c>
      <c r="H46" s="34">
        <v>0</v>
      </c>
      <c r="I46" s="34">
        <v>0</v>
      </c>
      <c r="J46" s="34">
        <v>153522.59</v>
      </c>
      <c r="K46" s="34">
        <f t="shared" si="1"/>
        <v>2297988.31</v>
      </c>
      <c r="L46" s="33">
        <v>6820107.0600000005</v>
      </c>
      <c r="M46" s="35">
        <f t="shared" si="2"/>
        <v>0.33694314323564295</v>
      </c>
    </row>
    <row r="47" spans="1:13" ht="15.6" customHeight="1">
      <c r="A47" s="16" t="s">
        <v>56</v>
      </c>
      <c r="B47" s="42" t="s">
        <v>24</v>
      </c>
      <c r="C47" s="33">
        <v>966395.81</v>
      </c>
      <c r="D47" s="33">
        <v>14312.79</v>
      </c>
      <c r="E47" s="33">
        <v>898041.29</v>
      </c>
      <c r="F47" s="33">
        <f t="shared" si="0"/>
        <v>1878749.8900000001</v>
      </c>
      <c r="G47" s="34">
        <v>51583.4</v>
      </c>
      <c r="H47" s="34">
        <v>0</v>
      </c>
      <c r="I47" s="34">
        <v>0</v>
      </c>
      <c r="J47" s="34">
        <v>64010.78</v>
      </c>
      <c r="K47" s="34">
        <f t="shared" si="1"/>
        <v>1763155.7100000002</v>
      </c>
      <c r="L47" s="33">
        <v>4129408.58</v>
      </c>
      <c r="M47" s="35">
        <f t="shared" si="2"/>
        <v>0.42697535878128101</v>
      </c>
    </row>
    <row r="48" spans="1:13" ht="15.6" customHeight="1">
      <c r="A48" s="16" t="s">
        <v>57</v>
      </c>
      <c r="B48" s="42" t="s">
        <v>33</v>
      </c>
      <c r="C48" s="33">
        <v>20141492.84</v>
      </c>
      <c r="D48" s="33">
        <v>1005928.59</v>
      </c>
      <c r="E48" s="33">
        <v>13464084.26</v>
      </c>
      <c r="F48" s="33">
        <f t="shared" si="0"/>
        <v>34611505.689999998</v>
      </c>
      <c r="G48" s="34">
        <v>1046539.2</v>
      </c>
      <c r="H48" s="34">
        <v>0</v>
      </c>
      <c r="I48" s="34">
        <v>87350.53</v>
      </c>
      <c r="J48" s="34">
        <v>1448008.11</v>
      </c>
      <c r="K48" s="34">
        <f t="shared" si="1"/>
        <v>32029607.849999994</v>
      </c>
      <c r="L48" s="33">
        <v>71672099.979999989</v>
      </c>
      <c r="M48" s="35">
        <f t="shared" si="2"/>
        <v>0.44689088025797791</v>
      </c>
    </row>
    <row r="49" spans="1:16" ht="15.6" customHeight="1">
      <c r="A49" s="16" t="s">
        <v>58</v>
      </c>
      <c r="B49" s="42" t="s">
        <v>33</v>
      </c>
      <c r="C49" s="33">
        <v>8404708.6300000008</v>
      </c>
      <c r="D49" s="33">
        <v>140391.60999999999</v>
      </c>
      <c r="E49" s="33">
        <v>6500455.5999999996</v>
      </c>
      <c r="F49" s="33">
        <f t="shared" si="0"/>
        <v>15045555.84</v>
      </c>
      <c r="G49" s="34">
        <v>3219</v>
      </c>
      <c r="H49" s="34">
        <v>0</v>
      </c>
      <c r="I49" s="34">
        <v>22945.68</v>
      </c>
      <c r="J49" s="34">
        <v>697911.82</v>
      </c>
      <c r="K49" s="34">
        <f t="shared" si="1"/>
        <v>14321479.34</v>
      </c>
      <c r="L49" s="33">
        <v>34210371.020000003</v>
      </c>
      <c r="M49" s="35">
        <f t="shared" si="2"/>
        <v>0.41862975796513296</v>
      </c>
    </row>
    <row r="50" spans="1:16" ht="15.6" customHeight="1">
      <c r="A50" s="16" t="s">
        <v>523</v>
      </c>
      <c r="B50" s="42" t="s">
        <v>30</v>
      </c>
      <c r="C50" s="33">
        <v>2627851.79</v>
      </c>
      <c r="D50" s="33">
        <v>457441.96</v>
      </c>
      <c r="E50" s="33">
        <v>1655179.33</v>
      </c>
      <c r="F50" s="33">
        <f t="shared" si="0"/>
        <v>4740473.08</v>
      </c>
      <c r="G50" s="34">
        <v>0</v>
      </c>
      <c r="H50" s="34">
        <v>0</v>
      </c>
      <c r="I50" s="34">
        <v>11085.89</v>
      </c>
      <c r="J50" s="34">
        <v>522461.06</v>
      </c>
      <c r="K50" s="34">
        <f t="shared" si="1"/>
        <v>4206926.1300000008</v>
      </c>
      <c r="L50" s="33">
        <v>9711460.1300000008</v>
      </c>
      <c r="M50" s="35">
        <f t="shared" si="2"/>
        <v>0.43319192723700145</v>
      </c>
    </row>
    <row r="51" spans="1:16" ht="15.6" customHeight="1">
      <c r="A51" s="16" t="s">
        <v>59</v>
      </c>
      <c r="B51" s="42" t="s">
        <v>24</v>
      </c>
      <c r="C51" s="33">
        <v>45951.59</v>
      </c>
      <c r="D51" s="33">
        <v>392.54</v>
      </c>
      <c r="E51" s="33">
        <v>27377.51</v>
      </c>
      <c r="F51" s="33">
        <f t="shared" si="0"/>
        <v>73721.64</v>
      </c>
      <c r="G51" s="34">
        <v>0</v>
      </c>
      <c r="H51" s="34">
        <v>0</v>
      </c>
      <c r="I51" s="34">
        <v>0</v>
      </c>
      <c r="J51" s="34">
        <v>12254.67</v>
      </c>
      <c r="K51" s="34">
        <f t="shared" si="1"/>
        <v>61466.97</v>
      </c>
      <c r="L51" s="33">
        <v>405503.67000000004</v>
      </c>
      <c r="M51" s="35">
        <f t="shared" si="2"/>
        <v>0.15158178469753428</v>
      </c>
    </row>
    <row r="52" spans="1:16" ht="15.6" customHeight="1">
      <c r="A52" s="16" t="s">
        <v>578</v>
      </c>
      <c r="B52" s="42" t="s">
        <v>30</v>
      </c>
      <c r="C52" s="33">
        <v>61303.27</v>
      </c>
      <c r="D52" s="33">
        <v>177.68</v>
      </c>
      <c r="E52" s="33">
        <v>65327.839999999997</v>
      </c>
      <c r="F52" s="33">
        <f t="shared" si="0"/>
        <v>126808.79</v>
      </c>
      <c r="G52" s="34">
        <v>0</v>
      </c>
      <c r="H52" s="34">
        <v>0</v>
      </c>
      <c r="I52" s="34">
        <v>9421.93</v>
      </c>
      <c r="J52" s="34">
        <v>286.51</v>
      </c>
      <c r="K52" s="34">
        <f t="shared" si="1"/>
        <v>117100.34999999999</v>
      </c>
      <c r="L52" s="33">
        <v>883276.81</v>
      </c>
      <c r="M52" s="35">
        <f t="shared" si="2"/>
        <v>0.13257491725612042</v>
      </c>
      <c r="N52" s="37"/>
      <c r="O52" s="37"/>
      <c r="P52" s="37"/>
    </row>
    <row r="53" spans="1:16" ht="15.6" customHeight="1">
      <c r="A53" s="16" t="s">
        <v>60</v>
      </c>
      <c r="B53" s="42" t="s">
        <v>61</v>
      </c>
      <c r="C53" s="33">
        <v>8150079.4800000004</v>
      </c>
      <c r="D53" s="33">
        <v>938025.01</v>
      </c>
      <c r="E53" s="33">
        <v>2388240.77</v>
      </c>
      <c r="F53" s="33">
        <f t="shared" si="0"/>
        <v>11476345.26</v>
      </c>
      <c r="G53" s="34">
        <v>772046.43</v>
      </c>
      <c r="H53" s="34">
        <v>0</v>
      </c>
      <c r="I53" s="34">
        <v>0</v>
      </c>
      <c r="J53" s="34">
        <v>345934.43</v>
      </c>
      <c r="K53" s="34">
        <f t="shared" si="1"/>
        <v>10358364.4</v>
      </c>
      <c r="L53" s="33">
        <v>25349820.329999998</v>
      </c>
      <c r="M53" s="35">
        <f t="shared" si="2"/>
        <v>0.40861687637846866</v>
      </c>
      <c r="N53" s="37"/>
      <c r="O53" s="37"/>
      <c r="P53" s="37"/>
    </row>
    <row r="54" spans="1:16" ht="15.6" customHeight="1">
      <c r="A54" s="16" t="s">
        <v>62</v>
      </c>
      <c r="B54" s="42" t="s">
        <v>33</v>
      </c>
      <c r="C54" s="33">
        <v>417896.94</v>
      </c>
      <c r="D54" s="33">
        <v>7893.8</v>
      </c>
      <c r="E54" s="33">
        <v>347236.91</v>
      </c>
      <c r="F54" s="33">
        <f t="shared" si="0"/>
        <v>773027.64999999991</v>
      </c>
      <c r="G54" s="34">
        <v>0</v>
      </c>
      <c r="H54" s="34">
        <v>0</v>
      </c>
      <c r="I54" s="34">
        <v>0</v>
      </c>
      <c r="J54" s="34">
        <v>33465.339999999997</v>
      </c>
      <c r="K54" s="34">
        <f t="shared" si="1"/>
        <v>739562.30999999994</v>
      </c>
      <c r="L54" s="33">
        <v>3121775.08</v>
      </c>
      <c r="M54" s="35">
        <f t="shared" si="2"/>
        <v>0.23690441849513383</v>
      </c>
    </row>
    <row r="55" spans="1:16" ht="15.6" customHeight="1">
      <c r="A55" s="16" t="s">
        <v>524</v>
      </c>
      <c r="B55" s="42" t="s">
        <v>31</v>
      </c>
      <c r="C55" s="33">
        <v>475501.97</v>
      </c>
      <c r="D55" s="33">
        <v>18921.560000000001</v>
      </c>
      <c r="E55" s="33">
        <v>69684.789999999994</v>
      </c>
      <c r="F55" s="33">
        <f t="shared" si="0"/>
        <v>564108.31999999995</v>
      </c>
      <c r="G55" s="34">
        <v>0</v>
      </c>
      <c r="H55" s="34">
        <v>0</v>
      </c>
      <c r="I55" s="34">
        <v>0</v>
      </c>
      <c r="J55" s="34">
        <v>19863.52</v>
      </c>
      <c r="K55" s="34">
        <f t="shared" si="1"/>
        <v>544244.79999999993</v>
      </c>
      <c r="L55" s="33">
        <v>3174404.39</v>
      </c>
      <c r="M55" s="35">
        <f t="shared" si="2"/>
        <v>0.17144784757558879</v>
      </c>
    </row>
    <row r="56" spans="1:16" ht="15.6" customHeight="1">
      <c r="A56" s="16" t="s">
        <v>579</v>
      </c>
      <c r="B56" s="42" t="s">
        <v>33</v>
      </c>
      <c r="C56" s="33">
        <v>956221.74</v>
      </c>
      <c r="D56" s="33">
        <v>19900.22</v>
      </c>
      <c r="E56" s="33">
        <v>297286.40999999997</v>
      </c>
      <c r="F56" s="33">
        <f t="shared" si="0"/>
        <v>1273408.3699999999</v>
      </c>
      <c r="G56" s="34">
        <v>9486.9699999999993</v>
      </c>
      <c r="H56" s="34">
        <v>0</v>
      </c>
      <c r="I56" s="34">
        <v>2108.06</v>
      </c>
      <c r="J56" s="34">
        <v>61085.72</v>
      </c>
      <c r="K56" s="34">
        <f t="shared" si="1"/>
        <v>1200727.6199999999</v>
      </c>
      <c r="L56" s="33">
        <v>3188348.55</v>
      </c>
      <c r="M56" s="35">
        <f t="shared" si="2"/>
        <v>0.37659860619692909</v>
      </c>
    </row>
    <row r="57" spans="1:16" ht="15.6" customHeight="1">
      <c r="A57" s="16" t="s">
        <v>63</v>
      </c>
      <c r="B57" s="42" t="s">
        <v>27</v>
      </c>
      <c r="C57" s="33">
        <v>625672.63</v>
      </c>
      <c r="D57" s="33">
        <v>16440.830000000002</v>
      </c>
      <c r="E57" s="33">
        <v>200814.82</v>
      </c>
      <c r="F57" s="33">
        <f t="shared" si="0"/>
        <v>842928.28</v>
      </c>
      <c r="G57" s="34">
        <v>102686.59</v>
      </c>
      <c r="H57" s="34">
        <v>0</v>
      </c>
      <c r="I57" s="34">
        <v>0</v>
      </c>
      <c r="J57" s="34">
        <v>37778.089999999997</v>
      </c>
      <c r="K57" s="34">
        <f t="shared" si="1"/>
        <v>702463.60000000009</v>
      </c>
      <c r="L57" s="33">
        <v>3786756.9000000004</v>
      </c>
      <c r="M57" s="35">
        <f t="shared" si="2"/>
        <v>0.18550533307274095</v>
      </c>
    </row>
    <row r="58" spans="1:16" ht="15.6" customHeight="1">
      <c r="A58" s="16" t="s">
        <v>64</v>
      </c>
      <c r="B58" s="42" t="s">
        <v>30</v>
      </c>
      <c r="C58" s="33">
        <v>44828.34</v>
      </c>
      <c r="D58" s="33">
        <v>3299.7</v>
      </c>
      <c r="E58" s="33">
        <v>63166.51</v>
      </c>
      <c r="F58" s="33">
        <f t="shared" si="0"/>
        <v>111294.54999999999</v>
      </c>
      <c r="G58" s="34">
        <v>1780</v>
      </c>
      <c r="H58" s="34">
        <v>0</v>
      </c>
      <c r="I58" s="34">
        <v>0</v>
      </c>
      <c r="J58" s="34">
        <v>6327.63</v>
      </c>
      <c r="K58" s="34">
        <f t="shared" si="1"/>
        <v>103186.91999999998</v>
      </c>
      <c r="L58" s="33">
        <v>943808.56</v>
      </c>
      <c r="M58" s="35">
        <f t="shared" si="2"/>
        <v>0.10933034979042781</v>
      </c>
    </row>
    <row r="59" spans="1:16" ht="15.6" customHeight="1">
      <c r="A59" s="16" t="s">
        <v>65</v>
      </c>
      <c r="B59" s="42" t="s">
        <v>61</v>
      </c>
      <c r="C59" s="33">
        <v>996012.96</v>
      </c>
      <c r="D59" s="33">
        <v>13942.52</v>
      </c>
      <c r="E59" s="33">
        <v>76287.23</v>
      </c>
      <c r="F59" s="33">
        <f t="shared" si="0"/>
        <v>1086242.71</v>
      </c>
      <c r="G59" s="34">
        <v>0</v>
      </c>
      <c r="H59" s="34">
        <v>0</v>
      </c>
      <c r="I59" s="34">
        <v>0</v>
      </c>
      <c r="J59" s="34">
        <v>39387.339999999997</v>
      </c>
      <c r="K59" s="34">
        <f t="shared" si="1"/>
        <v>1046855.37</v>
      </c>
      <c r="L59" s="33">
        <v>2421269.4499999997</v>
      </c>
      <c r="M59" s="35">
        <f t="shared" si="2"/>
        <v>0.43235806324653381</v>
      </c>
    </row>
    <row r="60" spans="1:16" ht="15.6" customHeight="1">
      <c r="A60" s="16" t="s">
        <v>66</v>
      </c>
      <c r="B60" s="42" t="s">
        <v>31</v>
      </c>
      <c r="C60" s="33">
        <v>1542563.82</v>
      </c>
      <c r="D60" s="33">
        <v>62585.7</v>
      </c>
      <c r="E60" s="33">
        <v>354628.96</v>
      </c>
      <c r="F60" s="33">
        <f t="shared" si="0"/>
        <v>1959778.48</v>
      </c>
      <c r="G60" s="34">
        <v>17701.189999999999</v>
      </c>
      <c r="H60" s="34">
        <v>0</v>
      </c>
      <c r="I60" s="34">
        <v>4916.0600000000004</v>
      </c>
      <c r="J60" s="34">
        <v>106670.47</v>
      </c>
      <c r="K60" s="34">
        <f t="shared" si="1"/>
        <v>1830490.76</v>
      </c>
      <c r="L60" s="33">
        <v>6584927.2799999993</v>
      </c>
      <c r="M60" s="35">
        <f t="shared" si="2"/>
        <v>0.27798192480570572</v>
      </c>
    </row>
    <row r="61" spans="1:16" ht="15.6" customHeight="1">
      <c r="A61" s="16" t="s">
        <v>580</v>
      </c>
      <c r="B61" s="42" t="s">
        <v>24</v>
      </c>
      <c r="C61" s="33">
        <v>98816593.510000005</v>
      </c>
      <c r="D61" s="33">
        <v>9919216.8200000003</v>
      </c>
      <c r="E61" s="33">
        <v>33013396.98</v>
      </c>
      <c r="F61" s="33">
        <f t="shared" si="0"/>
        <v>141749207.31</v>
      </c>
      <c r="G61" s="34">
        <v>1686227.25</v>
      </c>
      <c r="H61" s="34">
        <v>1871.5</v>
      </c>
      <c r="I61" s="34">
        <v>78359.44</v>
      </c>
      <c r="J61" s="34">
        <v>9066265.0600000005</v>
      </c>
      <c r="K61" s="34">
        <f t="shared" si="1"/>
        <v>130916484.06</v>
      </c>
      <c r="L61" s="33">
        <v>267509163.39000002</v>
      </c>
      <c r="M61" s="35">
        <f t="shared" si="2"/>
        <v>0.48939065264518672</v>
      </c>
    </row>
    <row r="62" spans="1:16" ht="15.6" customHeight="1">
      <c r="A62" s="16" t="s">
        <v>525</v>
      </c>
      <c r="B62" s="42" t="s">
        <v>24</v>
      </c>
      <c r="C62" s="33">
        <v>39471.03</v>
      </c>
      <c r="D62" s="33">
        <v>893.55</v>
      </c>
      <c r="E62" s="33">
        <v>356584.34</v>
      </c>
      <c r="F62" s="33">
        <f t="shared" si="0"/>
        <v>396948.92000000004</v>
      </c>
      <c r="G62" s="34">
        <v>7788</v>
      </c>
      <c r="H62" s="34">
        <v>0</v>
      </c>
      <c r="I62" s="34">
        <v>0</v>
      </c>
      <c r="J62" s="34">
        <v>31595.23</v>
      </c>
      <c r="K62" s="34">
        <f t="shared" si="1"/>
        <v>357565.69000000006</v>
      </c>
      <c r="L62" s="33">
        <v>1120380.7</v>
      </c>
      <c r="M62" s="35">
        <f t="shared" si="2"/>
        <v>0.31914659900871201</v>
      </c>
    </row>
    <row r="63" spans="1:16" ht="15.6" customHeight="1">
      <c r="A63" s="16" t="s">
        <v>67</v>
      </c>
      <c r="B63" s="42" t="s">
        <v>27</v>
      </c>
      <c r="C63" s="33">
        <v>3592599.66</v>
      </c>
      <c r="D63" s="33">
        <v>58553.68</v>
      </c>
      <c r="E63" s="33">
        <v>446276.73</v>
      </c>
      <c r="F63" s="33">
        <f t="shared" si="0"/>
        <v>4097430.0700000003</v>
      </c>
      <c r="G63" s="34">
        <v>105164.34</v>
      </c>
      <c r="H63" s="34">
        <v>4122.5200000000004</v>
      </c>
      <c r="I63" s="34">
        <v>0</v>
      </c>
      <c r="J63" s="34">
        <v>-30176.94</v>
      </c>
      <c r="K63" s="34">
        <f t="shared" si="1"/>
        <v>4018320.1500000004</v>
      </c>
      <c r="L63" s="33">
        <v>10861841.24</v>
      </c>
      <c r="M63" s="35">
        <f t="shared" si="2"/>
        <v>0.3699483412814088</v>
      </c>
    </row>
    <row r="64" spans="1:16" ht="15.6" customHeight="1">
      <c r="A64" s="16" t="s">
        <v>68</v>
      </c>
      <c r="B64" s="42" t="s">
        <v>33</v>
      </c>
      <c r="C64" s="33">
        <v>1862876.51</v>
      </c>
      <c r="D64" s="33">
        <v>35755.5</v>
      </c>
      <c r="E64" s="33">
        <v>372050.78</v>
      </c>
      <c r="F64" s="33">
        <f t="shared" si="0"/>
        <v>2270682.79</v>
      </c>
      <c r="G64" s="34">
        <v>0</v>
      </c>
      <c r="H64" s="34">
        <v>0</v>
      </c>
      <c r="I64" s="34">
        <v>0</v>
      </c>
      <c r="J64" s="34">
        <v>41862</v>
      </c>
      <c r="K64" s="34">
        <f t="shared" si="1"/>
        <v>2228820.79</v>
      </c>
      <c r="L64" s="33">
        <v>4979060.16</v>
      </c>
      <c r="M64" s="35">
        <f t="shared" si="2"/>
        <v>0.447638855201139</v>
      </c>
    </row>
    <row r="65" spans="1:13" ht="15.6" customHeight="1">
      <c r="A65" s="16" t="s">
        <v>69</v>
      </c>
      <c r="B65" s="42" t="s">
        <v>61</v>
      </c>
      <c r="C65" s="33">
        <v>1074595.28</v>
      </c>
      <c r="D65" s="33">
        <v>68134.94</v>
      </c>
      <c r="E65" s="33">
        <v>425622.46</v>
      </c>
      <c r="F65" s="33">
        <f t="shared" si="0"/>
        <v>1568352.68</v>
      </c>
      <c r="G65" s="34">
        <v>0</v>
      </c>
      <c r="H65" s="34">
        <v>0</v>
      </c>
      <c r="I65" s="34">
        <v>0</v>
      </c>
      <c r="J65" s="34">
        <v>52266.25</v>
      </c>
      <c r="K65" s="34">
        <f t="shared" si="1"/>
        <v>1516086.43</v>
      </c>
      <c r="L65" s="33">
        <v>3476248.59</v>
      </c>
      <c r="M65" s="35">
        <f t="shared" si="2"/>
        <v>0.43612716143525282</v>
      </c>
    </row>
    <row r="66" spans="1:13" ht="15.6" customHeight="1">
      <c r="A66" s="16" t="s">
        <v>70</v>
      </c>
      <c r="B66" s="42" t="s">
        <v>30</v>
      </c>
      <c r="C66" s="33">
        <v>19876489.18</v>
      </c>
      <c r="D66" s="33">
        <v>202283.62</v>
      </c>
      <c r="E66" s="33">
        <v>4219779.99</v>
      </c>
      <c r="F66" s="33">
        <f t="shared" si="0"/>
        <v>24298552.789999999</v>
      </c>
      <c r="G66" s="34">
        <v>731590.24</v>
      </c>
      <c r="H66" s="34">
        <v>0</v>
      </c>
      <c r="I66" s="34">
        <v>8293.25</v>
      </c>
      <c r="J66" s="34">
        <v>1033369.52</v>
      </c>
      <c r="K66" s="34">
        <f t="shared" si="1"/>
        <v>22525299.780000001</v>
      </c>
      <c r="L66" s="33">
        <v>43916488.000000007</v>
      </c>
      <c r="M66" s="35">
        <f t="shared" si="2"/>
        <v>0.51291213860270424</v>
      </c>
    </row>
    <row r="67" spans="1:13" ht="15.6" customHeight="1">
      <c r="A67" s="16" t="s">
        <v>71</v>
      </c>
      <c r="B67" s="42" t="s">
        <v>33</v>
      </c>
      <c r="C67" s="33">
        <v>3412987.94</v>
      </c>
      <c r="D67" s="33">
        <v>63234.46</v>
      </c>
      <c r="E67" s="33">
        <v>2422073.96</v>
      </c>
      <c r="F67" s="33">
        <f t="shared" si="0"/>
        <v>5898296.3599999994</v>
      </c>
      <c r="G67" s="34">
        <v>245390.5</v>
      </c>
      <c r="H67" s="34">
        <v>0</v>
      </c>
      <c r="I67" s="34">
        <v>6751.79</v>
      </c>
      <c r="J67" s="34">
        <v>305211.53000000003</v>
      </c>
      <c r="K67" s="34">
        <f t="shared" si="1"/>
        <v>5340942.5399999991</v>
      </c>
      <c r="L67" s="33">
        <v>16073771.540000001</v>
      </c>
      <c r="M67" s="35">
        <f t="shared" si="2"/>
        <v>0.33227687271210271</v>
      </c>
    </row>
    <row r="68" spans="1:13" ht="15.6" customHeight="1">
      <c r="A68" s="16" t="s">
        <v>72</v>
      </c>
      <c r="B68" s="42" t="s">
        <v>61</v>
      </c>
      <c r="C68" s="33">
        <v>1010825.21</v>
      </c>
      <c r="D68" s="33">
        <v>18286.57</v>
      </c>
      <c r="E68" s="33">
        <v>176742.65</v>
      </c>
      <c r="F68" s="33">
        <f t="shared" si="0"/>
        <v>1205854.43</v>
      </c>
      <c r="G68" s="34">
        <v>67567.509999999995</v>
      </c>
      <c r="H68" s="34">
        <v>5408.51</v>
      </c>
      <c r="I68" s="34">
        <v>-4000</v>
      </c>
      <c r="J68" s="34">
        <v>17658.25</v>
      </c>
      <c r="K68" s="34">
        <f t="shared" si="1"/>
        <v>1119220.1599999999</v>
      </c>
      <c r="L68" s="33">
        <v>3898526.47</v>
      </c>
      <c r="M68" s="35">
        <f t="shared" si="2"/>
        <v>0.28708799814818237</v>
      </c>
    </row>
    <row r="69" spans="1:13" ht="15.6" customHeight="1">
      <c r="A69" s="16" t="s">
        <v>73</v>
      </c>
      <c r="B69" s="42" t="s">
        <v>33</v>
      </c>
      <c r="C69" s="33">
        <v>972278.72</v>
      </c>
      <c r="D69" s="33">
        <v>16246.3</v>
      </c>
      <c r="E69" s="33">
        <v>417465.94</v>
      </c>
      <c r="F69" s="33">
        <f t="shared" si="0"/>
        <v>1405990.96</v>
      </c>
      <c r="G69" s="34">
        <v>9581.7999999999993</v>
      </c>
      <c r="H69" s="34">
        <v>0</v>
      </c>
      <c r="I69" s="34">
        <v>0</v>
      </c>
      <c r="J69" s="34">
        <v>38480.69</v>
      </c>
      <c r="K69" s="34">
        <f t="shared" si="1"/>
        <v>1357928.47</v>
      </c>
      <c r="L69" s="33">
        <v>3848653.25</v>
      </c>
      <c r="M69" s="35">
        <f t="shared" si="2"/>
        <v>0.35283211601356917</v>
      </c>
    </row>
    <row r="70" spans="1:13" ht="15.6" customHeight="1">
      <c r="A70" s="16" t="s">
        <v>74</v>
      </c>
      <c r="B70" s="42" t="s">
        <v>33</v>
      </c>
      <c r="C70" s="33">
        <v>64560.12</v>
      </c>
      <c r="D70" s="33">
        <v>675.21</v>
      </c>
      <c r="E70" s="33">
        <v>50122.95</v>
      </c>
      <c r="F70" s="33">
        <f t="shared" si="0"/>
        <v>115358.28</v>
      </c>
      <c r="G70" s="34">
        <v>0</v>
      </c>
      <c r="H70" s="34">
        <v>0</v>
      </c>
      <c r="I70" s="34">
        <v>0</v>
      </c>
      <c r="J70" s="34">
        <v>17.21</v>
      </c>
      <c r="K70" s="34">
        <f t="shared" si="1"/>
        <v>115341.06999999999</v>
      </c>
      <c r="L70" s="33">
        <v>1360683.8900000001</v>
      </c>
      <c r="M70" s="35">
        <f t="shared" si="2"/>
        <v>8.4766984343439225E-2</v>
      </c>
    </row>
    <row r="71" spans="1:13" ht="15.6" customHeight="1">
      <c r="A71" s="16" t="s">
        <v>75</v>
      </c>
      <c r="B71" s="42" t="s">
        <v>30</v>
      </c>
      <c r="C71" s="33">
        <v>295116.64</v>
      </c>
      <c r="D71" s="33">
        <v>6113.38</v>
      </c>
      <c r="E71" s="33">
        <v>135208.85</v>
      </c>
      <c r="F71" s="33">
        <f t="shared" si="0"/>
        <v>436438.87</v>
      </c>
      <c r="G71" s="34">
        <v>0</v>
      </c>
      <c r="H71" s="34">
        <v>0</v>
      </c>
      <c r="I71" s="34">
        <v>6330.32</v>
      </c>
      <c r="J71" s="34">
        <v>6084.13</v>
      </c>
      <c r="K71" s="34">
        <f t="shared" si="1"/>
        <v>424024.42</v>
      </c>
      <c r="L71" s="33">
        <v>1802708.7600000002</v>
      </c>
      <c r="M71" s="35">
        <f t="shared" si="2"/>
        <v>0.23521515477630447</v>
      </c>
    </row>
    <row r="72" spans="1:13" ht="15.6" customHeight="1">
      <c r="A72" s="16" t="s">
        <v>76</v>
      </c>
      <c r="B72" s="42" t="s">
        <v>24</v>
      </c>
      <c r="C72" s="33">
        <v>29267.759999999998</v>
      </c>
      <c r="D72" s="33">
        <v>235.72</v>
      </c>
      <c r="E72" s="33">
        <v>33048.28</v>
      </c>
      <c r="F72" s="33">
        <f t="shared" si="0"/>
        <v>62551.759999999995</v>
      </c>
      <c r="G72" s="34">
        <v>0</v>
      </c>
      <c r="H72" s="34">
        <v>0</v>
      </c>
      <c r="I72" s="34">
        <v>0</v>
      </c>
      <c r="J72" s="34">
        <v>2077.86</v>
      </c>
      <c r="K72" s="34">
        <f t="shared" si="1"/>
        <v>60473.899999999994</v>
      </c>
      <c r="L72" s="33">
        <v>433776.95000000007</v>
      </c>
      <c r="M72" s="35">
        <f t="shared" si="2"/>
        <v>0.13941243304882839</v>
      </c>
    </row>
    <row r="73" spans="1:13" ht="15.6" customHeight="1">
      <c r="A73" s="16" t="s">
        <v>77</v>
      </c>
      <c r="B73" s="42" t="s">
        <v>37</v>
      </c>
      <c r="C73" s="33">
        <v>12228678.1</v>
      </c>
      <c r="D73" s="33">
        <v>683246.47</v>
      </c>
      <c r="E73" s="33">
        <v>8900664.1600000001</v>
      </c>
      <c r="F73" s="33">
        <f t="shared" si="0"/>
        <v>21812588.73</v>
      </c>
      <c r="G73" s="34">
        <v>271266.12</v>
      </c>
      <c r="H73" s="34">
        <v>0</v>
      </c>
      <c r="I73" s="34">
        <v>402157.48</v>
      </c>
      <c r="J73" s="34">
        <v>892937.62</v>
      </c>
      <c r="K73" s="34">
        <f t="shared" si="1"/>
        <v>20246227.509999998</v>
      </c>
      <c r="L73" s="33">
        <v>51972129.899999999</v>
      </c>
      <c r="M73" s="35">
        <f t="shared" si="2"/>
        <v>0.38955931859933257</v>
      </c>
    </row>
    <row r="74" spans="1:13" ht="15.6" customHeight="1">
      <c r="A74" s="16" t="s">
        <v>581</v>
      </c>
      <c r="B74" s="42" t="s">
        <v>24</v>
      </c>
      <c r="C74" s="33">
        <v>1511895.63</v>
      </c>
      <c r="D74" s="33">
        <v>237906.82</v>
      </c>
      <c r="E74" s="33">
        <v>1024678.71</v>
      </c>
      <c r="F74" s="33">
        <f t="shared" si="0"/>
        <v>2774481.16</v>
      </c>
      <c r="G74" s="34">
        <v>7881.07</v>
      </c>
      <c r="H74" s="34">
        <v>0</v>
      </c>
      <c r="I74" s="34">
        <v>0</v>
      </c>
      <c r="J74" s="34">
        <v>805898.4</v>
      </c>
      <c r="K74" s="34">
        <f t="shared" si="1"/>
        <v>1960701.6900000004</v>
      </c>
      <c r="L74" s="33">
        <v>4490664.3099999996</v>
      </c>
      <c r="M74" s="35">
        <f t="shared" si="2"/>
        <v>0.43661729193024462</v>
      </c>
    </row>
    <row r="75" spans="1:13" ht="15.6" customHeight="1">
      <c r="A75" s="16" t="s">
        <v>78</v>
      </c>
      <c r="B75" s="42" t="s">
        <v>33</v>
      </c>
      <c r="C75" s="33">
        <v>18867032.850000001</v>
      </c>
      <c r="D75" s="33">
        <v>4047331.56</v>
      </c>
      <c r="E75" s="33">
        <v>7721406.7699999996</v>
      </c>
      <c r="F75" s="33">
        <f t="shared" si="0"/>
        <v>30635771.18</v>
      </c>
      <c r="G75" s="34">
        <v>472967.98</v>
      </c>
      <c r="H75" s="34">
        <v>0</v>
      </c>
      <c r="I75" s="34">
        <v>23162.25</v>
      </c>
      <c r="J75" s="34">
        <v>4923952.75</v>
      </c>
      <c r="K75" s="34">
        <f t="shared" si="1"/>
        <v>25215688.199999999</v>
      </c>
      <c r="L75" s="33">
        <v>60634794.200000003</v>
      </c>
      <c r="M75" s="35">
        <f t="shared" si="2"/>
        <v>0.41586169348291446</v>
      </c>
    </row>
    <row r="76" spans="1:13" ht="15.6" customHeight="1">
      <c r="A76" s="16" t="s">
        <v>526</v>
      </c>
      <c r="B76" s="42" t="s">
        <v>61</v>
      </c>
      <c r="C76" s="33">
        <v>3718141.42</v>
      </c>
      <c r="D76" s="33">
        <v>133703.04999999999</v>
      </c>
      <c r="E76" s="33">
        <v>3855439.55</v>
      </c>
      <c r="F76" s="33">
        <f t="shared" ref="F76:F139" si="3">SUM(C76:E76)</f>
        <v>7707284.0199999996</v>
      </c>
      <c r="G76" s="34">
        <v>2711909.59</v>
      </c>
      <c r="H76" s="34">
        <v>0</v>
      </c>
      <c r="I76" s="34">
        <v>57860.1</v>
      </c>
      <c r="J76" s="34">
        <v>401984.52</v>
      </c>
      <c r="K76" s="34">
        <f t="shared" ref="K76:K139" si="4">F76-G76-H76-I76-J76</f>
        <v>4535529.8100000005</v>
      </c>
      <c r="L76" s="33">
        <v>17274863.18</v>
      </c>
      <c r="M76" s="35">
        <f t="shared" ref="M76:M139" si="5">K76/L76</f>
        <v>0.26255083833318099</v>
      </c>
    </row>
    <row r="77" spans="1:13" ht="15.6" customHeight="1">
      <c r="A77" s="16" t="s">
        <v>79</v>
      </c>
      <c r="B77" s="42" t="s">
        <v>31</v>
      </c>
      <c r="C77" s="33">
        <v>5210433.9800000004</v>
      </c>
      <c r="D77" s="33">
        <v>301858.46999999997</v>
      </c>
      <c r="E77" s="33">
        <v>2287038.35</v>
      </c>
      <c r="F77" s="33">
        <f t="shared" si="3"/>
        <v>7799330.8000000007</v>
      </c>
      <c r="G77" s="34">
        <v>167011.85999999999</v>
      </c>
      <c r="H77" s="34">
        <v>0</v>
      </c>
      <c r="I77" s="34">
        <v>8714.06</v>
      </c>
      <c r="J77" s="34">
        <v>195234.34</v>
      </c>
      <c r="K77" s="34">
        <f t="shared" si="4"/>
        <v>7428370.540000001</v>
      </c>
      <c r="L77" s="33">
        <v>22882815.489999998</v>
      </c>
      <c r="M77" s="35">
        <f t="shared" si="5"/>
        <v>0.32462659777361169</v>
      </c>
    </row>
    <row r="78" spans="1:13" ht="15.6" customHeight="1">
      <c r="A78" s="16" t="s">
        <v>80</v>
      </c>
      <c r="B78" s="42" t="s">
        <v>33</v>
      </c>
      <c r="C78" s="33">
        <v>3415003.7</v>
      </c>
      <c r="D78" s="33">
        <v>202519.71</v>
      </c>
      <c r="E78" s="33">
        <v>1207332.1100000001</v>
      </c>
      <c r="F78" s="33">
        <f t="shared" si="3"/>
        <v>4824855.5200000005</v>
      </c>
      <c r="G78" s="34">
        <v>34193.019999999997</v>
      </c>
      <c r="H78" s="34">
        <v>0</v>
      </c>
      <c r="I78" s="34">
        <v>3844.81</v>
      </c>
      <c r="J78" s="34">
        <v>231420.15</v>
      </c>
      <c r="K78" s="34">
        <f t="shared" si="4"/>
        <v>4555397.540000001</v>
      </c>
      <c r="L78" s="33">
        <v>11183437.25</v>
      </c>
      <c r="M78" s="35">
        <f t="shared" si="5"/>
        <v>0.40733429608146643</v>
      </c>
    </row>
    <row r="79" spans="1:13" ht="15.6" customHeight="1">
      <c r="A79" s="16" t="s">
        <v>81</v>
      </c>
      <c r="B79" s="42" t="s">
        <v>30</v>
      </c>
      <c r="C79" s="33">
        <v>278885.67</v>
      </c>
      <c r="D79" s="33">
        <v>30515.33</v>
      </c>
      <c r="E79" s="33">
        <v>123758.27</v>
      </c>
      <c r="F79" s="33">
        <f t="shared" si="3"/>
        <v>433159.27</v>
      </c>
      <c r="G79" s="34">
        <v>7166.98</v>
      </c>
      <c r="H79" s="34">
        <v>0</v>
      </c>
      <c r="I79" s="34">
        <v>0</v>
      </c>
      <c r="J79" s="34">
        <v>13016.28</v>
      </c>
      <c r="K79" s="34">
        <f t="shared" si="4"/>
        <v>412976.01</v>
      </c>
      <c r="L79" s="33">
        <v>1230308.25</v>
      </c>
      <c r="M79" s="35">
        <f t="shared" si="5"/>
        <v>0.33566873179953072</v>
      </c>
    </row>
    <row r="80" spans="1:13" ht="15.6" customHeight="1">
      <c r="A80" s="16" t="s">
        <v>82</v>
      </c>
      <c r="B80" s="42" t="s">
        <v>37</v>
      </c>
      <c r="C80" s="33">
        <v>1675897.38</v>
      </c>
      <c r="D80" s="33">
        <v>60006.91</v>
      </c>
      <c r="E80" s="33">
        <v>663314.13</v>
      </c>
      <c r="F80" s="33">
        <f t="shared" si="3"/>
        <v>2399218.42</v>
      </c>
      <c r="G80" s="34">
        <v>55670.5</v>
      </c>
      <c r="H80" s="34">
        <v>0</v>
      </c>
      <c r="I80" s="34">
        <v>55962.38</v>
      </c>
      <c r="J80" s="34">
        <v>69145.13</v>
      </c>
      <c r="K80" s="34">
        <f t="shared" si="4"/>
        <v>2218440.41</v>
      </c>
      <c r="L80" s="33">
        <v>6773876.7299999995</v>
      </c>
      <c r="M80" s="35">
        <f t="shared" si="5"/>
        <v>0.32749937715503724</v>
      </c>
    </row>
    <row r="81" spans="1:13" ht="15.6" customHeight="1">
      <c r="A81" s="16" t="s">
        <v>83</v>
      </c>
      <c r="B81" s="42" t="s">
        <v>37</v>
      </c>
      <c r="C81" s="33">
        <v>976296.39</v>
      </c>
      <c r="D81" s="33">
        <v>64177.39</v>
      </c>
      <c r="E81" s="33">
        <v>542582.34</v>
      </c>
      <c r="F81" s="33">
        <f t="shared" si="3"/>
        <v>1583056.12</v>
      </c>
      <c r="G81" s="34">
        <v>0</v>
      </c>
      <c r="H81" s="34">
        <v>0</v>
      </c>
      <c r="I81" s="34">
        <v>51412.959999999999</v>
      </c>
      <c r="J81" s="34">
        <v>21392.38</v>
      </c>
      <c r="K81" s="34">
        <f t="shared" si="4"/>
        <v>1510250.7800000003</v>
      </c>
      <c r="L81" s="33">
        <v>4462879.4799999995</v>
      </c>
      <c r="M81" s="35">
        <f t="shared" si="5"/>
        <v>0.3384027704014988</v>
      </c>
    </row>
    <row r="82" spans="1:13" ht="15.6" customHeight="1">
      <c r="A82" s="16" t="s">
        <v>84</v>
      </c>
      <c r="B82" s="42" t="s">
        <v>30</v>
      </c>
      <c r="C82" s="33">
        <v>8970288.5099999998</v>
      </c>
      <c r="D82" s="33">
        <v>1392520.43</v>
      </c>
      <c r="E82" s="33">
        <v>4593088.53</v>
      </c>
      <c r="F82" s="33">
        <f t="shared" si="3"/>
        <v>14955897.469999999</v>
      </c>
      <c r="G82" s="34">
        <v>32929.39</v>
      </c>
      <c r="H82" s="34">
        <v>0</v>
      </c>
      <c r="I82" s="34">
        <v>16507.66</v>
      </c>
      <c r="J82" s="34">
        <v>601239.99</v>
      </c>
      <c r="K82" s="34">
        <f t="shared" si="4"/>
        <v>14305220.429999998</v>
      </c>
      <c r="L82" s="33">
        <v>28598386.879999999</v>
      </c>
      <c r="M82" s="35">
        <f t="shared" si="5"/>
        <v>0.50021074580273661</v>
      </c>
    </row>
    <row r="83" spans="1:13" ht="15.6" customHeight="1">
      <c r="A83" s="16" t="s">
        <v>85</v>
      </c>
      <c r="B83" s="42" t="s">
        <v>61</v>
      </c>
      <c r="C83" s="33">
        <v>845847.84</v>
      </c>
      <c r="D83" s="33">
        <v>28680.67</v>
      </c>
      <c r="E83" s="33">
        <v>235059.56</v>
      </c>
      <c r="F83" s="33">
        <f t="shared" si="3"/>
        <v>1109588.07</v>
      </c>
      <c r="G83" s="34">
        <v>42523.040000000001</v>
      </c>
      <c r="H83" s="34">
        <v>2000</v>
      </c>
      <c r="I83" s="34">
        <v>17126.509999999998</v>
      </c>
      <c r="J83" s="34">
        <v>34553.58</v>
      </c>
      <c r="K83" s="34">
        <f t="shared" si="4"/>
        <v>1013384.9400000001</v>
      </c>
      <c r="L83" s="33">
        <v>4212552.83</v>
      </c>
      <c r="M83" s="35">
        <f t="shared" si="5"/>
        <v>0.24056314090190295</v>
      </c>
    </row>
    <row r="84" spans="1:13" ht="15.6" customHeight="1">
      <c r="A84" s="16" t="s">
        <v>527</v>
      </c>
      <c r="B84" s="42" t="s">
        <v>33</v>
      </c>
      <c r="C84" s="33">
        <v>60811.96</v>
      </c>
      <c r="D84" s="33">
        <v>106.98</v>
      </c>
      <c r="E84" s="33">
        <v>14325.44</v>
      </c>
      <c r="F84" s="33">
        <f t="shared" si="3"/>
        <v>75244.38</v>
      </c>
      <c r="G84" s="34">
        <v>0</v>
      </c>
      <c r="H84" s="34">
        <v>0</v>
      </c>
      <c r="I84" s="34">
        <v>-5450.32</v>
      </c>
      <c r="J84" s="34">
        <v>4812.88</v>
      </c>
      <c r="K84" s="34">
        <f t="shared" si="4"/>
        <v>75881.820000000007</v>
      </c>
      <c r="L84" s="33">
        <v>1189937.9700000002</v>
      </c>
      <c r="M84" s="35">
        <f t="shared" si="5"/>
        <v>6.3769559349383553E-2</v>
      </c>
    </row>
    <row r="85" spans="1:13" ht="15.6" customHeight="1">
      <c r="A85" s="16" t="s">
        <v>528</v>
      </c>
      <c r="B85" s="42" t="s">
        <v>30</v>
      </c>
      <c r="C85" s="33">
        <v>9015380.6799999997</v>
      </c>
      <c r="D85" s="33">
        <v>618293.73</v>
      </c>
      <c r="E85" s="33">
        <v>3915370.07</v>
      </c>
      <c r="F85" s="33">
        <f t="shared" si="3"/>
        <v>13549044.48</v>
      </c>
      <c r="G85" s="34">
        <v>0</v>
      </c>
      <c r="H85" s="34">
        <v>0</v>
      </c>
      <c r="I85" s="34">
        <v>20650.78</v>
      </c>
      <c r="J85" s="34">
        <v>1342713.72</v>
      </c>
      <c r="K85" s="34">
        <f t="shared" si="4"/>
        <v>12185679.98</v>
      </c>
      <c r="L85" s="33">
        <v>26272386.849999998</v>
      </c>
      <c r="M85" s="35">
        <f t="shared" si="5"/>
        <v>0.46382081877726317</v>
      </c>
    </row>
    <row r="86" spans="1:13" ht="15.6" customHeight="1">
      <c r="A86" s="16" t="s">
        <v>86</v>
      </c>
      <c r="B86" s="42" t="s">
        <v>61</v>
      </c>
      <c r="C86" s="33">
        <v>13039325.16</v>
      </c>
      <c r="D86" s="33">
        <v>1115052.2</v>
      </c>
      <c r="E86" s="33">
        <v>3303199.18</v>
      </c>
      <c r="F86" s="33">
        <f t="shared" si="3"/>
        <v>17457576.539999999</v>
      </c>
      <c r="G86" s="34">
        <v>0</v>
      </c>
      <c r="H86" s="34">
        <v>0</v>
      </c>
      <c r="I86" s="34">
        <v>0</v>
      </c>
      <c r="J86" s="34">
        <v>1404810.63</v>
      </c>
      <c r="K86" s="34">
        <f t="shared" si="4"/>
        <v>16052765.91</v>
      </c>
      <c r="L86" s="33">
        <v>35514521.82</v>
      </c>
      <c r="M86" s="35">
        <f t="shared" si="5"/>
        <v>0.4520056891476964</v>
      </c>
    </row>
    <row r="87" spans="1:13" ht="15.6" customHeight="1">
      <c r="A87" s="16" t="s">
        <v>87</v>
      </c>
      <c r="B87" s="42" t="s">
        <v>24</v>
      </c>
      <c r="C87" s="33">
        <v>111158.92</v>
      </c>
      <c r="D87" s="33">
        <v>4022.22</v>
      </c>
      <c r="E87" s="33">
        <v>70810.48</v>
      </c>
      <c r="F87" s="33">
        <f t="shared" si="3"/>
        <v>185991.62</v>
      </c>
      <c r="G87" s="34">
        <v>3645.62</v>
      </c>
      <c r="H87" s="34">
        <v>0</v>
      </c>
      <c r="I87" s="34">
        <v>0</v>
      </c>
      <c r="J87" s="34">
        <v>22826.47</v>
      </c>
      <c r="K87" s="34">
        <f t="shared" si="4"/>
        <v>159519.53</v>
      </c>
      <c r="L87" s="33">
        <v>1243998.2</v>
      </c>
      <c r="M87" s="35">
        <f t="shared" si="5"/>
        <v>0.1282313189842236</v>
      </c>
    </row>
    <row r="88" spans="1:13" ht="15.6" customHeight="1">
      <c r="A88" s="16" t="s">
        <v>88</v>
      </c>
      <c r="B88" s="42" t="s">
        <v>31</v>
      </c>
      <c r="C88" s="33">
        <v>856411.2</v>
      </c>
      <c r="D88" s="33">
        <v>30015.96</v>
      </c>
      <c r="E88" s="33">
        <v>609265.06000000006</v>
      </c>
      <c r="F88" s="33">
        <f t="shared" si="3"/>
        <v>1495692.22</v>
      </c>
      <c r="G88" s="34">
        <v>47793</v>
      </c>
      <c r="H88" s="34">
        <v>0</v>
      </c>
      <c r="I88" s="34">
        <v>0</v>
      </c>
      <c r="J88" s="34">
        <v>60233.26</v>
      </c>
      <c r="K88" s="34">
        <f t="shared" si="4"/>
        <v>1387665.96</v>
      </c>
      <c r="L88" s="33">
        <v>6007034.6399999987</v>
      </c>
      <c r="M88" s="35">
        <f t="shared" si="5"/>
        <v>0.23100681836587517</v>
      </c>
    </row>
    <row r="89" spans="1:13" ht="15.6" customHeight="1">
      <c r="A89" s="16" t="s">
        <v>89</v>
      </c>
      <c r="B89" s="42" t="s">
        <v>27</v>
      </c>
      <c r="C89" s="33">
        <v>5865922.4299999997</v>
      </c>
      <c r="D89" s="33">
        <v>142837.81</v>
      </c>
      <c r="E89" s="33">
        <v>1381231.04</v>
      </c>
      <c r="F89" s="33">
        <f t="shared" si="3"/>
        <v>7389991.2799999993</v>
      </c>
      <c r="G89" s="34">
        <v>22057.65</v>
      </c>
      <c r="H89" s="34">
        <v>0</v>
      </c>
      <c r="I89" s="34">
        <v>33897.15</v>
      </c>
      <c r="J89" s="34">
        <v>282830.65999999997</v>
      </c>
      <c r="K89" s="34">
        <f t="shared" si="4"/>
        <v>7051205.8199999984</v>
      </c>
      <c r="L89" s="33">
        <v>22280376.160000004</v>
      </c>
      <c r="M89" s="35">
        <f t="shared" si="5"/>
        <v>0.31647606707193032</v>
      </c>
    </row>
    <row r="90" spans="1:13" ht="15.6" customHeight="1">
      <c r="A90" s="16" t="s">
        <v>90</v>
      </c>
      <c r="B90" s="42" t="s">
        <v>37</v>
      </c>
      <c r="C90" s="33">
        <v>5429409.7000000002</v>
      </c>
      <c r="D90" s="33">
        <v>122112.72</v>
      </c>
      <c r="E90" s="33">
        <v>1727156.13</v>
      </c>
      <c r="F90" s="33">
        <f t="shared" si="3"/>
        <v>7278678.5499999998</v>
      </c>
      <c r="G90" s="34">
        <v>36965.51</v>
      </c>
      <c r="H90" s="34">
        <v>0</v>
      </c>
      <c r="I90" s="34">
        <v>95386.92</v>
      </c>
      <c r="J90" s="34">
        <v>179745.76</v>
      </c>
      <c r="K90" s="34">
        <f t="shared" si="4"/>
        <v>6966580.3600000003</v>
      </c>
      <c r="L90" s="33">
        <v>17133832.859999999</v>
      </c>
      <c r="M90" s="35">
        <f t="shared" si="5"/>
        <v>0.40659789417369163</v>
      </c>
    </row>
    <row r="91" spans="1:13" ht="15.6" customHeight="1">
      <c r="A91" s="16" t="s">
        <v>91</v>
      </c>
      <c r="B91" s="42" t="s">
        <v>24</v>
      </c>
      <c r="C91" s="33">
        <v>1303806.1100000001</v>
      </c>
      <c r="D91" s="33">
        <v>36511.410000000003</v>
      </c>
      <c r="E91" s="33">
        <v>509273.41</v>
      </c>
      <c r="F91" s="33">
        <f t="shared" si="3"/>
        <v>1849590.93</v>
      </c>
      <c r="G91" s="34">
        <v>0</v>
      </c>
      <c r="H91" s="34">
        <v>0</v>
      </c>
      <c r="I91" s="34">
        <v>0</v>
      </c>
      <c r="J91" s="34">
        <v>61694.879999999997</v>
      </c>
      <c r="K91" s="34">
        <f t="shared" si="4"/>
        <v>1787896.05</v>
      </c>
      <c r="L91" s="33">
        <v>5634555.6699999999</v>
      </c>
      <c r="M91" s="35">
        <f t="shared" si="5"/>
        <v>0.31730914640160085</v>
      </c>
    </row>
    <row r="92" spans="1:13" ht="15.6" customHeight="1">
      <c r="A92" s="16" t="s">
        <v>92</v>
      </c>
      <c r="B92" s="42" t="s">
        <v>37</v>
      </c>
      <c r="C92" s="33">
        <v>759590.7</v>
      </c>
      <c r="D92" s="33">
        <v>40980.379999999997</v>
      </c>
      <c r="E92" s="33">
        <v>309235.15000000002</v>
      </c>
      <c r="F92" s="33">
        <f t="shared" si="3"/>
        <v>1109806.23</v>
      </c>
      <c r="G92" s="34">
        <v>419</v>
      </c>
      <c r="H92" s="34">
        <v>4925.8999999999996</v>
      </c>
      <c r="I92" s="34">
        <v>16106.67</v>
      </c>
      <c r="J92" s="34">
        <v>15735.15</v>
      </c>
      <c r="K92" s="34">
        <f t="shared" si="4"/>
        <v>1072619.5100000002</v>
      </c>
      <c r="L92" s="33">
        <v>2798425.87</v>
      </c>
      <c r="M92" s="35">
        <f t="shared" si="5"/>
        <v>0.38329388014126675</v>
      </c>
    </row>
    <row r="93" spans="1:13" ht="15.6" customHeight="1">
      <c r="A93" s="16" t="s">
        <v>529</v>
      </c>
      <c r="B93" s="42" t="s">
        <v>43</v>
      </c>
      <c r="C93" s="33">
        <v>9658209.3399999999</v>
      </c>
      <c r="D93" s="33">
        <v>209343.91</v>
      </c>
      <c r="E93" s="33">
        <v>3184452.75</v>
      </c>
      <c r="F93" s="33">
        <f t="shared" si="3"/>
        <v>13052006</v>
      </c>
      <c r="G93" s="34">
        <v>48085.04</v>
      </c>
      <c r="H93" s="34">
        <v>0</v>
      </c>
      <c r="I93" s="34">
        <v>0</v>
      </c>
      <c r="J93" s="34">
        <v>584402.98</v>
      </c>
      <c r="K93" s="34">
        <f t="shared" si="4"/>
        <v>12419517.98</v>
      </c>
      <c r="L93" s="33">
        <v>28702391.120000001</v>
      </c>
      <c r="M93" s="35">
        <f t="shared" si="5"/>
        <v>0.4326997680463634</v>
      </c>
    </row>
    <row r="94" spans="1:13" ht="15.6" customHeight="1">
      <c r="A94" s="16" t="s">
        <v>93</v>
      </c>
      <c r="B94" s="42" t="s">
        <v>43</v>
      </c>
      <c r="C94" s="33">
        <v>13464507.98</v>
      </c>
      <c r="D94" s="33">
        <v>2628347.09</v>
      </c>
      <c r="E94" s="33">
        <v>4865561.3899999997</v>
      </c>
      <c r="F94" s="33">
        <f t="shared" si="3"/>
        <v>20958416.460000001</v>
      </c>
      <c r="G94" s="34">
        <v>96586.15</v>
      </c>
      <c r="H94" s="34">
        <v>0</v>
      </c>
      <c r="I94" s="34">
        <v>0</v>
      </c>
      <c r="J94" s="34">
        <v>1066214.99</v>
      </c>
      <c r="K94" s="34">
        <f t="shared" si="4"/>
        <v>19795615.320000004</v>
      </c>
      <c r="L94" s="33">
        <v>37047931.649999999</v>
      </c>
      <c r="M94" s="35">
        <f t="shared" si="5"/>
        <v>0.53432443967489351</v>
      </c>
    </row>
    <row r="95" spans="1:13" ht="15.6" customHeight="1">
      <c r="A95" s="16" t="s">
        <v>94</v>
      </c>
      <c r="B95" s="42" t="s">
        <v>24</v>
      </c>
      <c r="C95" s="33">
        <v>59121.18</v>
      </c>
      <c r="D95" s="33">
        <v>1909.5</v>
      </c>
      <c r="E95" s="33">
        <v>35402.589999999997</v>
      </c>
      <c r="F95" s="33">
        <f t="shared" si="3"/>
        <v>96433.26999999999</v>
      </c>
      <c r="G95" s="34">
        <v>0</v>
      </c>
      <c r="H95" s="34">
        <v>0</v>
      </c>
      <c r="I95" s="34">
        <v>0</v>
      </c>
      <c r="J95" s="34">
        <v>14996.43</v>
      </c>
      <c r="K95" s="34">
        <f t="shared" si="4"/>
        <v>81436.84</v>
      </c>
      <c r="L95" s="33">
        <v>450458.18999999994</v>
      </c>
      <c r="M95" s="35">
        <f t="shared" si="5"/>
        <v>0.18078667855944633</v>
      </c>
    </row>
    <row r="96" spans="1:13" ht="15.6" customHeight="1">
      <c r="A96" s="16" t="s">
        <v>95</v>
      </c>
      <c r="B96" s="42" t="s">
        <v>24</v>
      </c>
      <c r="C96" s="33">
        <v>60369.35</v>
      </c>
      <c r="D96" s="33">
        <v>2231.25</v>
      </c>
      <c r="E96" s="33">
        <v>32610.58</v>
      </c>
      <c r="F96" s="33">
        <f t="shared" si="3"/>
        <v>95211.18</v>
      </c>
      <c r="G96" s="34">
        <v>1789.9</v>
      </c>
      <c r="H96" s="34">
        <v>0</v>
      </c>
      <c r="I96" s="34">
        <v>0</v>
      </c>
      <c r="J96" s="34">
        <v>2664.17</v>
      </c>
      <c r="K96" s="34">
        <f t="shared" si="4"/>
        <v>90757.11</v>
      </c>
      <c r="L96" s="33">
        <v>1373165.5</v>
      </c>
      <c r="M96" s="35">
        <f t="shared" si="5"/>
        <v>6.6093351456907409E-2</v>
      </c>
    </row>
    <row r="97" spans="1:13" ht="15.6" customHeight="1">
      <c r="A97" s="16" t="s">
        <v>96</v>
      </c>
      <c r="B97" s="42" t="s">
        <v>30</v>
      </c>
      <c r="C97" s="33">
        <v>7061245.1200000001</v>
      </c>
      <c r="D97" s="33">
        <v>539001.71</v>
      </c>
      <c r="E97" s="33">
        <v>3998111.59</v>
      </c>
      <c r="F97" s="33">
        <f t="shared" si="3"/>
        <v>11598358.42</v>
      </c>
      <c r="G97" s="34">
        <v>0</v>
      </c>
      <c r="H97" s="34">
        <v>0</v>
      </c>
      <c r="I97" s="34">
        <v>13104.41</v>
      </c>
      <c r="J97" s="34">
        <v>405713.37</v>
      </c>
      <c r="K97" s="34">
        <f t="shared" si="4"/>
        <v>11179540.640000001</v>
      </c>
      <c r="L97" s="33">
        <v>35192615.5</v>
      </c>
      <c r="M97" s="35">
        <f t="shared" si="5"/>
        <v>0.31766722879690484</v>
      </c>
    </row>
    <row r="98" spans="1:13" ht="15.6" customHeight="1">
      <c r="A98" s="16" t="s">
        <v>97</v>
      </c>
      <c r="B98" s="42" t="s">
        <v>30</v>
      </c>
      <c r="C98" s="33">
        <v>189863.43</v>
      </c>
      <c r="D98" s="33">
        <v>2245.25</v>
      </c>
      <c r="E98" s="33">
        <v>119403.3</v>
      </c>
      <c r="F98" s="33">
        <f t="shared" si="3"/>
        <v>311511.98</v>
      </c>
      <c r="G98" s="34">
        <v>45</v>
      </c>
      <c r="H98" s="34">
        <v>0</v>
      </c>
      <c r="I98" s="34">
        <v>0</v>
      </c>
      <c r="J98" s="34">
        <v>7797.05</v>
      </c>
      <c r="K98" s="34">
        <f t="shared" si="4"/>
        <v>303669.93</v>
      </c>
      <c r="L98" s="33">
        <v>1484145.8900000001</v>
      </c>
      <c r="M98" s="35">
        <f t="shared" si="5"/>
        <v>0.20460921803314092</v>
      </c>
    </row>
    <row r="99" spans="1:13" ht="15.6" customHeight="1">
      <c r="A99" s="16" t="s">
        <v>98</v>
      </c>
      <c r="B99" s="42" t="s">
        <v>30</v>
      </c>
      <c r="C99" s="33">
        <v>42953.85</v>
      </c>
      <c r="D99" s="33">
        <v>474.33</v>
      </c>
      <c r="E99" s="33">
        <v>27302.3</v>
      </c>
      <c r="F99" s="33">
        <f t="shared" si="3"/>
        <v>70730.48</v>
      </c>
      <c r="G99" s="34">
        <v>0</v>
      </c>
      <c r="H99" s="34">
        <v>0</v>
      </c>
      <c r="I99" s="34">
        <v>0</v>
      </c>
      <c r="J99" s="34">
        <v>3224.73</v>
      </c>
      <c r="K99" s="34">
        <f t="shared" si="4"/>
        <v>67505.75</v>
      </c>
      <c r="L99" s="33">
        <v>863732.67999999993</v>
      </c>
      <c r="M99" s="35">
        <f t="shared" si="5"/>
        <v>7.8155836363630479E-2</v>
      </c>
    </row>
    <row r="100" spans="1:13" ht="15.6" customHeight="1">
      <c r="A100" s="16" t="s">
        <v>582</v>
      </c>
      <c r="B100" s="42" t="s">
        <v>37</v>
      </c>
      <c r="C100" s="33">
        <v>1429282.37</v>
      </c>
      <c r="D100" s="33">
        <v>35053.01</v>
      </c>
      <c r="E100" s="33">
        <v>756429.6</v>
      </c>
      <c r="F100" s="33">
        <f t="shared" si="3"/>
        <v>2220764.98</v>
      </c>
      <c r="G100" s="34">
        <v>102699.69</v>
      </c>
      <c r="H100" s="34">
        <v>57261.1</v>
      </c>
      <c r="I100" s="34">
        <v>31796.959999999999</v>
      </c>
      <c r="J100" s="34">
        <v>194758.91</v>
      </c>
      <c r="K100" s="34">
        <f t="shared" si="4"/>
        <v>1834248.32</v>
      </c>
      <c r="L100" s="33">
        <v>5694932.5000000009</v>
      </c>
      <c r="M100" s="35">
        <f t="shared" si="5"/>
        <v>0.32208429511675507</v>
      </c>
    </row>
    <row r="101" spans="1:13" ht="15.6" customHeight="1">
      <c r="A101" s="16" t="s">
        <v>99</v>
      </c>
      <c r="B101" s="42" t="s">
        <v>24</v>
      </c>
      <c r="C101" s="33">
        <v>519029.77</v>
      </c>
      <c r="D101" s="33">
        <v>16063.68</v>
      </c>
      <c r="E101" s="33">
        <v>48376.86</v>
      </c>
      <c r="F101" s="33">
        <f t="shared" si="3"/>
        <v>583470.31000000006</v>
      </c>
      <c r="G101" s="34">
        <v>2159.7399999999998</v>
      </c>
      <c r="H101" s="34">
        <v>0</v>
      </c>
      <c r="I101" s="34">
        <v>206.92</v>
      </c>
      <c r="J101" s="34">
        <v>1827</v>
      </c>
      <c r="K101" s="34">
        <f t="shared" si="4"/>
        <v>579276.65</v>
      </c>
      <c r="L101" s="33">
        <v>1258764.98</v>
      </c>
      <c r="M101" s="35">
        <f t="shared" si="5"/>
        <v>0.46019444392232778</v>
      </c>
    </row>
    <row r="102" spans="1:13" ht="15.6" customHeight="1">
      <c r="A102" s="16" t="s">
        <v>100</v>
      </c>
      <c r="B102" s="42" t="s">
        <v>37</v>
      </c>
      <c r="C102" s="33">
        <v>874485.18</v>
      </c>
      <c r="D102" s="33">
        <v>42796.88</v>
      </c>
      <c r="E102" s="33">
        <v>466209.44</v>
      </c>
      <c r="F102" s="33">
        <f t="shared" si="3"/>
        <v>1383491.5</v>
      </c>
      <c r="G102" s="34">
        <v>5701</v>
      </c>
      <c r="H102" s="34">
        <v>0</v>
      </c>
      <c r="I102" s="34">
        <v>0</v>
      </c>
      <c r="J102" s="34">
        <v>43293.08</v>
      </c>
      <c r="K102" s="34">
        <f t="shared" si="4"/>
        <v>1334497.42</v>
      </c>
      <c r="L102" s="33">
        <v>3885888.67</v>
      </c>
      <c r="M102" s="35">
        <f t="shared" si="5"/>
        <v>0.34342142385669527</v>
      </c>
    </row>
    <row r="103" spans="1:13" ht="15.6" customHeight="1">
      <c r="A103" s="16" t="s">
        <v>101</v>
      </c>
      <c r="B103" s="42" t="s">
        <v>37</v>
      </c>
      <c r="C103" s="33">
        <v>759981.82</v>
      </c>
      <c r="D103" s="33">
        <v>23382.42</v>
      </c>
      <c r="E103" s="33">
        <v>602684.64</v>
      </c>
      <c r="F103" s="33">
        <f t="shared" si="3"/>
        <v>1386048.88</v>
      </c>
      <c r="G103" s="34">
        <v>13859</v>
      </c>
      <c r="H103" s="34">
        <v>0</v>
      </c>
      <c r="I103" s="34">
        <v>18203.63</v>
      </c>
      <c r="J103" s="34">
        <v>109824.27</v>
      </c>
      <c r="K103" s="34">
        <f t="shared" si="4"/>
        <v>1244161.98</v>
      </c>
      <c r="L103" s="33">
        <v>3264911.7399999998</v>
      </c>
      <c r="M103" s="35">
        <f t="shared" si="5"/>
        <v>0.3810706319430246</v>
      </c>
    </row>
    <row r="104" spans="1:13" ht="15.6" customHeight="1">
      <c r="A104" s="16" t="s">
        <v>102</v>
      </c>
      <c r="B104" s="42" t="s">
        <v>27</v>
      </c>
      <c r="C104" s="33">
        <v>882342.28</v>
      </c>
      <c r="D104" s="33">
        <v>31040.22</v>
      </c>
      <c r="E104" s="33">
        <v>236302.8</v>
      </c>
      <c r="F104" s="33">
        <f t="shared" si="3"/>
        <v>1149685.3</v>
      </c>
      <c r="G104" s="34">
        <v>0</v>
      </c>
      <c r="H104" s="34">
        <v>0</v>
      </c>
      <c r="I104" s="34">
        <v>0</v>
      </c>
      <c r="J104" s="34">
        <v>33170.6</v>
      </c>
      <c r="K104" s="34">
        <f t="shared" si="4"/>
        <v>1116514.7</v>
      </c>
      <c r="L104" s="33">
        <v>4251132.6500000004</v>
      </c>
      <c r="M104" s="35">
        <f t="shared" si="5"/>
        <v>0.26263934624575874</v>
      </c>
    </row>
    <row r="105" spans="1:13" ht="15.6" customHeight="1">
      <c r="A105" s="16" t="s">
        <v>103</v>
      </c>
      <c r="B105" s="42" t="s">
        <v>37</v>
      </c>
      <c r="C105" s="33">
        <v>329042.07</v>
      </c>
      <c r="D105" s="33">
        <v>21914.86</v>
      </c>
      <c r="E105" s="33">
        <v>350604.6</v>
      </c>
      <c r="F105" s="33">
        <f t="shared" si="3"/>
        <v>701561.53</v>
      </c>
      <c r="G105" s="34">
        <v>68628.11</v>
      </c>
      <c r="H105" s="34">
        <v>0</v>
      </c>
      <c r="I105" s="34">
        <v>0</v>
      </c>
      <c r="J105" s="34">
        <v>34689.019999999997</v>
      </c>
      <c r="K105" s="34">
        <f t="shared" si="4"/>
        <v>598244.4</v>
      </c>
      <c r="L105" s="33">
        <v>4975039.99</v>
      </c>
      <c r="M105" s="35">
        <f t="shared" si="5"/>
        <v>0.12024916406752341</v>
      </c>
    </row>
    <row r="106" spans="1:13" ht="15.6" customHeight="1">
      <c r="A106" s="16" t="s">
        <v>104</v>
      </c>
      <c r="B106" s="42" t="s">
        <v>31</v>
      </c>
      <c r="C106" s="33">
        <v>2009678.78</v>
      </c>
      <c r="D106" s="33">
        <v>74436.61</v>
      </c>
      <c r="E106" s="33">
        <v>371234.16</v>
      </c>
      <c r="F106" s="33">
        <f t="shared" si="3"/>
        <v>2455349.5500000003</v>
      </c>
      <c r="G106" s="34">
        <v>0</v>
      </c>
      <c r="H106" s="34">
        <v>0</v>
      </c>
      <c r="I106" s="34">
        <v>6111.82</v>
      </c>
      <c r="J106" s="34">
        <v>209983.12</v>
      </c>
      <c r="K106" s="34">
        <f t="shared" si="4"/>
        <v>2239254.6100000003</v>
      </c>
      <c r="L106" s="33">
        <v>7681250.040000001</v>
      </c>
      <c r="M106" s="35">
        <f t="shared" si="5"/>
        <v>0.29152216089036465</v>
      </c>
    </row>
    <row r="107" spans="1:13" ht="15.6" customHeight="1">
      <c r="A107" s="16" t="s">
        <v>530</v>
      </c>
      <c r="B107" s="42" t="s">
        <v>33</v>
      </c>
      <c r="C107" s="33">
        <v>93739.21</v>
      </c>
      <c r="D107" s="33">
        <v>4146.38</v>
      </c>
      <c r="E107" s="33">
        <v>29421.3</v>
      </c>
      <c r="F107" s="33">
        <f t="shared" si="3"/>
        <v>127306.89000000001</v>
      </c>
      <c r="G107" s="34">
        <v>0</v>
      </c>
      <c r="H107" s="34">
        <v>0</v>
      </c>
      <c r="I107" s="34">
        <v>1522.6</v>
      </c>
      <c r="J107" s="34">
        <v>6930.33</v>
      </c>
      <c r="K107" s="34">
        <f t="shared" si="4"/>
        <v>118853.96</v>
      </c>
      <c r="L107" s="33">
        <v>1086137.5</v>
      </c>
      <c r="M107" s="35">
        <f t="shared" si="5"/>
        <v>0.10942809727129392</v>
      </c>
    </row>
    <row r="108" spans="1:13" ht="15.6" customHeight="1">
      <c r="A108" s="16" t="s">
        <v>105</v>
      </c>
      <c r="B108" s="42" t="s">
        <v>24</v>
      </c>
      <c r="C108" s="33">
        <v>1057407.49</v>
      </c>
      <c r="D108" s="33">
        <v>147452.22</v>
      </c>
      <c r="E108" s="33">
        <v>356712.05</v>
      </c>
      <c r="F108" s="33">
        <f t="shared" si="3"/>
        <v>1561571.76</v>
      </c>
      <c r="G108" s="34">
        <v>0</v>
      </c>
      <c r="H108" s="34">
        <v>0</v>
      </c>
      <c r="I108" s="34">
        <v>0</v>
      </c>
      <c r="J108" s="34">
        <v>92249.3</v>
      </c>
      <c r="K108" s="34">
        <f t="shared" si="4"/>
        <v>1469322.46</v>
      </c>
      <c r="L108" s="33">
        <v>6444008.3700000001</v>
      </c>
      <c r="M108" s="35">
        <f t="shared" si="5"/>
        <v>0.22801374170158006</v>
      </c>
    </row>
    <row r="109" spans="1:13" ht="15.6" customHeight="1">
      <c r="A109" s="16" t="s">
        <v>106</v>
      </c>
      <c r="B109" s="42" t="s">
        <v>33</v>
      </c>
      <c r="C109" s="33">
        <v>16366628.85</v>
      </c>
      <c r="D109" s="33">
        <v>4122391.28</v>
      </c>
      <c r="E109" s="33">
        <v>5148155.08</v>
      </c>
      <c r="F109" s="33">
        <f t="shared" si="3"/>
        <v>25637175.210000001</v>
      </c>
      <c r="G109" s="34">
        <v>2598</v>
      </c>
      <c r="H109" s="34">
        <v>0</v>
      </c>
      <c r="I109" s="34">
        <v>169128.1</v>
      </c>
      <c r="J109" s="34">
        <v>2432605.23</v>
      </c>
      <c r="K109" s="34">
        <f t="shared" si="4"/>
        <v>23032843.879999999</v>
      </c>
      <c r="L109" s="33">
        <v>35000325.949999996</v>
      </c>
      <c r="M109" s="35">
        <f t="shared" si="5"/>
        <v>0.65807512515465594</v>
      </c>
    </row>
    <row r="110" spans="1:13" ht="15.6" customHeight="1">
      <c r="A110" s="16" t="s">
        <v>107</v>
      </c>
      <c r="B110" s="42" t="s">
        <v>33</v>
      </c>
      <c r="C110" s="33">
        <v>96946.23</v>
      </c>
      <c r="D110" s="33">
        <v>1353.09</v>
      </c>
      <c r="E110" s="33">
        <v>36456.239999999998</v>
      </c>
      <c r="F110" s="33">
        <f t="shared" si="3"/>
        <v>134755.56</v>
      </c>
      <c r="G110" s="34">
        <v>0</v>
      </c>
      <c r="H110" s="34">
        <v>0</v>
      </c>
      <c r="I110" s="34">
        <v>0</v>
      </c>
      <c r="J110" s="34">
        <v>5660.23</v>
      </c>
      <c r="K110" s="34">
        <f t="shared" si="4"/>
        <v>129095.33</v>
      </c>
      <c r="L110" s="33">
        <v>1436696.2699999998</v>
      </c>
      <c r="M110" s="35">
        <f t="shared" si="5"/>
        <v>8.9855686755559008E-2</v>
      </c>
    </row>
    <row r="111" spans="1:13" ht="15.6" customHeight="1">
      <c r="A111" s="16" t="s">
        <v>108</v>
      </c>
      <c r="B111" s="42" t="s">
        <v>33</v>
      </c>
      <c r="C111" s="33">
        <v>51144485.100000001</v>
      </c>
      <c r="D111" s="33">
        <v>3654011.28</v>
      </c>
      <c r="E111" s="33">
        <v>19345561.280000001</v>
      </c>
      <c r="F111" s="33">
        <f t="shared" si="3"/>
        <v>74144057.659999996</v>
      </c>
      <c r="G111" s="34">
        <v>499004.45</v>
      </c>
      <c r="H111" s="34">
        <v>0</v>
      </c>
      <c r="I111" s="34">
        <v>15562.25</v>
      </c>
      <c r="J111" s="34">
        <v>3423158.5</v>
      </c>
      <c r="K111" s="34">
        <f t="shared" si="4"/>
        <v>70206332.459999993</v>
      </c>
      <c r="L111" s="33">
        <v>111985678.53</v>
      </c>
      <c r="M111" s="35">
        <f t="shared" si="5"/>
        <v>0.62692241884476607</v>
      </c>
    </row>
    <row r="112" spans="1:13" ht="15.6" customHeight="1">
      <c r="A112" s="16" t="s">
        <v>109</v>
      </c>
      <c r="B112" s="42" t="s">
        <v>30</v>
      </c>
      <c r="C112" s="33">
        <v>389372.55</v>
      </c>
      <c r="D112" s="33">
        <v>25205.57</v>
      </c>
      <c r="E112" s="33">
        <v>179754.13</v>
      </c>
      <c r="F112" s="33">
        <f t="shared" si="3"/>
        <v>594332.25</v>
      </c>
      <c r="G112" s="34">
        <v>0</v>
      </c>
      <c r="H112" s="34">
        <v>0</v>
      </c>
      <c r="I112" s="34">
        <v>0</v>
      </c>
      <c r="J112" s="34">
        <v>21839.72</v>
      </c>
      <c r="K112" s="34">
        <f t="shared" si="4"/>
        <v>572492.53</v>
      </c>
      <c r="L112" s="33">
        <v>2131709.0900000003</v>
      </c>
      <c r="M112" s="35">
        <f t="shared" si="5"/>
        <v>0.26856034563327774</v>
      </c>
    </row>
    <row r="113" spans="1:13" ht="15.6" customHeight="1">
      <c r="A113" s="16" t="s">
        <v>531</v>
      </c>
      <c r="B113" s="42" t="s">
        <v>43</v>
      </c>
      <c r="C113" s="33">
        <v>2074695.57</v>
      </c>
      <c r="D113" s="33">
        <v>83515.25</v>
      </c>
      <c r="E113" s="33">
        <v>1780675.81</v>
      </c>
      <c r="F113" s="33">
        <f t="shared" si="3"/>
        <v>3938886.6300000004</v>
      </c>
      <c r="G113" s="34">
        <v>0</v>
      </c>
      <c r="H113" s="34">
        <v>0</v>
      </c>
      <c r="I113" s="34">
        <v>563.83000000000004</v>
      </c>
      <c r="J113" s="34">
        <v>221635.59</v>
      </c>
      <c r="K113" s="34">
        <f t="shared" si="4"/>
        <v>3716687.2100000004</v>
      </c>
      <c r="L113" s="33">
        <v>8800158.1900000013</v>
      </c>
      <c r="M113" s="35">
        <f t="shared" si="5"/>
        <v>0.42234322721873707</v>
      </c>
    </row>
    <row r="114" spans="1:13" ht="15.6" customHeight="1">
      <c r="A114" s="16" t="s">
        <v>110</v>
      </c>
      <c r="B114" s="42" t="s">
        <v>33</v>
      </c>
      <c r="C114" s="33">
        <v>436176.74</v>
      </c>
      <c r="D114" s="33">
        <v>25975.74</v>
      </c>
      <c r="E114" s="33">
        <v>200380.99</v>
      </c>
      <c r="F114" s="33">
        <f t="shared" si="3"/>
        <v>662533.47</v>
      </c>
      <c r="G114" s="34">
        <v>0</v>
      </c>
      <c r="H114" s="34">
        <v>0</v>
      </c>
      <c r="I114" s="34">
        <v>0</v>
      </c>
      <c r="J114" s="34">
        <v>38246.86</v>
      </c>
      <c r="K114" s="34">
        <f t="shared" si="4"/>
        <v>624286.61</v>
      </c>
      <c r="L114" s="33">
        <v>2523947.69</v>
      </c>
      <c r="M114" s="35">
        <f t="shared" si="5"/>
        <v>0.24734530452966719</v>
      </c>
    </row>
    <row r="115" spans="1:13" ht="15.6" customHeight="1">
      <c r="A115" s="16" t="s">
        <v>111</v>
      </c>
      <c r="B115" s="42" t="s">
        <v>30</v>
      </c>
      <c r="C115" s="33">
        <v>567147.05000000005</v>
      </c>
      <c r="D115" s="33">
        <v>37373.279999999999</v>
      </c>
      <c r="E115" s="33">
        <v>357160.84</v>
      </c>
      <c r="F115" s="33">
        <f t="shared" si="3"/>
        <v>961681.17000000016</v>
      </c>
      <c r="G115" s="34">
        <v>6201.85</v>
      </c>
      <c r="H115" s="34">
        <v>0</v>
      </c>
      <c r="I115" s="34">
        <v>0</v>
      </c>
      <c r="J115" s="34">
        <v>32129.84</v>
      </c>
      <c r="K115" s="34">
        <f t="shared" si="4"/>
        <v>923349.48000000021</v>
      </c>
      <c r="L115" s="33">
        <v>3174888.64</v>
      </c>
      <c r="M115" s="35">
        <f t="shared" si="5"/>
        <v>0.29082893439689278</v>
      </c>
    </row>
    <row r="116" spans="1:13" ht="15.6" customHeight="1">
      <c r="A116" s="16" t="s">
        <v>483</v>
      </c>
      <c r="B116" s="42" t="s">
        <v>27</v>
      </c>
      <c r="C116" s="33">
        <v>1658863.86</v>
      </c>
      <c r="D116" s="33">
        <v>54207.55</v>
      </c>
      <c r="E116" s="33">
        <v>322146.44</v>
      </c>
      <c r="F116" s="33">
        <f t="shared" si="3"/>
        <v>2035217.85</v>
      </c>
      <c r="G116" s="34">
        <v>13118.3</v>
      </c>
      <c r="H116" s="34">
        <v>0</v>
      </c>
      <c r="I116" s="34">
        <v>7663.06</v>
      </c>
      <c r="J116" s="34">
        <v>95027.62</v>
      </c>
      <c r="K116" s="34">
        <f t="shared" si="4"/>
        <v>1919408.87</v>
      </c>
      <c r="L116" s="33">
        <v>6691805.9899999993</v>
      </c>
      <c r="M116" s="35">
        <f t="shared" si="5"/>
        <v>0.28682972472129309</v>
      </c>
    </row>
    <row r="117" spans="1:13" ht="15.6" customHeight="1">
      <c r="A117" s="16" t="s">
        <v>112</v>
      </c>
      <c r="B117" s="42" t="s">
        <v>33</v>
      </c>
      <c r="C117" s="33">
        <v>900128.93</v>
      </c>
      <c r="D117" s="33">
        <v>238</v>
      </c>
      <c r="E117" s="33">
        <v>195761.21</v>
      </c>
      <c r="F117" s="33">
        <f t="shared" si="3"/>
        <v>1096128.1400000001</v>
      </c>
      <c r="G117" s="34">
        <v>0</v>
      </c>
      <c r="H117" s="34">
        <v>0</v>
      </c>
      <c r="I117" s="34">
        <v>0</v>
      </c>
      <c r="J117" s="34">
        <v>40435.89</v>
      </c>
      <c r="K117" s="34">
        <f t="shared" si="4"/>
        <v>1055692.2500000002</v>
      </c>
      <c r="L117" s="33">
        <v>3575474.83</v>
      </c>
      <c r="M117" s="35">
        <f t="shared" si="5"/>
        <v>0.29525931525016502</v>
      </c>
    </row>
    <row r="118" spans="1:13" ht="15.6" customHeight="1">
      <c r="A118" s="16" t="s">
        <v>113</v>
      </c>
      <c r="B118" s="42" t="s">
        <v>33</v>
      </c>
      <c r="C118" s="33">
        <v>109820.6</v>
      </c>
      <c r="D118" s="33">
        <v>5608.36</v>
      </c>
      <c r="E118" s="33">
        <v>92990.68</v>
      </c>
      <c r="F118" s="33">
        <f t="shared" si="3"/>
        <v>208419.64</v>
      </c>
      <c r="G118" s="34">
        <v>0</v>
      </c>
      <c r="H118" s="34">
        <v>0</v>
      </c>
      <c r="I118" s="34">
        <v>0</v>
      </c>
      <c r="J118" s="34">
        <v>9219.64</v>
      </c>
      <c r="K118" s="34">
        <f t="shared" si="4"/>
        <v>199200</v>
      </c>
      <c r="L118" s="33">
        <v>943492.06</v>
      </c>
      <c r="M118" s="35">
        <f t="shared" si="5"/>
        <v>0.21113055259839705</v>
      </c>
    </row>
    <row r="119" spans="1:13" ht="15.6" customHeight="1">
      <c r="A119" s="16" t="s">
        <v>114</v>
      </c>
      <c r="B119" s="42" t="s">
        <v>37</v>
      </c>
      <c r="C119" s="33">
        <v>190043.98</v>
      </c>
      <c r="D119" s="33">
        <v>4020.05</v>
      </c>
      <c r="E119" s="33">
        <v>148480.66</v>
      </c>
      <c r="F119" s="33">
        <f t="shared" si="3"/>
        <v>342544.69</v>
      </c>
      <c r="G119" s="34">
        <v>3173.23</v>
      </c>
      <c r="H119" s="34">
        <v>0</v>
      </c>
      <c r="I119" s="34">
        <v>6549.59</v>
      </c>
      <c r="J119" s="34">
        <v>944.33</v>
      </c>
      <c r="K119" s="34">
        <f t="shared" si="4"/>
        <v>331877.53999999998</v>
      </c>
      <c r="L119" s="33">
        <v>1010094.1099999999</v>
      </c>
      <c r="M119" s="35">
        <f t="shared" si="5"/>
        <v>0.32856100903310881</v>
      </c>
    </row>
    <row r="120" spans="1:13" ht="15.6" customHeight="1">
      <c r="A120" s="16" t="s">
        <v>115</v>
      </c>
      <c r="B120" s="42" t="s">
        <v>24</v>
      </c>
      <c r="C120" s="33">
        <v>57169.67</v>
      </c>
      <c r="D120" s="33">
        <v>478</v>
      </c>
      <c r="E120" s="33">
        <v>41147.64</v>
      </c>
      <c r="F120" s="33">
        <f t="shared" si="3"/>
        <v>98795.31</v>
      </c>
      <c r="G120" s="34">
        <v>600</v>
      </c>
      <c r="H120" s="34">
        <v>0</v>
      </c>
      <c r="I120" s="34">
        <v>0</v>
      </c>
      <c r="J120" s="34">
        <v>6577.35</v>
      </c>
      <c r="K120" s="34">
        <f t="shared" si="4"/>
        <v>91617.959999999992</v>
      </c>
      <c r="L120" s="33">
        <v>454629.55</v>
      </c>
      <c r="M120" s="35">
        <f t="shared" si="5"/>
        <v>0.20152222837252878</v>
      </c>
    </row>
    <row r="121" spans="1:13" ht="15.6" customHeight="1">
      <c r="A121" s="16" t="s">
        <v>116</v>
      </c>
      <c r="B121" s="42" t="s">
        <v>30</v>
      </c>
      <c r="C121" s="33">
        <v>189957.28</v>
      </c>
      <c r="D121" s="33">
        <v>20238.599999999999</v>
      </c>
      <c r="E121" s="33">
        <v>153525.25</v>
      </c>
      <c r="F121" s="33">
        <f t="shared" si="3"/>
        <v>363721.13</v>
      </c>
      <c r="G121" s="34">
        <v>0</v>
      </c>
      <c r="H121" s="34">
        <v>0</v>
      </c>
      <c r="I121" s="34">
        <v>1215.8800000000001</v>
      </c>
      <c r="J121" s="34">
        <v>19093.919999999998</v>
      </c>
      <c r="K121" s="34">
        <f t="shared" si="4"/>
        <v>343411.33</v>
      </c>
      <c r="L121" s="33">
        <v>1489804.59</v>
      </c>
      <c r="M121" s="35">
        <f t="shared" si="5"/>
        <v>0.23050763321919956</v>
      </c>
    </row>
    <row r="122" spans="1:13" ht="15.6" customHeight="1">
      <c r="A122" s="16" t="s">
        <v>117</v>
      </c>
      <c r="B122" s="42" t="s">
        <v>61</v>
      </c>
      <c r="C122" s="33">
        <v>122662.55</v>
      </c>
      <c r="D122" s="33">
        <v>5355.3</v>
      </c>
      <c r="E122" s="33">
        <v>30363.41</v>
      </c>
      <c r="F122" s="33">
        <f t="shared" si="3"/>
        <v>158381.26</v>
      </c>
      <c r="G122" s="34">
        <v>8033</v>
      </c>
      <c r="H122" s="34">
        <v>0</v>
      </c>
      <c r="I122" s="34">
        <v>4696.3999999999996</v>
      </c>
      <c r="J122" s="34">
        <v>1456.19</v>
      </c>
      <c r="K122" s="34">
        <f t="shared" si="4"/>
        <v>144195.67000000001</v>
      </c>
      <c r="L122" s="33">
        <v>887390.63</v>
      </c>
      <c r="M122" s="35">
        <f t="shared" si="5"/>
        <v>0.16249401912210862</v>
      </c>
    </row>
    <row r="123" spans="1:13" ht="15.6" customHeight="1">
      <c r="A123" s="16" t="s">
        <v>118</v>
      </c>
      <c r="B123" s="42" t="s">
        <v>27</v>
      </c>
      <c r="C123" s="33">
        <v>154595.06</v>
      </c>
      <c r="D123" s="33">
        <v>768.03</v>
      </c>
      <c r="E123" s="33">
        <v>111172.08</v>
      </c>
      <c r="F123" s="33">
        <f t="shared" si="3"/>
        <v>266535.17</v>
      </c>
      <c r="G123" s="34">
        <v>42609.27</v>
      </c>
      <c r="H123" s="34">
        <v>0</v>
      </c>
      <c r="I123" s="34">
        <v>0</v>
      </c>
      <c r="J123" s="34">
        <v>2427.98</v>
      </c>
      <c r="K123" s="34">
        <f t="shared" si="4"/>
        <v>221497.91999999998</v>
      </c>
      <c r="L123" s="33">
        <v>1655107.21</v>
      </c>
      <c r="M123" s="35">
        <f t="shared" si="5"/>
        <v>0.133826931972582</v>
      </c>
    </row>
    <row r="124" spans="1:13" ht="15.6" customHeight="1">
      <c r="A124" s="16" t="s">
        <v>583</v>
      </c>
      <c r="B124" s="42" t="s">
        <v>31</v>
      </c>
      <c r="C124" s="33">
        <v>4629543.42</v>
      </c>
      <c r="D124" s="33">
        <v>545042.64</v>
      </c>
      <c r="E124" s="33">
        <v>800744.71</v>
      </c>
      <c r="F124" s="33">
        <f t="shared" si="3"/>
        <v>5975330.7699999996</v>
      </c>
      <c r="G124" s="34">
        <v>3733.45</v>
      </c>
      <c r="H124" s="34">
        <v>0</v>
      </c>
      <c r="I124" s="34">
        <v>20289.04</v>
      </c>
      <c r="J124" s="34">
        <v>243423.39</v>
      </c>
      <c r="K124" s="34">
        <f t="shared" si="4"/>
        <v>5707884.8899999997</v>
      </c>
      <c r="L124" s="33">
        <v>13403489.98</v>
      </c>
      <c r="M124" s="35">
        <f t="shared" si="5"/>
        <v>0.42585064774301412</v>
      </c>
    </row>
    <row r="125" spans="1:13" ht="15.6" customHeight="1">
      <c r="A125" s="16" t="s">
        <v>119</v>
      </c>
      <c r="B125" s="42" t="s">
        <v>61</v>
      </c>
      <c r="C125" s="33">
        <v>4924653.54</v>
      </c>
      <c r="D125" s="33">
        <v>154494.42000000001</v>
      </c>
      <c r="E125" s="33">
        <v>1991565.93</v>
      </c>
      <c r="F125" s="33">
        <f t="shared" si="3"/>
        <v>7070713.8899999997</v>
      </c>
      <c r="G125" s="34">
        <v>0</v>
      </c>
      <c r="H125" s="34">
        <v>0</v>
      </c>
      <c r="I125" s="34">
        <v>0</v>
      </c>
      <c r="J125" s="34">
        <v>258577.96</v>
      </c>
      <c r="K125" s="34">
        <f t="shared" si="4"/>
        <v>6812135.9299999997</v>
      </c>
      <c r="L125" s="33">
        <v>19097665.379999999</v>
      </c>
      <c r="M125" s="35">
        <f t="shared" si="5"/>
        <v>0.35669993135045702</v>
      </c>
    </row>
    <row r="126" spans="1:13" ht="15.6" customHeight="1">
      <c r="A126" s="16" t="s">
        <v>120</v>
      </c>
      <c r="B126" s="42" t="s">
        <v>61</v>
      </c>
      <c r="C126" s="33">
        <v>1856468.05</v>
      </c>
      <c r="D126" s="33">
        <v>31040.19</v>
      </c>
      <c r="E126" s="33">
        <v>444401.95</v>
      </c>
      <c r="F126" s="33">
        <f t="shared" si="3"/>
        <v>2331910.19</v>
      </c>
      <c r="G126" s="34">
        <v>83291.66</v>
      </c>
      <c r="H126" s="34">
        <v>0</v>
      </c>
      <c r="I126" s="34">
        <v>128.80000000000001</v>
      </c>
      <c r="J126" s="34">
        <v>155015.29</v>
      </c>
      <c r="K126" s="34">
        <f t="shared" si="4"/>
        <v>2093474.44</v>
      </c>
      <c r="L126" s="33">
        <v>9330175.5199999996</v>
      </c>
      <c r="M126" s="35">
        <f t="shared" si="5"/>
        <v>0.22437674784493231</v>
      </c>
    </row>
    <row r="127" spans="1:13" ht="15.6" customHeight="1">
      <c r="A127" s="16" t="s">
        <v>121</v>
      </c>
      <c r="B127" s="42" t="s">
        <v>33</v>
      </c>
      <c r="C127" s="33">
        <v>329524.42</v>
      </c>
      <c r="D127" s="33">
        <v>5438.73</v>
      </c>
      <c r="E127" s="33">
        <v>165929.38</v>
      </c>
      <c r="F127" s="33">
        <f t="shared" si="3"/>
        <v>500892.52999999997</v>
      </c>
      <c r="G127" s="34">
        <v>7357.95</v>
      </c>
      <c r="H127" s="34">
        <v>0</v>
      </c>
      <c r="I127" s="34">
        <v>0</v>
      </c>
      <c r="J127" s="34">
        <v>17039.96</v>
      </c>
      <c r="K127" s="34">
        <f t="shared" si="4"/>
        <v>476494.61999999994</v>
      </c>
      <c r="L127" s="33">
        <v>2016032.27</v>
      </c>
      <c r="M127" s="35">
        <f t="shared" si="5"/>
        <v>0.23635267504919449</v>
      </c>
    </row>
    <row r="128" spans="1:13" ht="15.6" customHeight="1">
      <c r="A128" s="16" t="s">
        <v>532</v>
      </c>
      <c r="B128" s="42" t="s">
        <v>31</v>
      </c>
      <c r="C128" s="33">
        <v>7690167.0199999996</v>
      </c>
      <c r="D128" s="33">
        <v>1130462.8899999999</v>
      </c>
      <c r="E128" s="33">
        <v>2100785.96</v>
      </c>
      <c r="F128" s="33">
        <f t="shared" si="3"/>
        <v>10921415.870000001</v>
      </c>
      <c r="G128" s="34">
        <v>718379.68</v>
      </c>
      <c r="H128" s="34">
        <v>0</v>
      </c>
      <c r="I128" s="34">
        <v>20412.2</v>
      </c>
      <c r="J128" s="34">
        <v>475559.72</v>
      </c>
      <c r="K128" s="34">
        <f t="shared" si="4"/>
        <v>9707064.2700000014</v>
      </c>
      <c r="L128" s="33">
        <v>22043400.66</v>
      </c>
      <c r="M128" s="35">
        <f t="shared" si="5"/>
        <v>0.44036146780267255</v>
      </c>
    </row>
    <row r="129" spans="1:13" ht="15.6" customHeight="1">
      <c r="A129" s="16" t="s">
        <v>533</v>
      </c>
      <c r="B129" s="42" t="s">
        <v>43</v>
      </c>
      <c r="C129" s="33">
        <v>1898158.02</v>
      </c>
      <c r="D129" s="33">
        <v>79691.05</v>
      </c>
      <c r="E129" s="33">
        <v>718316.19</v>
      </c>
      <c r="F129" s="33">
        <f t="shared" si="3"/>
        <v>2696165.26</v>
      </c>
      <c r="G129" s="34">
        <v>1629</v>
      </c>
      <c r="H129" s="34">
        <v>0</v>
      </c>
      <c r="I129" s="34">
        <v>0</v>
      </c>
      <c r="J129" s="34">
        <v>115922.45</v>
      </c>
      <c r="K129" s="34">
        <f t="shared" si="4"/>
        <v>2578613.8099999996</v>
      </c>
      <c r="L129" s="33">
        <v>6739563.8599999994</v>
      </c>
      <c r="M129" s="35">
        <f t="shared" si="5"/>
        <v>0.38260840961895715</v>
      </c>
    </row>
    <row r="130" spans="1:13" ht="15.6" customHeight="1">
      <c r="A130" s="16" t="s">
        <v>122</v>
      </c>
      <c r="B130" s="42" t="s">
        <v>30</v>
      </c>
      <c r="C130" s="33">
        <v>145172.21</v>
      </c>
      <c r="D130" s="33">
        <v>2952.5</v>
      </c>
      <c r="E130" s="33">
        <v>58173.72</v>
      </c>
      <c r="F130" s="33">
        <f t="shared" si="3"/>
        <v>206298.43</v>
      </c>
      <c r="G130" s="34">
        <v>0</v>
      </c>
      <c r="H130" s="34">
        <v>0</v>
      </c>
      <c r="I130" s="34">
        <v>872.23</v>
      </c>
      <c r="J130" s="34">
        <v>10758.29</v>
      </c>
      <c r="K130" s="34">
        <f t="shared" si="4"/>
        <v>194667.90999999997</v>
      </c>
      <c r="L130" s="33">
        <v>792588.05</v>
      </c>
      <c r="M130" s="35">
        <f t="shared" si="5"/>
        <v>0.24561045299635789</v>
      </c>
    </row>
    <row r="131" spans="1:13" ht="15.6" customHeight="1">
      <c r="A131" s="16" t="s">
        <v>123</v>
      </c>
      <c r="B131" s="42" t="s">
        <v>27</v>
      </c>
      <c r="C131" s="33">
        <v>2025762.78</v>
      </c>
      <c r="D131" s="33">
        <v>137273.74</v>
      </c>
      <c r="E131" s="33">
        <v>1222961.28</v>
      </c>
      <c r="F131" s="33">
        <f t="shared" si="3"/>
        <v>3385997.8</v>
      </c>
      <c r="G131" s="34">
        <v>26248.9</v>
      </c>
      <c r="H131" s="34">
        <v>0</v>
      </c>
      <c r="I131" s="34">
        <v>9106.56</v>
      </c>
      <c r="J131" s="34">
        <v>105635.94</v>
      </c>
      <c r="K131" s="34">
        <f t="shared" si="4"/>
        <v>3245006.4</v>
      </c>
      <c r="L131" s="33">
        <v>9821590.8099999987</v>
      </c>
      <c r="M131" s="35">
        <f t="shared" si="5"/>
        <v>0.33039519389222044</v>
      </c>
    </row>
    <row r="132" spans="1:13" ht="15.6" customHeight="1">
      <c r="A132" s="16" t="s">
        <v>124</v>
      </c>
      <c r="B132" s="42" t="s">
        <v>33</v>
      </c>
      <c r="C132" s="33">
        <v>440666.88</v>
      </c>
      <c r="D132" s="33">
        <v>410.03</v>
      </c>
      <c r="E132" s="33">
        <v>236964.01</v>
      </c>
      <c r="F132" s="33">
        <f t="shared" si="3"/>
        <v>678040.92</v>
      </c>
      <c r="G132" s="34">
        <v>1300</v>
      </c>
      <c r="H132" s="34">
        <v>0</v>
      </c>
      <c r="I132" s="34">
        <v>1395.1</v>
      </c>
      <c r="J132" s="34">
        <v>18918.23</v>
      </c>
      <c r="K132" s="34">
        <f t="shared" si="4"/>
        <v>656427.59000000008</v>
      </c>
      <c r="L132" s="33">
        <v>2804604.23</v>
      </c>
      <c r="M132" s="35">
        <f t="shared" si="5"/>
        <v>0.23405355485754226</v>
      </c>
    </row>
    <row r="133" spans="1:13" ht="15.6" customHeight="1">
      <c r="A133" s="16" t="s">
        <v>125</v>
      </c>
      <c r="B133" s="42" t="s">
        <v>30</v>
      </c>
      <c r="C133" s="33">
        <v>91894.24</v>
      </c>
      <c r="D133" s="33">
        <v>7.5</v>
      </c>
      <c r="E133" s="33">
        <v>83361.600000000006</v>
      </c>
      <c r="F133" s="33">
        <f t="shared" si="3"/>
        <v>175263.34000000003</v>
      </c>
      <c r="G133" s="34">
        <v>0</v>
      </c>
      <c r="H133" s="34">
        <v>0</v>
      </c>
      <c r="I133" s="34">
        <v>15812.31</v>
      </c>
      <c r="J133" s="34">
        <v>12975.84</v>
      </c>
      <c r="K133" s="34">
        <f t="shared" si="4"/>
        <v>146475.19000000003</v>
      </c>
      <c r="L133" s="33">
        <v>688061.58000000007</v>
      </c>
      <c r="M133" s="35">
        <f t="shared" si="5"/>
        <v>0.2128809313840776</v>
      </c>
    </row>
    <row r="134" spans="1:13" ht="15.6" customHeight="1">
      <c r="A134" s="16" t="s">
        <v>126</v>
      </c>
      <c r="B134" s="42" t="s">
        <v>31</v>
      </c>
      <c r="C134" s="33">
        <v>4742798.3</v>
      </c>
      <c r="D134" s="33">
        <v>258552.23</v>
      </c>
      <c r="E134" s="33">
        <v>2330182</v>
      </c>
      <c r="F134" s="33">
        <f t="shared" si="3"/>
        <v>7331532.5300000003</v>
      </c>
      <c r="G134" s="34">
        <v>56890.559999999998</v>
      </c>
      <c r="H134" s="34">
        <v>0</v>
      </c>
      <c r="I134" s="34">
        <v>1384.99</v>
      </c>
      <c r="J134" s="34">
        <v>611437.54</v>
      </c>
      <c r="K134" s="34">
        <f t="shared" si="4"/>
        <v>6661819.4400000004</v>
      </c>
      <c r="L134" s="33">
        <v>24232312.760000002</v>
      </c>
      <c r="M134" s="35">
        <f t="shared" si="5"/>
        <v>0.27491471845793392</v>
      </c>
    </row>
    <row r="135" spans="1:13" ht="15.6" customHeight="1">
      <c r="A135" s="16" t="s">
        <v>584</v>
      </c>
      <c r="B135" s="42" t="s">
        <v>61</v>
      </c>
      <c r="C135" s="33">
        <v>142391.24</v>
      </c>
      <c r="D135" s="33">
        <v>1627</v>
      </c>
      <c r="E135" s="33">
        <v>35336.21</v>
      </c>
      <c r="F135" s="33">
        <f t="shared" si="3"/>
        <v>179354.44999999998</v>
      </c>
      <c r="G135" s="34">
        <v>0</v>
      </c>
      <c r="H135" s="34">
        <v>0</v>
      </c>
      <c r="I135" s="34">
        <v>0</v>
      </c>
      <c r="J135" s="34">
        <v>5665.19</v>
      </c>
      <c r="K135" s="34">
        <f t="shared" si="4"/>
        <v>173689.25999999998</v>
      </c>
      <c r="L135" s="33">
        <v>1136611.5299999998</v>
      </c>
      <c r="M135" s="35">
        <f t="shared" si="5"/>
        <v>0.1528132131476794</v>
      </c>
    </row>
    <row r="136" spans="1:13" ht="15.6" customHeight="1">
      <c r="A136" s="16" t="s">
        <v>127</v>
      </c>
      <c r="B136" s="42" t="s">
        <v>27</v>
      </c>
      <c r="C136" s="33">
        <v>7506899.6299999999</v>
      </c>
      <c r="D136" s="33">
        <v>298901.82</v>
      </c>
      <c r="E136" s="33">
        <v>3857324.63</v>
      </c>
      <c r="F136" s="33">
        <f t="shared" si="3"/>
        <v>11663126.08</v>
      </c>
      <c r="G136" s="34">
        <v>441869.3</v>
      </c>
      <c r="H136" s="34">
        <v>169395.1</v>
      </c>
      <c r="I136" s="34">
        <v>9073.7199999999993</v>
      </c>
      <c r="J136" s="34">
        <v>232278.01</v>
      </c>
      <c r="K136" s="34">
        <f t="shared" si="4"/>
        <v>10810509.949999999</v>
      </c>
      <c r="L136" s="33">
        <v>27249463.279999997</v>
      </c>
      <c r="M136" s="35">
        <f t="shared" si="5"/>
        <v>0.39672377539760484</v>
      </c>
    </row>
    <row r="137" spans="1:13" ht="15.6" customHeight="1">
      <c r="A137" s="16" t="s">
        <v>128</v>
      </c>
      <c r="B137" s="42" t="s">
        <v>37</v>
      </c>
      <c r="C137" s="33">
        <v>397382.52</v>
      </c>
      <c r="D137" s="33">
        <v>13377.99</v>
      </c>
      <c r="E137" s="33">
        <v>397405.49</v>
      </c>
      <c r="F137" s="33">
        <f t="shared" si="3"/>
        <v>808166</v>
      </c>
      <c r="G137" s="34">
        <v>0</v>
      </c>
      <c r="H137" s="34">
        <v>0</v>
      </c>
      <c r="I137" s="34">
        <v>0</v>
      </c>
      <c r="J137" s="34">
        <v>10238.84</v>
      </c>
      <c r="K137" s="34">
        <f t="shared" si="4"/>
        <v>797927.16</v>
      </c>
      <c r="L137" s="33">
        <v>2141168.1700000004</v>
      </c>
      <c r="M137" s="35">
        <f t="shared" si="5"/>
        <v>0.37265973368173128</v>
      </c>
    </row>
    <row r="138" spans="1:13" ht="15.6" customHeight="1">
      <c r="A138" s="16" t="s">
        <v>534</v>
      </c>
      <c r="B138" s="42" t="s">
        <v>30</v>
      </c>
      <c r="C138" s="33">
        <v>369875.99</v>
      </c>
      <c r="D138" s="33">
        <v>8228.81</v>
      </c>
      <c r="E138" s="33">
        <v>121654.87</v>
      </c>
      <c r="F138" s="33">
        <f t="shared" si="3"/>
        <v>499759.67</v>
      </c>
      <c r="G138" s="34">
        <v>2079</v>
      </c>
      <c r="H138" s="34">
        <v>0</v>
      </c>
      <c r="I138" s="34">
        <v>0</v>
      </c>
      <c r="J138" s="34">
        <v>13603.6</v>
      </c>
      <c r="K138" s="34">
        <f t="shared" si="4"/>
        <v>484077.07</v>
      </c>
      <c r="L138" s="33">
        <v>3962591.6999999997</v>
      </c>
      <c r="M138" s="35">
        <f t="shared" si="5"/>
        <v>0.1221617331909316</v>
      </c>
    </row>
    <row r="139" spans="1:13" ht="15.6" customHeight="1">
      <c r="A139" s="16" t="s">
        <v>7</v>
      </c>
      <c r="B139" s="42" t="s">
        <v>43</v>
      </c>
      <c r="C139" s="33">
        <v>57169122.25</v>
      </c>
      <c r="D139" s="33">
        <v>5139494.6100000003</v>
      </c>
      <c r="E139" s="33">
        <v>21087494.34</v>
      </c>
      <c r="F139" s="33">
        <f t="shared" si="3"/>
        <v>83396111.200000003</v>
      </c>
      <c r="G139" s="34">
        <v>1841584.67</v>
      </c>
      <c r="H139" s="34">
        <v>510986.34</v>
      </c>
      <c r="I139" s="34">
        <v>161697.19</v>
      </c>
      <c r="J139" s="34">
        <v>3379067.68</v>
      </c>
      <c r="K139" s="34">
        <f t="shared" si="4"/>
        <v>77502775.319999993</v>
      </c>
      <c r="L139" s="33">
        <v>242692827.47999996</v>
      </c>
      <c r="M139" s="35">
        <f t="shared" si="5"/>
        <v>0.31934514144793547</v>
      </c>
    </row>
    <row r="140" spans="1:13" ht="15.6" customHeight="1">
      <c r="A140" s="16" t="s">
        <v>129</v>
      </c>
      <c r="B140" s="42" t="s">
        <v>30</v>
      </c>
      <c r="C140" s="33">
        <v>1701572.96</v>
      </c>
      <c r="D140" s="33">
        <v>48929.62</v>
      </c>
      <c r="E140" s="33">
        <v>588160.56000000006</v>
      </c>
      <c r="F140" s="33">
        <f t="shared" ref="F140:F203" si="6">SUM(C140:E140)</f>
        <v>2338663.14</v>
      </c>
      <c r="G140" s="34">
        <v>11838.8</v>
      </c>
      <c r="H140" s="34">
        <v>0</v>
      </c>
      <c r="I140" s="34">
        <v>8705.1</v>
      </c>
      <c r="J140" s="34">
        <v>93420.65</v>
      </c>
      <c r="K140" s="34">
        <f t="shared" ref="K140:K203" si="7">F140-G140-H140-I140-J140</f>
        <v>2224698.5900000003</v>
      </c>
      <c r="L140" s="33">
        <v>5348224.29</v>
      </c>
      <c r="M140" s="35">
        <f t="shared" ref="M140:M203" si="8">K140/L140</f>
        <v>0.4159695759506003</v>
      </c>
    </row>
    <row r="141" spans="1:13" ht="15.6" customHeight="1">
      <c r="A141" s="16" t="s">
        <v>484</v>
      </c>
      <c r="B141" s="42" t="s">
        <v>61</v>
      </c>
      <c r="C141" s="33">
        <v>375717</v>
      </c>
      <c r="D141" s="33">
        <v>18652</v>
      </c>
      <c r="E141" s="33">
        <v>118120.85</v>
      </c>
      <c r="F141" s="33">
        <f t="shared" si="6"/>
        <v>512489.85</v>
      </c>
      <c r="G141" s="34">
        <v>0</v>
      </c>
      <c r="H141" s="34">
        <v>0</v>
      </c>
      <c r="I141" s="34">
        <v>0</v>
      </c>
      <c r="J141" s="34">
        <v>50154.61</v>
      </c>
      <c r="K141" s="34">
        <f t="shared" si="7"/>
        <v>462335.24</v>
      </c>
      <c r="L141" s="33">
        <v>1975104.6099999999</v>
      </c>
      <c r="M141" s="35">
        <f t="shared" si="8"/>
        <v>0.23408139379513676</v>
      </c>
    </row>
    <row r="142" spans="1:13" ht="15.6" customHeight="1">
      <c r="A142" s="16" t="s">
        <v>130</v>
      </c>
      <c r="B142" s="42" t="s">
        <v>30</v>
      </c>
      <c r="C142" s="33">
        <v>428518.31</v>
      </c>
      <c r="D142" s="33">
        <v>259358.75</v>
      </c>
      <c r="E142" s="33">
        <v>136459.28</v>
      </c>
      <c r="F142" s="33">
        <f t="shared" si="6"/>
        <v>824336.34000000008</v>
      </c>
      <c r="G142" s="34">
        <v>6187.92</v>
      </c>
      <c r="H142" s="34">
        <v>0</v>
      </c>
      <c r="I142" s="34">
        <v>6170.5</v>
      </c>
      <c r="J142" s="34">
        <v>8173.38</v>
      </c>
      <c r="K142" s="34">
        <f t="shared" si="7"/>
        <v>803804.54</v>
      </c>
      <c r="L142" s="33">
        <v>1996124.72</v>
      </c>
      <c r="M142" s="35">
        <f t="shared" si="8"/>
        <v>0.40268252376534869</v>
      </c>
    </row>
    <row r="143" spans="1:13" ht="15.6" customHeight="1">
      <c r="A143" s="16" t="s">
        <v>585</v>
      </c>
      <c r="B143" s="42" t="s">
        <v>61</v>
      </c>
      <c r="C143" s="33">
        <v>854436.79</v>
      </c>
      <c r="D143" s="33">
        <v>56442.720000000001</v>
      </c>
      <c r="E143" s="33">
        <v>830188.28</v>
      </c>
      <c r="F143" s="33">
        <f t="shared" si="6"/>
        <v>1741067.79</v>
      </c>
      <c r="G143" s="34">
        <v>58644.91</v>
      </c>
      <c r="H143" s="34">
        <v>0</v>
      </c>
      <c r="I143" s="34">
        <v>0</v>
      </c>
      <c r="J143" s="34">
        <v>36087.949999999997</v>
      </c>
      <c r="K143" s="34">
        <f t="shared" si="7"/>
        <v>1646334.9300000002</v>
      </c>
      <c r="L143" s="33">
        <v>3762973.96</v>
      </c>
      <c r="M143" s="35">
        <f t="shared" si="8"/>
        <v>0.43750898823652773</v>
      </c>
    </row>
    <row r="144" spans="1:13" ht="15.6" customHeight="1">
      <c r="A144" s="16" t="s">
        <v>131</v>
      </c>
      <c r="B144" s="42" t="s">
        <v>30</v>
      </c>
      <c r="C144" s="33">
        <v>157366.07</v>
      </c>
      <c r="D144" s="33">
        <v>2073.88</v>
      </c>
      <c r="E144" s="33">
        <v>128080.61</v>
      </c>
      <c r="F144" s="33">
        <f t="shared" si="6"/>
        <v>287520.56</v>
      </c>
      <c r="G144" s="34">
        <v>0</v>
      </c>
      <c r="H144" s="34">
        <v>0</v>
      </c>
      <c r="I144" s="34">
        <v>0</v>
      </c>
      <c r="J144" s="34">
        <v>6222.2</v>
      </c>
      <c r="K144" s="34">
        <f t="shared" si="7"/>
        <v>281298.36</v>
      </c>
      <c r="L144" s="33">
        <v>1057800.28</v>
      </c>
      <c r="M144" s="35">
        <f t="shared" si="8"/>
        <v>0.26592766642111304</v>
      </c>
    </row>
    <row r="145" spans="1:13" ht="15.6" customHeight="1">
      <c r="A145" s="16" t="s">
        <v>132</v>
      </c>
      <c r="B145" s="42" t="s">
        <v>31</v>
      </c>
      <c r="C145" s="33">
        <v>8455939.8100000005</v>
      </c>
      <c r="D145" s="33">
        <v>760886.75</v>
      </c>
      <c r="E145" s="33">
        <v>3634897.53</v>
      </c>
      <c r="F145" s="33">
        <f t="shared" si="6"/>
        <v>12851724.09</v>
      </c>
      <c r="G145" s="34">
        <v>2797.11</v>
      </c>
      <c r="H145" s="34">
        <v>0</v>
      </c>
      <c r="I145" s="34">
        <v>67247.13</v>
      </c>
      <c r="J145" s="34">
        <v>715439.05</v>
      </c>
      <c r="K145" s="34">
        <f t="shared" si="7"/>
        <v>12066240.799999999</v>
      </c>
      <c r="L145" s="33">
        <v>35708207.759999998</v>
      </c>
      <c r="M145" s="35">
        <f t="shared" si="8"/>
        <v>0.33791224922569452</v>
      </c>
    </row>
    <row r="146" spans="1:13" ht="15.6" customHeight="1">
      <c r="A146" s="16" t="s">
        <v>133</v>
      </c>
      <c r="B146" s="42" t="s">
        <v>37</v>
      </c>
      <c r="C146" s="33">
        <v>767453.94</v>
      </c>
      <c r="D146" s="33">
        <v>21630.57</v>
      </c>
      <c r="E146" s="33">
        <v>529253.59</v>
      </c>
      <c r="F146" s="33">
        <f t="shared" si="6"/>
        <v>1318338.0999999999</v>
      </c>
      <c r="G146" s="34">
        <v>53374.16</v>
      </c>
      <c r="H146" s="34">
        <v>0</v>
      </c>
      <c r="I146" s="34">
        <v>0</v>
      </c>
      <c r="J146" s="34">
        <v>26149.38</v>
      </c>
      <c r="K146" s="34">
        <f t="shared" si="7"/>
        <v>1238814.56</v>
      </c>
      <c r="L146" s="33">
        <v>3682662.88</v>
      </c>
      <c r="M146" s="35">
        <f t="shared" si="8"/>
        <v>0.33639097586907007</v>
      </c>
    </row>
    <row r="147" spans="1:13" ht="15.6" customHeight="1">
      <c r="A147" s="16" t="s">
        <v>134</v>
      </c>
      <c r="B147" s="42" t="s">
        <v>31</v>
      </c>
      <c r="C147" s="33">
        <v>1668853.75</v>
      </c>
      <c r="D147" s="33">
        <v>255460.93</v>
      </c>
      <c r="E147" s="33">
        <v>621630.48</v>
      </c>
      <c r="F147" s="33">
        <f t="shared" si="6"/>
        <v>2545945.16</v>
      </c>
      <c r="G147" s="34">
        <v>-65</v>
      </c>
      <c r="H147" s="34">
        <v>0</v>
      </c>
      <c r="I147" s="34">
        <v>0</v>
      </c>
      <c r="J147" s="34">
        <v>154901.39000000001</v>
      </c>
      <c r="K147" s="34">
        <f t="shared" si="7"/>
        <v>2391108.77</v>
      </c>
      <c r="L147" s="33">
        <v>9248933.2599999998</v>
      </c>
      <c r="M147" s="35">
        <f t="shared" si="8"/>
        <v>0.25852805969971937</v>
      </c>
    </row>
    <row r="148" spans="1:13" ht="15.6" customHeight="1">
      <c r="A148" s="16" t="s">
        <v>135</v>
      </c>
      <c r="B148" s="42" t="s">
        <v>61</v>
      </c>
      <c r="C148" s="33">
        <v>645486.34</v>
      </c>
      <c r="D148" s="33">
        <v>11366.62</v>
      </c>
      <c r="E148" s="33">
        <v>191349.24</v>
      </c>
      <c r="F148" s="33">
        <f t="shared" si="6"/>
        <v>848202.2</v>
      </c>
      <c r="G148" s="34">
        <v>1765</v>
      </c>
      <c r="H148" s="34">
        <v>0</v>
      </c>
      <c r="I148" s="34">
        <v>0</v>
      </c>
      <c r="J148" s="34">
        <v>43716.37</v>
      </c>
      <c r="K148" s="34">
        <f t="shared" si="7"/>
        <v>802720.83</v>
      </c>
      <c r="L148" s="33">
        <v>2579598.1100000003</v>
      </c>
      <c r="M148" s="35">
        <f t="shared" si="8"/>
        <v>0.31118057765982776</v>
      </c>
    </row>
    <row r="149" spans="1:13" ht="15.6" customHeight="1">
      <c r="A149" s="16" t="s">
        <v>586</v>
      </c>
      <c r="B149" s="42" t="s">
        <v>37</v>
      </c>
      <c r="C149" s="33">
        <v>669163.77</v>
      </c>
      <c r="D149" s="33">
        <v>11832.71</v>
      </c>
      <c r="E149" s="33">
        <v>377448.04</v>
      </c>
      <c r="F149" s="33">
        <f t="shared" si="6"/>
        <v>1058444.52</v>
      </c>
      <c r="G149" s="34">
        <v>38571.980000000003</v>
      </c>
      <c r="H149" s="34">
        <v>0</v>
      </c>
      <c r="I149" s="34">
        <v>0</v>
      </c>
      <c r="J149" s="34">
        <v>13877.38</v>
      </c>
      <c r="K149" s="34">
        <f t="shared" si="7"/>
        <v>1005995.16</v>
      </c>
      <c r="L149" s="33">
        <v>2401858.33</v>
      </c>
      <c r="M149" s="35">
        <f t="shared" si="8"/>
        <v>0.418840340179431</v>
      </c>
    </row>
    <row r="150" spans="1:13" ht="15.6" customHeight="1">
      <c r="A150" s="16" t="s">
        <v>136</v>
      </c>
      <c r="B150" s="42" t="s">
        <v>33</v>
      </c>
      <c r="C150" s="33">
        <v>4156571.93</v>
      </c>
      <c r="D150" s="33">
        <v>46468.82</v>
      </c>
      <c r="E150" s="33">
        <v>1116546.71</v>
      </c>
      <c r="F150" s="33">
        <f t="shared" si="6"/>
        <v>5319587.46</v>
      </c>
      <c r="G150" s="34">
        <v>650</v>
      </c>
      <c r="H150" s="34">
        <v>0</v>
      </c>
      <c r="I150" s="34">
        <v>2494.96</v>
      </c>
      <c r="J150" s="34">
        <v>327450.87</v>
      </c>
      <c r="K150" s="34">
        <f t="shared" si="7"/>
        <v>4988991.63</v>
      </c>
      <c r="L150" s="33">
        <v>11886955.050000001</v>
      </c>
      <c r="M150" s="35">
        <f t="shared" si="8"/>
        <v>0.4197030786281975</v>
      </c>
    </row>
    <row r="151" spans="1:13" ht="15.6" customHeight="1">
      <c r="A151" s="16" t="s">
        <v>137</v>
      </c>
      <c r="B151" s="42" t="s">
        <v>61</v>
      </c>
      <c r="C151" s="33">
        <v>218786.3</v>
      </c>
      <c r="D151" s="33">
        <v>6313.75</v>
      </c>
      <c r="E151" s="33">
        <v>47705.54</v>
      </c>
      <c r="F151" s="33">
        <f t="shared" si="6"/>
        <v>272805.58999999997</v>
      </c>
      <c r="G151" s="34">
        <v>0</v>
      </c>
      <c r="H151" s="34">
        <v>0</v>
      </c>
      <c r="I151" s="34">
        <v>0</v>
      </c>
      <c r="J151" s="34">
        <v>17087.080000000002</v>
      </c>
      <c r="K151" s="34">
        <f t="shared" si="7"/>
        <v>255718.50999999995</v>
      </c>
      <c r="L151" s="33">
        <v>1262166.5</v>
      </c>
      <c r="M151" s="35">
        <f t="shared" si="8"/>
        <v>0.2026028340951847</v>
      </c>
    </row>
    <row r="152" spans="1:13" ht="15.6" customHeight="1">
      <c r="A152" s="16" t="s">
        <v>138</v>
      </c>
      <c r="B152" s="42" t="s">
        <v>30</v>
      </c>
      <c r="C152" s="33">
        <v>270473.45</v>
      </c>
      <c r="D152" s="33">
        <v>12898.93</v>
      </c>
      <c r="E152" s="33">
        <v>160272.01</v>
      </c>
      <c r="F152" s="33">
        <f t="shared" si="6"/>
        <v>443644.39</v>
      </c>
      <c r="G152" s="34">
        <v>8315.9699999999993</v>
      </c>
      <c r="H152" s="34">
        <v>0</v>
      </c>
      <c r="I152" s="34">
        <v>0</v>
      </c>
      <c r="J152" s="34">
        <v>28610.89</v>
      </c>
      <c r="K152" s="34">
        <f t="shared" si="7"/>
        <v>406717.53</v>
      </c>
      <c r="L152" s="33">
        <v>1992828.18</v>
      </c>
      <c r="M152" s="35">
        <f t="shared" si="8"/>
        <v>0.20409061557931202</v>
      </c>
    </row>
    <row r="153" spans="1:13" ht="15.6" customHeight="1">
      <c r="A153" s="16" t="s">
        <v>139</v>
      </c>
      <c r="B153" s="42" t="s">
        <v>37</v>
      </c>
      <c r="C153" s="33">
        <v>409115.82</v>
      </c>
      <c r="D153" s="33">
        <v>39621.050000000003</v>
      </c>
      <c r="E153" s="33">
        <v>171408.48</v>
      </c>
      <c r="F153" s="33">
        <f t="shared" si="6"/>
        <v>620145.35</v>
      </c>
      <c r="G153" s="34">
        <v>0</v>
      </c>
      <c r="H153" s="34">
        <v>0</v>
      </c>
      <c r="I153" s="34">
        <v>6709.18</v>
      </c>
      <c r="J153" s="34">
        <v>7705.16</v>
      </c>
      <c r="K153" s="34">
        <f t="shared" si="7"/>
        <v>605731.00999999989</v>
      </c>
      <c r="L153" s="33">
        <v>3038011.63</v>
      </c>
      <c r="M153" s="35">
        <f t="shared" si="8"/>
        <v>0.19938403264111268</v>
      </c>
    </row>
    <row r="154" spans="1:13" ht="15.6" customHeight="1">
      <c r="A154" s="16" t="s">
        <v>140</v>
      </c>
      <c r="B154" s="42" t="s">
        <v>30</v>
      </c>
      <c r="C154" s="33">
        <v>1119232.82</v>
      </c>
      <c r="D154" s="33">
        <v>50165.98</v>
      </c>
      <c r="E154" s="33">
        <v>827033.68</v>
      </c>
      <c r="F154" s="33">
        <f t="shared" si="6"/>
        <v>1996432.48</v>
      </c>
      <c r="G154" s="34">
        <v>0</v>
      </c>
      <c r="H154" s="34">
        <v>0</v>
      </c>
      <c r="I154" s="34">
        <v>7</v>
      </c>
      <c r="J154" s="34">
        <v>54175.57</v>
      </c>
      <c r="K154" s="34">
        <f t="shared" si="7"/>
        <v>1942249.91</v>
      </c>
      <c r="L154" s="33">
        <v>6240494.1999999993</v>
      </c>
      <c r="M154" s="35">
        <f t="shared" si="8"/>
        <v>0.31123334911520312</v>
      </c>
    </row>
    <row r="155" spans="1:13" ht="15.6" customHeight="1">
      <c r="A155" s="16" t="s">
        <v>141</v>
      </c>
      <c r="B155" s="42" t="s">
        <v>24</v>
      </c>
      <c r="C155" s="33">
        <v>288717.26</v>
      </c>
      <c r="D155" s="33">
        <v>12855.41</v>
      </c>
      <c r="E155" s="33">
        <v>148377.63</v>
      </c>
      <c r="F155" s="33">
        <f t="shared" si="6"/>
        <v>449950.3</v>
      </c>
      <c r="G155" s="34">
        <v>3324.38</v>
      </c>
      <c r="H155" s="34">
        <v>0</v>
      </c>
      <c r="I155" s="34">
        <v>1359.18</v>
      </c>
      <c r="J155" s="34">
        <v>3124.24</v>
      </c>
      <c r="K155" s="34">
        <f t="shared" si="7"/>
        <v>442142.5</v>
      </c>
      <c r="L155" s="33">
        <v>1710463.11</v>
      </c>
      <c r="M155" s="35">
        <f t="shared" si="8"/>
        <v>0.25849285928183507</v>
      </c>
    </row>
    <row r="156" spans="1:13" ht="15.6" customHeight="1">
      <c r="A156" s="16" t="s">
        <v>142</v>
      </c>
      <c r="B156" s="42" t="s">
        <v>31</v>
      </c>
      <c r="C156" s="33">
        <v>3008414.34</v>
      </c>
      <c r="D156" s="33">
        <v>112174.77</v>
      </c>
      <c r="E156" s="33">
        <v>487348.37</v>
      </c>
      <c r="F156" s="33">
        <f t="shared" si="6"/>
        <v>3607937.48</v>
      </c>
      <c r="G156" s="34">
        <v>8131.75</v>
      </c>
      <c r="H156" s="34">
        <v>0</v>
      </c>
      <c r="I156" s="34">
        <v>13070.03</v>
      </c>
      <c r="J156" s="34">
        <v>130829.48</v>
      </c>
      <c r="K156" s="34">
        <f t="shared" si="7"/>
        <v>3455906.22</v>
      </c>
      <c r="L156" s="33">
        <v>11619669.99</v>
      </c>
      <c r="M156" s="35">
        <f t="shared" si="8"/>
        <v>0.29741862057822521</v>
      </c>
    </row>
    <row r="157" spans="1:13" ht="15.6" customHeight="1">
      <c r="A157" s="16" t="s">
        <v>143</v>
      </c>
      <c r="B157" s="42" t="s">
        <v>24</v>
      </c>
      <c r="C157" s="33">
        <v>2285985.42</v>
      </c>
      <c r="D157" s="33">
        <v>1256292.77</v>
      </c>
      <c r="E157" s="33">
        <v>2449044.06</v>
      </c>
      <c r="F157" s="33">
        <f t="shared" si="6"/>
        <v>5991322.25</v>
      </c>
      <c r="G157" s="34">
        <v>24914.42</v>
      </c>
      <c r="H157" s="34">
        <v>0</v>
      </c>
      <c r="I157" s="34">
        <v>29036.43</v>
      </c>
      <c r="J157" s="34">
        <v>922230.33</v>
      </c>
      <c r="K157" s="34">
        <f t="shared" si="7"/>
        <v>5015141.07</v>
      </c>
      <c r="L157" s="33">
        <v>10619011.050000001</v>
      </c>
      <c r="M157" s="35">
        <f t="shared" si="8"/>
        <v>0.47227948500910544</v>
      </c>
    </row>
    <row r="158" spans="1:13" ht="15.6" customHeight="1">
      <c r="A158" s="16" t="s">
        <v>144</v>
      </c>
      <c r="B158" s="42" t="s">
        <v>31</v>
      </c>
      <c r="C158" s="33">
        <v>987316.37</v>
      </c>
      <c r="D158" s="33">
        <v>47354.51</v>
      </c>
      <c r="E158" s="33">
        <v>394308.68</v>
      </c>
      <c r="F158" s="33">
        <f t="shared" si="6"/>
        <v>1428979.56</v>
      </c>
      <c r="G158" s="34">
        <v>32382.04</v>
      </c>
      <c r="H158" s="34">
        <v>0</v>
      </c>
      <c r="I158" s="34">
        <v>3153.73</v>
      </c>
      <c r="J158" s="34">
        <v>2100.1999999999998</v>
      </c>
      <c r="K158" s="34">
        <f t="shared" si="7"/>
        <v>1391343.59</v>
      </c>
      <c r="L158" s="33">
        <v>9222485.5199999996</v>
      </c>
      <c r="M158" s="35">
        <f t="shared" si="8"/>
        <v>0.15086427481861747</v>
      </c>
    </row>
    <row r="159" spans="1:13" ht="15.6" customHeight="1">
      <c r="A159" s="16" t="s">
        <v>145</v>
      </c>
      <c r="B159" s="42" t="s">
        <v>30</v>
      </c>
      <c r="C159" s="33">
        <v>51858.02</v>
      </c>
      <c r="D159" s="33">
        <v>10454.9</v>
      </c>
      <c r="E159" s="33">
        <v>51994.64</v>
      </c>
      <c r="F159" s="33">
        <f t="shared" si="6"/>
        <v>114307.56</v>
      </c>
      <c r="G159" s="34">
        <v>0</v>
      </c>
      <c r="H159" s="34">
        <v>0</v>
      </c>
      <c r="I159" s="34">
        <v>18</v>
      </c>
      <c r="J159" s="34">
        <v>3925.48</v>
      </c>
      <c r="K159" s="34">
        <f t="shared" si="7"/>
        <v>110364.08</v>
      </c>
      <c r="L159" s="33">
        <v>698553.82</v>
      </c>
      <c r="M159" s="35">
        <f t="shared" si="8"/>
        <v>0.15798937295912291</v>
      </c>
    </row>
    <row r="160" spans="1:13" ht="15.6" customHeight="1">
      <c r="A160" s="16" t="s">
        <v>146</v>
      </c>
      <c r="B160" s="42" t="s">
        <v>61</v>
      </c>
      <c r="C160" s="33">
        <v>116586.25</v>
      </c>
      <c r="D160" s="33">
        <v>3092.31</v>
      </c>
      <c r="E160" s="33">
        <v>11391.8</v>
      </c>
      <c r="F160" s="33">
        <f t="shared" si="6"/>
        <v>131070.36</v>
      </c>
      <c r="G160" s="34">
        <v>0</v>
      </c>
      <c r="H160" s="34">
        <v>0</v>
      </c>
      <c r="I160" s="34">
        <v>0</v>
      </c>
      <c r="J160" s="34">
        <v>3886.23</v>
      </c>
      <c r="K160" s="34">
        <f t="shared" si="7"/>
        <v>127184.13</v>
      </c>
      <c r="L160" s="33">
        <v>794160.6</v>
      </c>
      <c r="M160" s="35">
        <f t="shared" si="8"/>
        <v>0.1601491310447786</v>
      </c>
    </row>
    <row r="161" spans="1:13" ht="15.6" customHeight="1">
      <c r="A161" s="16" t="s">
        <v>147</v>
      </c>
      <c r="B161" s="42" t="s">
        <v>27</v>
      </c>
      <c r="C161" s="33">
        <v>919191.68</v>
      </c>
      <c r="D161" s="33">
        <v>19903.599999999999</v>
      </c>
      <c r="E161" s="33">
        <v>401058.18</v>
      </c>
      <c r="F161" s="33">
        <f t="shared" si="6"/>
        <v>1340153.46</v>
      </c>
      <c r="G161" s="34">
        <v>25548</v>
      </c>
      <c r="H161" s="34">
        <v>740</v>
      </c>
      <c r="I161" s="34">
        <v>0</v>
      </c>
      <c r="J161" s="34">
        <v>54049.31</v>
      </c>
      <c r="K161" s="34">
        <f t="shared" si="7"/>
        <v>1259816.1499999999</v>
      </c>
      <c r="L161" s="33">
        <v>4855292.99</v>
      </c>
      <c r="M161" s="35">
        <f t="shared" si="8"/>
        <v>0.25947273472367727</v>
      </c>
    </row>
    <row r="162" spans="1:13" ht="15.6" customHeight="1">
      <c r="A162" s="16" t="s">
        <v>148</v>
      </c>
      <c r="B162" s="42" t="s">
        <v>30</v>
      </c>
      <c r="C162" s="33">
        <v>320941.39</v>
      </c>
      <c r="D162" s="33">
        <v>4528.43</v>
      </c>
      <c r="E162" s="33">
        <v>76679.56</v>
      </c>
      <c r="F162" s="33">
        <f t="shared" si="6"/>
        <v>402149.38</v>
      </c>
      <c r="G162" s="34">
        <v>985</v>
      </c>
      <c r="H162" s="34">
        <v>0</v>
      </c>
      <c r="I162" s="34">
        <v>0</v>
      </c>
      <c r="J162" s="34">
        <v>6435.32</v>
      </c>
      <c r="K162" s="34">
        <f t="shared" si="7"/>
        <v>394729.06</v>
      </c>
      <c r="L162" s="33">
        <v>1231650.8399999999</v>
      </c>
      <c r="M162" s="35">
        <f t="shared" si="8"/>
        <v>0.32048779343990058</v>
      </c>
    </row>
    <row r="163" spans="1:13" ht="15.6" customHeight="1">
      <c r="A163" s="16" t="s">
        <v>149</v>
      </c>
      <c r="B163" s="42" t="s">
        <v>30</v>
      </c>
      <c r="C163" s="33">
        <v>38825.410000000003</v>
      </c>
      <c r="D163" s="33">
        <v>7648.2</v>
      </c>
      <c r="E163" s="33">
        <v>33103</v>
      </c>
      <c r="F163" s="33">
        <f t="shared" si="6"/>
        <v>79576.61</v>
      </c>
      <c r="G163" s="34">
        <v>0</v>
      </c>
      <c r="H163" s="34">
        <v>0</v>
      </c>
      <c r="I163" s="34">
        <v>0</v>
      </c>
      <c r="J163" s="34">
        <v>1473.25</v>
      </c>
      <c r="K163" s="34">
        <f t="shared" si="7"/>
        <v>78103.360000000001</v>
      </c>
      <c r="L163" s="33">
        <v>783827.78</v>
      </c>
      <c r="M163" s="35">
        <f t="shared" si="8"/>
        <v>9.9643521182676123E-2</v>
      </c>
    </row>
    <row r="164" spans="1:13" ht="15.6" customHeight="1">
      <c r="A164" s="16" t="s">
        <v>587</v>
      </c>
      <c r="B164" s="42" t="s">
        <v>24</v>
      </c>
      <c r="C164" s="33">
        <v>4666477.91</v>
      </c>
      <c r="D164" s="33">
        <v>125495.69</v>
      </c>
      <c r="E164" s="33">
        <v>565753.85</v>
      </c>
      <c r="F164" s="33">
        <f t="shared" si="6"/>
        <v>5357727.45</v>
      </c>
      <c r="G164" s="34">
        <v>49741</v>
      </c>
      <c r="H164" s="34">
        <v>0</v>
      </c>
      <c r="I164" s="34">
        <v>0</v>
      </c>
      <c r="J164" s="34">
        <v>62703.71</v>
      </c>
      <c r="K164" s="34">
        <f t="shared" si="7"/>
        <v>5245282.74</v>
      </c>
      <c r="L164" s="33">
        <v>10430299.950000001</v>
      </c>
      <c r="M164" s="35">
        <f t="shared" si="8"/>
        <v>0.50288896437729003</v>
      </c>
    </row>
    <row r="165" spans="1:13" ht="15.6" customHeight="1">
      <c r="A165" s="16" t="s">
        <v>150</v>
      </c>
      <c r="B165" s="42" t="s">
        <v>37</v>
      </c>
      <c r="C165" s="33">
        <v>237447.74</v>
      </c>
      <c r="D165" s="33">
        <v>2740.04</v>
      </c>
      <c r="E165" s="33">
        <v>65647.3</v>
      </c>
      <c r="F165" s="33">
        <f t="shared" si="6"/>
        <v>305835.08</v>
      </c>
      <c r="G165" s="34">
        <v>0</v>
      </c>
      <c r="H165" s="34">
        <v>0</v>
      </c>
      <c r="I165" s="34">
        <v>0</v>
      </c>
      <c r="J165" s="34">
        <v>6964.27</v>
      </c>
      <c r="K165" s="34">
        <f t="shared" si="7"/>
        <v>298870.81</v>
      </c>
      <c r="L165" s="33">
        <v>990635.55</v>
      </c>
      <c r="M165" s="35">
        <f t="shared" si="8"/>
        <v>0.30169602736344359</v>
      </c>
    </row>
    <row r="166" spans="1:13" ht="15.6" customHeight="1">
      <c r="A166" s="16" t="s">
        <v>151</v>
      </c>
      <c r="B166" s="42" t="s">
        <v>27</v>
      </c>
      <c r="C166" s="33">
        <v>744692.74</v>
      </c>
      <c r="D166" s="33">
        <v>0</v>
      </c>
      <c r="E166" s="33">
        <v>476606.03</v>
      </c>
      <c r="F166" s="33">
        <f t="shared" si="6"/>
        <v>1221298.77</v>
      </c>
      <c r="G166" s="34">
        <v>0</v>
      </c>
      <c r="H166" s="34">
        <v>0</v>
      </c>
      <c r="I166" s="34">
        <v>232.89</v>
      </c>
      <c r="J166" s="34">
        <v>35964.67</v>
      </c>
      <c r="K166" s="34">
        <f t="shared" si="7"/>
        <v>1185101.2100000002</v>
      </c>
      <c r="L166" s="33">
        <v>4413660.1100000003</v>
      </c>
      <c r="M166" s="35">
        <f t="shared" si="8"/>
        <v>0.26850758338072395</v>
      </c>
    </row>
    <row r="167" spans="1:13" ht="15.6" customHeight="1">
      <c r="A167" s="16" t="s">
        <v>152</v>
      </c>
      <c r="B167" s="42" t="s">
        <v>37</v>
      </c>
      <c r="C167" s="33">
        <v>329940.21999999997</v>
      </c>
      <c r="D167" s="33">
        <v>6767</v>
      </c>
      <c r="E167" s="33">
        <v>316987.64</v>
      </c>
      <c r="F167" s="33">
        <f t="shared" si="6"/>
        <v>653694.86</v>
      </c>
      <c r="G167" s="34">
        <v>1308</v>
      </c>
      <c r="H167" s="34">
        <v>0</v>
      </c>
      <c r="I167" s="34">
        <v>0</v>
      </c>
      <c r="J167" s="34">
        <v>13359.13</v>
      </c>
      <c r="K167" s="34">
        <f t="shared" si="7"/>
        <v>639027.73</v>
      </c>
      <c r="L167" s="33">
        <v>1684678.5099999998</v>
      </c>
      <c r="M167" s="35">
        <f t="shared" si="8"/>
        <v>0.37931731556307446</v>
      </c>
    </row>
    <row r="168" spans="1:13" ht="15.6" customHeight="1">
      <c r="A168" s="16" t="s">
        <v>153</v>
      </c>
      <c r="B168" s="42" t="s">
        <v>27</v>
      </c>
      <c r="C168" s="33">
        <v>613045.92000000004</v>
      </c>
      <c r="D168" s="33">
        <v>39235.57</v>
      </c>
      <c r="E168" s="33">
        <v>84813.8</v>
      </c>
      <c r="F168" s="33">
        <f t="shared" si="6"/>
        <v>737095.29</v>
      </c>
      <c r="G168" s="34">
        <v>4759.07</v>
      </c>
      <c r="H168" s="34">
        <v>0</v>
      </c>
      <c r="I168" s="34">
        <v>213</v>
      </c>
      <c r="J168" s="34">
        <v>17783.89</v>
      </c>
      <c r="K168" s="34">
        <f t="shared" si="7"/>
        <v>714339.33000000007</v>
      </c>
      <c r="L168" s="33">
        <v>2350789.1</v>
      </c>
      <c r="M168" s="35">
        <f t="shared" si="8"/>
        <v>0.303872146591117</v>
      </c>
    </row>
    <row r="169" spans="1:13" ht="15.6" customHeight="1">
      <c r="A169" s="16" t="s">
        <v>154</v>
      </c>
      <c r="B169" s="42" t="s">
        <v>27</v>
      </c>
      <c r="C169" s="33">
        <v>4005765.42</v>
      </c>
      <c r="D169" s="33">
        <v>475436.32</v>
      </c>
      <c r="E169" s="33">
        <v>3960639.51</v>
      </c>
      <c r="F169" s="33">
        <f t="shared" si="6"/>
        <v>8441841.25</v>
      </c>
      <c r="G169" s="34">
        <v>403427.96</v>
      </c>
      <c r="H169" s="34">
        <v>10379.41</v>
      </c>
      <c r="I169" s="34">
        <v>14773.37</v>
      </c>
      <c r="J169" s="34">
        <v>2918020.99</v>
      </c>
      <c r="K169" s="34">
        <f t="shared" si="7"/>
        <v>5095239.5199999996</v>
      </c>
      <c r="L169" s="33">
        <v>23109152.68</v>
      </c>
      <c r="M169" s="35">
        <f t="shared" si="8"/>
        <v>0.22048577853785678</v>
      </c>
    </row>
    <row r="170" spans="1:13" ht="15.6" customHeight="1">
      <c r="A170" s="16" t="s">
        <v>155</v>
      </c>
      <c r="B170" s="42" t="s">
        <v>31</v>
      </c>
      <c r="C170" s="33">
        <v>11389165.43</v>
      </c>
      <c r="D170" s="33">
        <v>18894084.890000001</v>
      </c>
      <c r="E170" s="33">
        <v>19641714.489999998</v>
      </c>
      <c r="F170" s="33">
        <f t="shared" si="6"/>
        <v>49924964.810000002</v>
      </c>
      <c r="G170" s="34">
        <v>138553.12</v>
      </c>
      <c r="H170" s="34">
        <v>0</v>
      </c>
      <c r="I170" s="34">
        <v>168203.42</v>
      </c>
      <c r="J170" s="34">
        <v>13145586.880000001</v>
      </c>
      <c r="K170" s="34">
        <f t="shared" si="7"/>
        <v>36472621.390000001</v>
      </c>
      <c r="L170" s="33">
        <v>78347766.279999986</v>
      </c>
      <c r="M170" s="35">
        <f t="shared" si="8"/>
        <v>0.4655221600020325</v>
      </c>
    </row>
    <row r="171" spans="1:13" ht="15.6" customHeight="1">
      <c r="A171" s="16" t="s">
        <v>535</v>
      </c>
      <c r="B171" s="42" t="s">
        <v>27</v>
      </c>
      <c r="C171" s="33">
        <v>1792529.42</v>
      </c>
      <c r="D171" s="33">
        <v>173954.06</v>
      </c>
      <c r="E171" s="33">
        <v>365725.53</v>
      </c>
      <c r="F171" s="33">
        <f t="shared" si="6"/>
        <v>2332209.0099999998</v>
      </c>
      <c r="G171" s="34">
        <v>22.75</v>
      </c>
      <c r="H171" s="34">
        <v>0</v>
      </c>
      <c r="I171" s="34">
        <v>0</v>
      </c>
      <c r="J171" s="34">
        <v>101813.13</v>
      </c>
      <c r="K171" s="34">
        <f t="shared" si="7"/>
        <v>2230373.13</v>
      </c>
      <c r="L171" s="33">
        <v>6323554.2800000003</v>
      </c>
      <c r="M171" s="35">
        <f t="shared" si="8"/>
        <v>0.35270878231474589</v>
      </c>
    </row>
    <row r="172" spans="1:13" ht="15.6" customHeight="1">
      <c r="A172" s="16" t="s">
        <v>156</v>
      </c>
      <c r="B172" s="42" t="s">
        <v>33</v>
      </c>
      <c r="C172" s="33">
        <v>257109.61</v>
      </c>
      <c r="D172" s="33">
        <v>2524.1</v>
      </c>
      <c r="E172" s="33">
        <v>129658.93</v>
      </c>
      <c r="F172" s="33">
        <f t="shared" si="6"/>
        <v>389292.64</v>
      </c>
      <c r="G172" s="34">
        <v>0</v>
      </c>
      <c r="H172" s="34">
        <v>0</v>
      </c>
      <c r="I172" s="34">
        <v>9180.26</v>
      </c>
      <c r="J172" s="34">
        <v>9248.19</v>
      </c>
      <c r="K172" s="34">
        <f t="shared" si="7"/>
        <v>370864.19</v>
      </c>
      <c r="L172" s="33">
        <v>1607607.02</v>
      </c>
      <c r="M172" s="35">
        <f t="shared" si="8"/>
        <v>0.23069331334470036</v>
      </c>
    </row>
    <row r="173" spans="1:13" ht="15.6" customHeight="1">
      <c r="A173" s="16" t="s">
        <v>157</v>
      </c>
      <c r="B173" s="42" t="s">
        <v>31</v>
      </c>
      <c r="C173" s="33">
        <v>798062.25</v>
      </c>
      <c r="D173" s="33">
        <v>17048.98</v>
      </c>
      <c r="E173" s="33">
        <v>321923.15999999997</v>
      </c>
      <c r="F173" s="33">
        <f t="shared" si="6"/>
        <v>1137034.3899999999</v>
      </c>
      <c r="G173" s="34">
        <v>186869</v>
      </c>
      <c r="H173" s="34">
        <v>0</v>
      </c>
      <c r="I173" s="34">
        <v>2442.71</v>
      </c>
      <c r="J173" s="34">
        <v>18805.32</v>
      </c>
      <c r="K173" s="34">
        <f t="shared" si="7"/>
        <v>928917.36</v>
      </c>
      <c r="L173" s="33">
        <v>3882996.19</v>
      </c>
      <c r="M173" s="35">
        <f t="shared" si="8"/>
        <v>0.23922695633651908</v>
      </c>
    </row>
    <row r="174" spans="1:13" ht="15.6" customHeight="1">
      <c r="A174" s="16" t="s">
        <v>485</v>
      </c>
      <c r="B174" s="42" t="s">
        <v>33</v>
      </c>
      <c r="C174" s="33">
        <v>54009.75</v>
      </c>
      <c r="D174" s="33">
        <v>127.59</v>
      </c>
      <c r="E174" s="33">
        <v>40950.82</v>
      </c>
      <c r="F174" s="33">
        <f t="shared" si="6"/>
        <v>95088.16</v>
      </c>
      <c r="G174" s="34">
        <v>0</v>
      </c>
      <c r="H174" s="34">
        <v>0</v>
      </c>
      <c r="I174" s="34">
        <v>0</v>
      </c>
      <c r="J174" s="34">
        <v>13316.47</v>
      </c>
      <c r="K174" s="34">
        <f t="shared" si="7"/>
        <v>81771.69</v>
      </c>
      <c r="L174" s="33">
        <v>1198840.81</v>
      </c>
      <c r="M174" s="35">
        <f t="shared" si="8"/>
        <v>6.8208964291097157E-2</v>
      </c>
    </row>
    <row r="175" spans="1:13" ht="15.6" customHeight="1">
      <c r="A175" s="16" t="s">
        <v>158</v>
      </c>
      <c r="B175" s="42" t="s">
        <v>33</v>
      </c>
      <c r="C175" s="33">
        <v>6618248.9400000004</v>
      </c>
      <c r="D175" s="33">
        <v>318903.38</v>
      </c>
      <c r="E175" s="33">
        <v>3570529.09</v>
      </c>
      <c r="F175" s="33">
        <f t="shared" si="6"/>
        <v>10507681.41</v>
      </c>
      <c r="G175" s="34">
        <v>19839.09</v>
      </c>
      <c r="H175" s="34">
        <v>2080</v>
      </c>
      <c r="I175" s="34">
        <v>20233.13</v>
      </c>
      <c r="J175" s="34">
        <v>609990.12</v>
      </c>
      <c r="K175" s="34">
        <f t="shared" si="7"/>
        <v>9855539.0700000003</v>
      </c>
      <c r="L175" s="33">
        <v>31738446.490000002</v>
      </c>
      <c r="M175" s="35">
        <f t="shared" si="8"/>
        <v>0.31052367585493629</v>
      </c>
    </row>
    <row r="176" spans="1:13" ht="15.6" customHeight="1">
      <c r="A176" s="16" t="s">
        <v>588</v>
      </c>
      <c r="B176" s="42" t="s">
        <v>61</v>
      </c>
      <c r="C176" s="33">
        <v>9609626.3200000003</v>
      </c>
      <c r="D176" s="33">
        <v>841562.98</v>
      </c>
      <c r="E176" s="33">
        <v>5316683.22</v>
      </c>
      <c r="F176" s="33">
        <f t="shared" si="6"/>
        <v>15767872.52</v>
      </c>
      <c r="G176" s="34">
        <v>216364.85</v>
      </c>
      <c r="H176" s="34">
        <v>0</v>
      </c>
      <c r="I176" s="34">
        <v>1254.72</v>
      </c>
      <c r="J176" s="34">
        <v>1177758.94</v>
      </c>
      <c r="K176" s="34">
        <f t="shared" si="7"/>
        <v>14372494.01</v>
      </c>
      <c r="L176" s="33">
        <v>31650215.949999999</v>
      </c>
      <c r="M176" s="35">
        <f t="shared" si="8"/>
        <v>0.45410413732105992</v>
      </c>
    </row>
    <row r="177" spans="1:13" ht="15.6" customHeight="1">
      <c r="A177" s="16" t="s">
        <v>159</v>
      </c>
      <c r="B177" s="42" t="s">
        <v>33</v>
      </c>
      <c r="C177" s="33">
        <v>1316961.5900000001</v>
      </c>
      <c r="D177" s="33">
        <v>12086.1</v>
      </c>
      <c r="E177" s="33">
        <v>342596.34</v>
      </c>
      <c r="F177" s="33">
        <f t="shared" si="6"/>
        <v>1671644.0300000003</v>
      </c>
      <c r="G177" s="34">
        <v>1101.01</v>
      </c>
      <c r="H177" s="34">
        <v>0</v>
      </c>
      <c r="I177" s="34">
        <v>10044.44</v>
      </c>
      <c r="J177" s="34">
        <v>-9053.48</v>
      </c>
      <c r="K177" s="34">
        <f t="shared" si="7"/>
        <v>1669552.0600000003</v>
      </c>
      <c r="L177" s="33">
        <v>3628071.8900000006</v>
      </c>
      <c r="M177" s="35">
        <f t="shared" si="8"/>
        <v>0.46017612401831431</v>
      </c>
    </row>
    <row r="178" spans="1:13" ht="15.6" customHeight="1">
      <c r="A178" s="16" t="s">
        <v>536</v>
      </c>
      <c r="B178" s="42" t="s">
        <v>33</v>
      </c>
      <c r="C178" s="33">
        <v>8099393.2599999998</v>
      </c>
      <c r="D178" s="33">
        <v>4225182.63</v>
      </c>
      <c r="E178" s="33">
        <v>5511737.7199999997</v>
      </c>
      <c r="F178" s="33">
        <f t="shared" si="6"/>
        <v>17836313.609999999</v>
      </c>
      <c r="G178" s="34">
        <v>133567.54</v>
      </c>
      <c r="H178" s="34">
        <v>6401.63</v>
      </c>
      <c r="I178" s="34">
        <v>10521.59</v>
      </c>
      <c r="J178" s="34">
        <v>2403814.5699999998</v>
      </c>
      <c r="K178" s="34">
        <f t="shared" si="7"/>
        <v>15282008.280000001</v>
      </c>
      <c r="L178" s="33">
        <v>23074111.27</v>
      </c>
      <c r="M178" s="35">
        <f t="shared" si="8"/>
        <v>0.66230105685019525</v>
      </c>
    </row>
    <row r="179" spans="1:13" ht="15.6" customHeight="1">
      <c r="A179" s="16" t="s">
        <v>160</v>
      </c>
      <c r="B179" s="42" t="s">
        <v>31</v>
      </c>
      <c r="C179" s="33">
        <v>1765538.1</v>
      </c>
      <c r="D179" s="33">
        <v>28361.94</v>
      </c>
      <c r="E179" s="33">
        <v>949347.77</v>
      </c>
      <c r="F179" s="33">
        <f t="shared" si="6"/>
        <v>2743247.81</v>
      </c>
      <c r="G179" s="34">
        <v>0</v>
      </c>
      <c r="H179" s="34">
        <v>0</v>
      </c>
      <c r="I179" s="34">
        <v>9927</v>
      </c>
      <c r="J179" s="34">
        <v>175321.52</v>
      </c>
      <c r="K179" s="34">
        <f t="shared" si="7"/>
        <v>2557999.29</v>
      </c>
      <c r="L179" s="33">
        <v>11735719.949999999</v>
      </c>
      <c r="M179" s="35">
        <f t="shared" si="8"/>
        <v>0.21796696759111062</v>
      </c>
    </row>
    <row r="180" spans="1:13" ht="15.6" customHeight="1">
      <c r="A180" s="16" t="s">
        <v>161</v>
      </c>
      <c r="B180" s="42" t="s">
        <v>61</v>
      </c>
      <c r="C180" s="33">
        <v>66921.89</v>
      </c>
      <c r="D180" s="33">
        <v>9401.65</v>
      </c>
      <c r="E180" s="33">
        <v>26962.7</v>
      </c>
      <c r="F180" s="33">
        <f t="shared" si="6"/>
        <v>103286.23999999999</v>
      </c>
      <c r="G180" s="34">
        <v>2612.35</v>
      </c>
      <c r="H180" s="34">
        <v>0</v>
      </c>
      <c r="I180" s="34">
        <v>10839.17</v>
      </c>
      <c r="J180" s="34">
        <v>1074.06</v>
      </c>
      <c r="K180" s="34">
        <f t="shared" si="7"/>
        <v>88760.659999999989</v>
      </c>
      <c r="L180" s="33">
        <v>621083.74</v>
      </c>
      <c r="M180" s="35">
        <f t="shared" si="8"/>
        <v>0.14291254831433839</v>
      </c>
    </row>
    <row r="181" spans="1:13" ht="15.6" customHeight="1">
      <c r="A181" s="16" t="s">
        <v>537</v>
      </c>
      <c r="B181" s="42" t="s">
        <v>30</v>
      </c>
      <c r="C181" s="33">
        <v>63439.05</v>
      </c>
      <c r="D181" s="33">
        <v>0</v>
      </c>
      <c r="E181" s="33">
        <v>20438.849999999999</v>
      </c>
      <c r="F181" s="33">
        <f t="shared" si="6"/>
        <v>83877.899999999994</v>
      </c>
      <c r="G181" s="34">
        <v>0</v>
      </c>
      <c r="H181" s="34">
        <v>0</v>
      </c>
      <c r="I181" s="34">
        <v>3778.59</v>
      </c>
      <c r="J181" s="34">
        <v>2237.6</v>
      </c>
      <c r="K181" s="34">
        <f t="shared" si="7"/>
        <v>77861.709999999992</v>
      </c>
      <c r="L181" s="33">
        <v>544882.36</v>
      </c>
      <c r="M181" s="35">
        <f t="shared" si="8"/>
        <v>0.14289636757556254</v>
      </c>
    </row>
    <row r="182" spans="1:13" ht="15.6" customHeight="1">
      <c r="A182" s="16" t="s">
        <v>162</v>
      </c>
      <c r="B182" s="42" t="s">
        <v>31</v>
      </c>
      <c r="C182" s="33">
        <v>2066946.83</v>
      </c>
      <c r="D182" s="33">
        <v>66204.53</v>
      </c>
      <c r="E182" s="33">
        <v>895004.17</v>
      </c>
      <c r="F182" s="33">
        <f t="shared" si="6"/>
        <v>3028155.53</v>
      </c>
      <c r="G182" s="34">
        <v>87340.41</v>
      </c>
      <c r="H182" s="34">
        <v>2072.21</v>
      </c>
      <c r="I182" s="34">
        <v>406.32</v>
      </c>
      <c r="J182" s="34">
        <v>137930.31</v>
      </c>
      <c r="K182" s="34">
        <f t="shared" si="7"/>
        <v>2800406.28</v>
      </c>
      <c r="L182" s="33">
        <v>9089001.8900000006</v>
      </c>
      <c r="M182" s="35">
        <f t="shared" si="8"/>
        <v>0.30810932970330801</v>
      </c>
    </row>
    <row r="183" spans="1:13" ht="15.6" customHeight="1">
      <c r="A183" s="16" t="s">
        <v>163</v>
      </c>
      <c r="B183" s="42" t="s">
        <v>31</v>
      </c>
      <c r="C183" s="33">
        <v>718356.85</v>
      </c>
      <c r="D183" s="33">
        <v>6155.22</v>
      </c>
      <c r="E183" s="33">
        <v>159213.12</v>
      </c>
      <c r="F183" s="33">
        <f t="shared" si="6"/>
        <v>883725.19</v>
      </c>
      <c r="G183" s="34">
        <v>67538.12</v>
      </c>
      <c r="H183" s="34">
        <v>0</v>
      </c>
      <c r="I183" s="34">
        <v>279.99</v>
      </c>
      <c r="J183" s="34">
        <v>36393.769999999997</v>
      </c>
      <c r="K183" s="34">
        <f t="shared" si="7"/>
        <v>779513.30999999994</v>
      </c>
      <c r="L183" s="33">
        <v>4875779.37</v>
      </c>
      <c r="M183" s="35">
        <f t="shared" si="8"/>
        <v>0.15987460687746416</v>
      </c>
    </row>
    <row r="184" spans="1:13" ht="15.6" customHeight="1">
      <c r="A184" s="16" t="s">
        <v>164</v>
      </c>
      <c r="B184" s="42" t="s">
        <v>31</v>
      </c>
      <c r="C184" s="33">
        <v>3740501.94</v>
      </c>
      <c r="D184" s="33">
        <v>233151</v>
      </c>
      <c r="E184" s="33">
        <v>3216759.38</v>
      </c>
      <c r="F184" s="33">
        <f t="shared" si="6"/>
        <v>7190412.3200000003</v>
      </c>
      <c r="G184" s="34">
        <v>30937.8</v>
      </c>
      <c r="H184" s="34">
        <v>0</v>
      </c>
      <c r="I184" s="34">
        <v>38344.800000000003</v>
      </c>
      <c r="J184" s="34">
        <v>442457.22</v>
      </c>
      <c r="K184" s="34">
        <f t="shared" si="7"/>
        <v>6678672.5000000009</v>
      </c>
      <c r="L184" s="33">
        <v>17589315.510000002</v>
      </c>
      <c r="M184" s="35">
        <f t="shared" si="8"/>
        <v>0.37970053446383373</v>
      </c>
    </row>
    <row r="185" spans="1:13" ht="15.6" customHeight="1">
      <c r="A185" s="16" t="s">
        <v>165</v>
      </c>
      <c r="B185" s="42" t="s">
        <v>31</v>
      </c>
      <c r="C185" s="33">
        <v>215316.45</v>
      </c>
      <c r="D185" s="33">
        <v>3013.63</v>
      </c>
      <c r="E185" s="33">
        <v>53722.58</v>
      </c>
      <c r="F185" s="33">
        <f t="shared" si="6"/>
        <v>272052.66000000003</v>
      </c>
      <c r="G185" s="34">
        <v>826</v>
      </c>
      <c r="H185" s="34">
        <v>0</v>
      </c>
      <c r="I185" s="34">
        <v>1360.33</v>
      </c>
      <c r="J185" s="34">
        <v>5829.28</v>
      </c>
      <c r="K185" s="34">
        <f t="shared" si="7"/>
        <v>264037.05</v>
      </c>
      <c r="L185" s="33">
        <v>1492861.7100000002</v>
      </c>
      <c r="M185" s="35">
        <f t="shared" si="8"/>
        <v>0.17686638235232113</v>
      </c>
    </row>
    <row r="186" spans="1:13" ht="15.6" customHeight="1">
      <c r="A186" s="16" t="s">
        <v>166</v>
      </c>
      <c r="B186" s="42" t="s">
        <v>37</v>
      </c>
      <c r="C186" s="33">
        <v>1256884.23</v>
      </c>
      <c r="D186" s="33">
        <v>25364.69</v>
      </c>
      <c r="E186" s="33">
        <v>813877.69</v>
      </c>
      <c r="F186" s="33">
        <f t="shared" si="6"/>
        <v>2096126.6099999999</v>
      </c>
      <c r="G186" s="34">
        <v>50460.33</v>
      </c>
      <c r="H186" s="34">
        <v>5307.62</v>
      </c>
      <c r="I186" s="34">
        <v>28175.79</v>
      </c>
      <c r="J186" s="34">
        <v>8570.36</v>
      </c>
      <c r="K186" s="34">
        <f t="shared" si="7"/>
        <v>2003612.5099999995</v>
      </c>
      <c r="L186" s="33">
        <v>6300347.5199999996</v>
      </c>
      <c r="M186" s="35">
        <f t="shared" si="8"/>
        <v>0.3180161893672811</v>
      </c>
    </row>
    <row r="187" spans="1:13" ht="15.6" customHeight="1">
      <c r="A187" s="16" t="s">
        <v>167</v>
      </c>
      <c r="B187" s="42" t="s">
        <v>30</v>
      </c>
      <c r="C187" s="33">
        <v>913783.64</v>
      </c>
      <c r="D187" s="33">
        <v>16809.23</v>
      </c>
      <c r="E187" s="33">
        <v>292981.46000000002</v>
      </c>
      <c r="F187" s="33">
        <f t="shared" si="6"/>
        <v>1223574.33</v>
      </c>
      <c r="G187" s="34">
        <v>0</v>
      </c>
      <c r="H187" s="34">
        <v>0</v>
      </c>
      <c r="I187" s="34">
        <v>0</v>
      </c>
      <c r="J187" s="34">
        <v>2492.64</v>
      </c>
      <c r="K187" s="34">
        <f t="shared" si="7"/>
        <v>1221081.6900000002</v>
      </c>
      <c r="L187" s="33">
        <v>6351653.29</v>
      </c>
      <c r="M187" s="35">
        <f t="shared" si="8"/>
        <v>0.19224627577239817</v>
      </c>
    </row>
    <row r="188" spans="1:13" ht="15.6" customHeight="1">
      <c r="A188" s="16" t="s">
        <v>168</v>
      </c>
      <c r="B188" s="42" t="s">
        <v>24</v>
      </c>
      <c r="C188" s="33">
        <v>45820.85</v>
      </c>
      <c r="D188" s="33">
        <v>190.8</v>
      </c>
      <c r="E188" s="33">
        <v>11730.67</v>
      </c>
      <c r="F188" s="33">
        <f t="shared" si="6"/>
        <v>57742.32</v>
      </c>
      <c r="G188" s="34">
        <v>1165.4000000000001</v>
      </c>
      <c r="H188" s="34">
        <v>0</v>
      </c>
      <c r="I188" s="34">
        <v>0</v>
      </c>
      <c r="J188" s="34">
        <v>4564.05</v>
      </c>
      <c r="K188" s="34">
        <f t="shared" si="7"/>
        <v>52012.869999999995</v>
      </c>
      <c r="L188" s="33">
        <v>463973.42</v>
      </c>
      <c r="M188" s="35">
        <f t="shared" si="8"/>
        <v>0.11210312435570123</v>
      </c>
    </row>
    <row r="189" spans="1:13" ht="15.6" customHeight="1">
      <c r="A189" s="16" t="s">
        <v>169</v>
      </c>
      <c r="B189" s="42" t="s">
        <v>37</v>
      </c>
      <c r="C189" s="33">
        <v>259553.51</v>
      </c>
      <c r="D189" s="33">
        <v>21122.66</v>
      </c>
      <c r="E189" s="33">
        <v>183829.87</v>
      </c>
      <c r="F189" s="33">
        <f t="shared" si="6"/>
        <v>464506.04</v>
      </c>
      <c r="G189" s="34">
        <v>0</v>
      </c>
      <c r="H189" s="34">
        <v>0</v>
      </c>
      <c r="I189" s="34">
        <v>0</v>
      </c>
      <c r="J189" s="34">
        <v>57786.65</v>
      </c>
      <c r="K189" s="34">
        <f t="shared" si="7"/>
        <v>406719.38999999996</v>
      </c>
      <c r="L189" s="33">
        <v>1231039.73</v>
      </c>
      <c r="M189" s="35">
        <f t="shared" si="8"/>
        <v>0.33038689173744212</v>
      </c>
    </row>
    <row r="190" spans="1:13" ht="15.6" customHeight="1">
      <c r="A190" s="16" t="s">
        <v>170</v>
      </c>
      <c r="B190" s="42" t="s">
        <v>37</v>
      </c>
      <c r="C190" s="33">
        <v>2705188.88</v>
      </c>
      <c r="D190" s="33">
        <v>71468.539999999994</v>
      </c>
      <c r="E190" s="33">
        <v>1446377.73</v>
      </c>
      <c r="F190" s="33">
        <f t="shared" si="6"/>
        <v>4223035.1500000004</v>
      </c>
      <c r="G190" s="34">
        <v>0</v>
      </c>
      <c r="H190" s="34">
        <v>0</v>
      </c>
      <c r="I190" s="34">
        <v>53365.8</v>
      </c>
      <c r="J190" s="34">
        <v>283017.03000000003</v>
      </c>
      <c r="K190" s="34">
        <f t="shared" si="7"/>
        <v>3886652.3200000003</v>
      </c>
      <c r="L190" s="33">
        <v>8751028.7600000016</v>
      </c>
      <c r="M190" s="35">
        <f t="shared" si="8"/>
        <v>0.4441366182871509</v>
      </c>
    </row>
    <row r="191" spans="1:13" ht="15.6" customHeight="1">
      <c r="A191" s="16" t="s">
        <v>171</v>
      </c>
      <c r="B191" s="42" t="s">
        <v>30</v>
      </c>
      <c r="C191" s="33">
        <v>1450689.29</v>
      </c>
      <c r="D191" s="33">
        <v>35961.65</v>
      </c>
      <c r="E191" s="33">
        <v>563086.14</v>
      </c>
      <c r="F191" s="33">
        <f t="shared" si="6"/>
        <v>2049737.08</v>
      </c>
      <c r="G191" s="34">
        <v>0</v>
      </c>
      <c r="H191" s="34">
        <v>0</v>
      </c>
      <c r="I191" s="34">
        <v>1040</v>
      </c>
      <c r="J191" s="34">
        <v>105259.65</v>
      </c>
      <c r="K191" s="34">
        <f t="shared" si="7"/>
        <v>1943437.4300000002</v>
      </c>
      <c r="L191" s="33">
        <v>6443086.8300000001</v>
      </c>
      <c r="M191" s="35">
        <f t="shared" si="8"/>
        <v>0.30163142004404747</v>
      </c>
    </row>
    <row r="192" spans="1:13" ht="15.6" customHeight="1">
      <c r="A192" s="16" t="s">
        <v>172</v>
      </c>
      <c r="B192" s="42" t="s">
        <v>30</v>
      </c>
      <c r="C192" s="33">
        <v>1877259.06</v>
      </c>
      <c r="D192" s="33">
        <v>55755.86</v>
      </c>
      <c r="E192" s="33">
        <v>591768.11</v>
      </c>
      <c r="F192" s="33">
        <f t="shared" si="6"/>
        <v>2524783.0300000003</v>
      </c>
      <c r="G192" s="34">
        <v>0</v>
      </c>
      <c r="H192" s="34">
        <v>0</v>
      </c>
      <c r="I192" s="34">
        <v>0</v>
      </c>
      <c r="J192" s="34">
        <v>84580.55</v>
      </c>
      <c r="K192" s="34">
        <f t="shared" si="7"/>
        <v>2440202.4800000004</v>
      </c>
      <c r="L192" s="33">
        <v>6516106.1000000006</v>
      </c>
      <c r="M192" s="35">
        <f t="shared" si="8"/>
        <v>0.37448783714556155</v>
      </c>
    </row>
    <row r="193" spans="1:13" ht="15.6" customHeight="1">
      <c r="A193" s="16" t="s">
        <v>173</v>
      </c>
      <c r="B193" s="42" t="s">
        <v>43</v>
      </c>
      <c r="C193" s="33">
        <v>41537262.880000003</v>
      </c>
      <c r="D193" s="33">
        <v>3602062.93</v>
      </c>
      <c r="E193" s="33">
        <v>9018721.3399999999</v>
      </c>
      <c r="F193" s="33">
        <f t="shared" si="6"/>
        <v>54158047.150000006</v>
      </c>
      <c r="G193" s="34">
        <v>603982.66</v>
      </c>
      <c r="H193" s="34">
        <v>0</v>
      </c>
      <c r="I193" s="34">
        <v>101046.44</v>
      </c>
      <c r="J193" s="34">
        <v>4636019.17</v>
      </c>
      <c r="K193" s="34">
        <f t="shared" si="7"/>
        <v>48816998.88000001</v>
      </c>
      <c r="L193" s="33">
        <v>111674672.19</v>
      </c>
      <c r="M193" s="35">
        <f t="shared" si="8"/>
        <v>0.43713581533460161</v>
      </c>
    </row>
    <row r="194" spans="1:13" ht="15.6" customHeight="1">
      <c r="A194" s="16" t="s">
        <v>486</v>
      </c>
      <c r="B194" s="42" t="s">
        <v>37</v>
      </c>
      <c r="C194" s="33">
        <v>450060.41</v>
      </c>
      <c r="D194" s="33">
        <v>28313.07</v>
      </c>
      <c r="E194" s="33">
        <v>168579.48</v>
      </c>
      <c r="F194" s="33">
        <f t="shared" si="6"/>
        <v>646952.95999999996</v>
      </c>
      <c r="G194" s="34">
        <v>11128.67</v>
      </c>
      <c r="H194" s="34">
        <v>0</v>
      </c>
      <c r="I194" s="34">
        <v>0</v>
      </c>
      <c r="J194" s="34">
        <v>5630.61</v>
      </c>
      <c r="K194" s="34">
        <f t="shared" si="7"/>
        <v>630193.67999999993</v>
      </c>
      <c r="L194" s="33">
        <v>1674974.19</v>
      </c>
      <c r="M194" s="35">
        <f t="shared" si="8"/>
        <v>0.37624083031392858</v>
      </c>
    </row>
    <row r="195" spans="1:13" ht="15.6" customHeight="1">
      <c r="A195" s="16" t="s">
        <v>174</v>
      </c>
      <c r="B195" s="42" t="s">
        <v>37</v>
      </c>
      <c r="C195" s="33">
        <v>449108.27</v>
      </c>
      <c r="D195" s="33">
        <v>5565.4</v>
      </c>
      <c r="E195" s="33">
        <v>389272.63</v>
      </c>
      <c r="F195" s="33">
        <f t="shared" si="6"/>
        <v>843946.3</v>
      </c>
      <c r="G195" s="34">
        <v>0</v>
      </c>
      <c r="H195" s="34">
        <v>0</v>
      </c>
      <c r="I195" s="34">
        <v>0</v>
      </c>
      <c r="J195" s="34">
        <v>78068.28</v>
      </c>
      <c r="K195" s="34">
        <f t="shared" si="7"/>
        <v>765878.02</v>
      </c>
      <c r="L195" s="33">
        <v>2349637.4400000004</v>
      </c>
      <c r="M195" s="35">
        <f t="shared" si="8"/>
        <v>0.32595582916826515</v>
      </c>
    </row>
    <row r="196" spans="1:13" ht="15.6" customHeight="1">
      <c r="A196" s="16" t="s">
        <v>175</v>
      </c>
      <c r="B196" s="42" t="s">
        <v>30</v>
      </c>
      <c r="C196" s="33">
        <v>352619.97</v>
      </c>
      <c r="D196" s="33">
        <v>90993.4</v>
      </c>
      <c r="E196" s="33">
        <v>206505.47</v>
      </c>
      <c r="F196" s="33">
        <f t="shared" si="6"/>
        <v>650118.84</v>
      </c>
      <c r="G196" s="34">
        <v>0</v>
      </c>
      <c r="H196" s="34">
        <v>0</v>
      </c>
      <c r="I196" s="34">
        <v>0</v>
      </c>
      <c r="J196" s="34">
        <v>118862.24</v>
      </c>
      <c r="K196" s="34">
        <f t="shared" si="7"/>
        <v>531256.6</v>
      </c>
      <c r="L196" s="33">
        <v>2090609.0699999998</v>
      </c>
      <c r="M196" s="35">
        <f t="shared" si="8"/>
        <v>0.25411570609898865</v>
      </c>
    </row>
    <row r="197" spans="1:13" ht="15.6" customHeight="1">
      <c r="A197" s="16" t="s">
        <v>176</v>
      </c>
      <c r="B197" s="42" t="s">
        <v>24</v>
      </c>
      <c r="C197" s="33">
        <v>495127.02</v>
      </c>
      <c r="D197" s="33">
        <v>10208.14</v>
      </c>
      <c r="E197" s="33">
        <v>171999.35</v>
      </c>
      <c r="F197" s="33">
        <f t="shared" si="6"/>
        <v>677334.51</v>
      </c>
      <c r="G197" s="34">
        <v>0</v>
      </c>
      <c r="H197" s="34">
        <v>0</v>
      </c>
      <c r="I197" s="34">
        <v>0</v>
      </c>
      <c r="J197" s="34">
        <v>42484.12</v>
      </c>
      <c r="K197" s="34">
        <f t="shared" si="7"/>
        <v>634850.39</v>
      </c>
      <c r="L197" s="33">
        <v>1816714.65</v>
      </c>
      <c r="M197" s="35">
        <f t="shared" si="8"/>
        <v>0.34944970031479627</v>
      </c>
    </row>
    <row r="198" spans="1:13" ht="15.6" customHeight="1">
      <c r="A198" s="16" t="s">
        <v>177</v>
      </c>
      <c r="B198" s="42" t="s">
        <v>30</v>
      </c>
      <c r="C198" s="33">
        <v>3821362.28</v>
      </c>
      <c r="D198" s="33">
        <v>537653.02</v>
      </c>
      <c r="E198" s="33">
        <v>2025112.75</v>
      </c>
      <c r="F198" s="33">
        <f t="shared" si="6"/>
        <v>6384128.0499999998</v>
      </c>
      <c r="G198" s="34">
        <v>133901.5</v>
      </c>
      <c r="H198" s="34">
        <v>0</v>
      </c>
      <c r="I198" s="34">
        <v>366.11</v>
      </c>
      <c r="J198" s="34">
        <v>258332.02</v>
      </c>
      <c r="K198" s="34">
        <f t="shared" si="7"/>
        <v>5991528.4199999999</v>
      </c>
      <c r="L198" s="33">
        <v>14071188.15</v>
      </c>
      <c r="M198" s="35">
        <f t="shared" si="8"/>
        <v>0.4258011730160825</v>
      </c>
    </row>
    <row r="199" spans="1:13" ht="15.6" customHeight="1">
      <c r="A199" s="16" t="s">
        <v>178</v>
      </c>
      <c r="B199" s="42" t="s">
        <v>30</v>
      </c>
      <c r="C199" s="33">
        <v>825207.6</v>
      </c>
      <c r="D199" s="33">
        <v>27998.68</v>
      </c>
      <c r="E199" s="33">
        <v>324385.63</v>
      </c>
      <c r="F199" s="33">
        <f t="shared" si="6"/>
        <v>1177591.9100000001</v>
      </c>
      <c r="G199" s="34">
        <v>0</v>
      </c>
      <c r="H199" s="34">
        <v>0</v>
      </c>
      <c r="I199" s="34">
        <v>379.03</v>
      </c>
      <c r="J199" s="34">
        <v>59081.5</v>
      </c>
      <c r="K199" s="34">
        <f t="shared" si="7"/>
        <v>1118131.3800000001</v>
      </c>
      <c r="L199" s="33">
        <v>3755841.9400000004</v>
      </c>
      <c r="M199" s="35">
        <f t="shared" si="8"/>
        <v>0.29770458870801147</v>
      </c>
    </row>
    <row r="200" spans="1:13" ht="15.6" customHeight="1">
      <c r="A200" s="16" t="s">
        <v>538</v>
      </c>
      <c r="B200" s="42" t="s">
        <v>30</v>
      </c>
      <c r="C200" s="33">
        <v>220104.99</v>
      </c>
      <c r="D200" s="33">
        <v>7222.84</v>
      </c>
      <c r="E200" s="33">
        <v>196170.01</v>
      </c>
      <c r="F200" s="33">
        <f t="shared" si="6"/>
        <v>423497.83999999997</v>
      </c>
      <c r="G200" s="34">
        <v>4429.13</v>
      </c>
      <c r="H200" s="34">
        <v>0</v>
      </c>
      <c r="I200" s="34">
        <v>0</v>
      </c>
      <c r="J200" s="34">
        <v>8087.13</v>
      </c>
      <c r="K200" s="34">
        <f t="shared" si="7"/>
        <v>410981.57999999996</v>
      </c>
      <c r="L200" s="33">
        <v>1592061.7299999997</v>
      </c>
      <c r="M200" s="35">
        <f t="shared" si="8"/>
        <v>0.25814424921827622</v>
      </c>
    </row>
    <row r="201" spans="1:13" ht="15.6" customHeight="1">
      <c r="A201" s="16" t="s">
        <v>179</v>
      </c>
      <c r="B201" s="42" t="s">
        <v>30</v>
      </c>
      <c r="C201" s="33">
        <v>458083.42</v>
      </c>
      <c r="D201" s="33">
        <v>7958.12</v>
      </c>
      <c r="E201" s="33">
        <v>255248.44</v>
      </c>
      <c r="F201" s="33">
        <f t="shared" si="6"/>
        <v>721289.98</v>
      </c>
      <c r="G201" s="34">
        <v>0</v>
      </c>
      <c r="H201" s="34">
        <v>0</v>
      </c>
      <c r="I201" s="34">
        <v>205.18</v>
      </c>
      <c r="J201" s="34">
        <v>43006.3</v>
      </c>
      <c r="K201" s="34">
        <f t="shared" si="7"/>
        <v>678078.49999999988</v>
      </c>
      <c r="L201" s="33">
        <v>2685049.0700000003</v>
      </c>
      <c r="M201" s="35">
        <f t="shared" si="8"/>
        <v>0.2525385876839859</v>
      </c>
    </row>
    <row r="202" spans="1:13" ht="15.6" customHeight="1">
      <c r="A202" s="16" t="s">
        <v>180</v>
      </c>
      <c r="B202" s="42" t="s">
        <v>33</v>
      </c>
      <c r="C202" s="33">
        <v>9663358.7100000009</v>
      </c>
      <c r="D202" s="33">
        <v>422441.27</v>
      </c>
      <c r="E202" s="33">
        <v>7163540.8200000003</v>
      </c>
      <c r="F202" s="33">
        <f t="shared" si="6"/>
        <v>17249340.800000001</v>
      </c>
      <c r="G202" s="34">
        <v>748744.93</v>
      </c>
      <c r="H202" s="34">
        <v>0</v>
      </c>
      <c r="I202" s="34">
        <v>0</v>
      </c>
      <c r="J202" s="34">
        <v>1157793.56</v>
      </c>
      <c r="K202" s="34">
        <f t="shared" si="7"/>
        <v>15342802.310000001</v>
      </c>
      <c r="L202" s="33">
        <v>32164613.280000001</v>
      </c>
      <c r="M202" s="35">
        <f t="shared" si="8"/>
        <v>0.47700876041746709</v>
      </c>
    </row>
    <row r="203" spans="1:13" ht="15.6" customHeight="1">
      <c r="A203" s="16" t="s">
        <v>181</v>
      </c>
      <c r="B203" s="42" t="s">
        <v>33</v>
      </c>
      <c r="C203" s="33">
        <v>1467784.8</v>
      </c>
      <c r="D203" s="33">
        <v>64497.66</v>
      </c>
      <c r="E203" s="33">
        <v>598686.63</v>
      </c>
      <c r="F203" s="33">
        <f t="shared" si="6"/>
        <v>2130969.09</v>
      </c>
      <c r="G203" s="34">
        <v>100</v>
      </c>
      <c r="H203" s="34">
        <v>0</v>
      </c>
      <c r="I203" s="34">
        <v>100000</v>
      </c>
      <c r="J203" s="34">
        <v>49708.34</v>
      </c>
      <c r="K203" s="34">
        <f t="shared" si="7"/>
        <v>1981160.7499999998</v>
      </c>
      <c r="L203" s="33">
        <v>5231184.53</v>
      </c>
      <c r="M203" s="35">
        <f t="shared" si="8"/>
        <v>0.37872125111212618</v>
      </c>
    </row>
    <row r="204" spans="1:13" ht="15.6" customHeight="1">
      <c r="A204" s="16" t="s">
        <v>182</v>
      </c>
      <c r="B204" s="42" t="s">
        <v>30</v>
      </c>
      <c r="C204" s="33">
        <v>611246.92000000004</v>
      </c>
      <c r="D204" s="33">
        <v>11301.18</v>
      </c>
      <c r="E204" s="33">
        <v>115602.91</v>
      </c>
      <c r="F204" s="33">
        <f t="shared" ref="F204:F267" si="9">SUM(C204:E204)</f>
        <v>738151.01000000013</v>
      </c>
      <c r="G204" s="34">
        <v>0</v>
      </c>
      <c r="H204" s="34">
        <v>0</v>
      </c>
      <c r="I204" s="34">
        <v>0</v>
      </c>
      <c r="J204" s="34">
        <v>14821.68</v>
      </c>
      <c r="K204" s="34">
        <f t="shared" ref="K204:K267" si="10">F204-G204-H204-I204-J204</f>
        <v>723329.33000000007</v>
      </c>
      <c r="L204" s="33">
        <v>2299465.33</v>
      </c>
      <c r="M204" s="35">
        <f t="shared" ref="M204:M267" si="11">K204/L204</f>
        <v>0.31456413826426338</v>
      </c>
    </row>
    <row r="205" spans="1:13" ht="15.6" customHeight="1">
      <c r="A205" s="16" t="s">
        <v>183</v>
      </c>
      <c r="B205" s="42" t="s">
        <v>33</v>
      </c>
      <c r="C205" s="33">
        <v>1255813.47</v>
      </c>
      <c r="D205" s="33">
        <v>32535.38</v>
      </c>
      <c r="E205" s="33">
        <v>961456.41</v>
      </c>
      <c r="F205" s="33">
        <f t="shared" si="9"/>
        <v>2249805.2599999998</v>
      </c>
      <c r="G205" s="34">
        <v>0</v>
      </c>
      <c r="H205" s="34">
        <v>0</v>
      </c>
      <c r="I205" s="34">
        <v>0</v>
      </c>
      <c r="J205" s="34">
        <v>91952.44</v>
      </c>
      <c r="K205" s="34">
        <f t="shared" si="10"/>
        <v>2157852.8199999998</v>
      </c>
      <c r="L205" s="33">
        <v>5320171.6100000003</v>
      </c>
      <c r="M205" s="35">
        <f t="shared" si="11"/>
        <v>0.40559834873446871</v>
      </c>
    </row>
    <row r="206" spans="1:13" ht="15.6" customHeight="1">
      <c r="A206" s="16" t="s">
        <v>184</v>
      </c>
      <c r="B206" s="42" t="s">
        <v>43</v>
      </c>
      <c r="C206" s="33">
        <v>12625396.539999999</v>
      </c>
      <c r="D206" s="33">
        <v>297189.82</v>
      </c>
      <c r="E206" s="33">
        <v>8681319.5899999999</v>
      </c>
      <c r="F206" s="33">
        <f t="shared" si="9"/>
        <v>21603905.949999999</v>
      </c>
      <c r="G206" s="34">
        <v>19999.23</v>
      </c>
      <c r="H206" s="34">
        <v>0</v>
      </c>
      <c r="I206" s="34">
        <v>20115.43</v>
      </c>
      <c r="J206" s="34">
        <v>1301898.31</v>
      </c>
      <c r="K206" s="34">
        <f t="shared" si="10"/>
        <v>20261892.98</v>
      </c>
      <c r="L206" s="33">
        <v>33251691.240000002</v>
      </c>
      <c r="M206" s="35">
        <f t="shared" si="11"/>
        <v>0.60934924584004402</v>
      </c>
    </row>
    <row r="207" spans="1:13" ht="15.6" customHeight="1">
      <c r="A207" s="16" t="s">
        <v>487</v>
      </c>
      <c r="B207" s="42" t="s">
        <v>27</v>
      </c>
      <c r="C207" s="33">
        <v>109932.96</v>
      </c>
      <c r="D207" s="33">
        <v>6328.58</v>
      </c>
      <c r="E207" s="33">
        <v>258929.35</v>
      </c>
      <c r="F207" s="33">
        <f t="shared" si="9"/>
        <v>375190.89</v>
      </c>
      <c r="G207" s="34">
        <v>29027.67</v>
      </c>
      <c r="H207" s="34">
        <v>0</v>
      </c>
      <c r="I207" s="34">
        <v>45.89</v>
      </c>
      <c r="J207" s="34">
        <v>4753.07</v>
      </c>
      <c r="K207" s="34">
        <f t="shared" si="10"/>
        <v>341364.26</v>
      </c>
      <c r="L207" s="33">
        <v>1461474.07</v>
      </c>
      <c r="M207" s="35">
        <f t="shared" si="11"/>
        <v>0.23357531071351817</v>
      </c>
    </row>
    <row r="208" spans="1:13" ht="15.6" customHeight="1">
      <c r="A208" s="16" t="s">
        <v>3</v>
      </c>
      <c r="B208" s="42" t="s">
        <v>27</v>
      </c>
      <c r="C208" s="33">
        <v>123096366.08</v>
      </c>
      <c r="D208" s="33">
        <v>15476510.98</v>
      </c>
      <c r="E208" s="33">
        <v>37597739.93</v>
      </c>
      <c r="F208" s="33">
        <f t="shared" si="9"/>
        <v>176170616.99000001</v>
      </c>
      <c r="G208" s="34">
        <v>3454400.28</v>
      </c>
      <c r="H208" s="34">
        <v>57579.43</v>
      </c>
      <c r="I208" s="34">
        <v>1780088.14</v>
      </c>
      <c r="J208" s="34">
        <v>9203019.8200000003</v>
      </c>
      <c r="K208" s="34">
        <f t="shared" si="10"/>
        <v>161675529.32000002</v>
      </c>
      <c r="L208" s="33">
        <v>381119648.44</v>
      </c>
      <c r="M208" s="35">
        <f t="shared" si="11"/>
        <v>0.42421200266575271</v>
      </c>
    </row>
    <row r="209" spans="1:13" ht="15.6" customHeight="1">
      <c r="A209" s="16" t="s">
        <v>488</v>
      </c>
      <c r="B209" s="42" t="s">
        <v>31</v>
      </c>
      <c r="C209" s="33">
        <v>8795887.0600000005</v>
      </c>
      <c r="D209" s="33">
        <v>1563152.65</v>
      </c>
      <c r="E209" s="33">
        <v>6403402.2999999998</v>
      </c>
      <c r="F209" s="33">
        <f t="shared" si="9"/>
        <v>16762442.010000002</v>
      </c>
      <c r="G209" s="34">
        <v>15953.32</v>
      </c>
      <c r="H209" s="34">
        <v>0</v>
      </c>
      <c r="I209" s="34">
        <v>66099.33</v>
      </c>
      <c r="J209" s="34">
        <v>2248457.38</v>
      </c>
      <c r="K209" s="34">
        <f t="shared" si="10"/>
        <v>14431931.98</v>
      </c>
      <c r="L209" s="33">
        <v>44688348.030000001</v>
      </c>
      <c r="M209" s="35">
        <f t="shared" si="11"/>
        <v>0.3229461955118953</v>
      </c>
    </row>
    <row r="210" spans="1:13" ht="15.6" customHeight="1">
      <c r="A210" s="16" t="s">
        <v>489</v>
      </c>
      <c r="B210" s="42" t="s">
        <v>31</v>
      </c>
      <c r="C210" s="33">
        <v>1405184.59</v>
      </c>
      <c r="D210" s="33">
        <v>26676.93</v>
      </c>
      <c r="E210" s="33">
        <v>527419.55000000005</v>
      </c>
      <c r="F210" s="33">
        <f t="shared" si="9"/>
        <v>1959281.07</v>
      </c>
      <c r="G210" s="34">
        <v>0</v>
      </c>
      <c r="H210" s="34">
        <v>0</v>
      </c>
      <c r="I210" s="34">
        <v>6574.66</v>
      </c>
      <c r="J210" s="34">
        <v>34920.800000000003</v>
      </c>
      <c r="K210" s="34">
        <f t="shared" si="10"/>
        <v>1917785.61</v>
      </c>
      <c r="L210" s="33">
        <v>7416582.1900000004</v>
      </c>
      <c r="M210" s="35">
        <f t="shared" si="11"/>
        <v>0.25858078032032167</v>
      </c>
    </row>
    <row r="211" spans="1:13" ht="15.6" customHeight="1">
      <c r="A211" s="16" t="s">
        <v>185</v>
      </c>
      <c r="B211" s="42" t="s">
        <v>31</v>
      </c>
      <c r="C211" s="33">
        <v>1270605.1000000001</v>
      </c>
      <c r="D211" s="33">
        <v>10863.68</v>
      </c>
      <c r="E211" s="33">
        <v>210395.29</v>
      </c>
      <c r="F211" s="33">
        <f t="shared" si="9"/>
        <v>1491864.07</v>
      </c>
      <c r="G211" s="34">
        <v>50305.06</v>
      </c>
      <c r="H211" s="34">
        <v>0</v>
      </c>
      <c r="I211" s="34">
        <v>5570.26</v>
      </c>
      <c r="J211" s="34">
        <v>30581.200000000001</v>
      </c>
      <c r="K211" s="34">
        <f t="shared" si="10"/>
        <v>1405407.55</v>
      </c>
      <c r="L211" s="33">
        <v>6003145.4500000002</v>
      </c>
      <c r="M211" s="35">
        <f t="shared" si="11"/>
        <v>0.23411186047474494</v>
      </c>
    </row>
    <row r="212" spans="1:13" ht="15.6" customHeight="1">
      <c r="A212" s="16" t="s">
        <v>589</v>
      </c>
      <c r="B212" s="42" t="s">
        <v>61</v>
      </c>
      <c r="C212" s="33">
        <v>257772.94</v>
      </c>
      <c r="D212" s="33">
        <v>3205.03</v>
      </c>
      <c r="E212" s="33">
        <v>64647.87</v>
      </c>
      <c r="F212" s="33">
        <f t="shared" si="9"/>
        <v>325625.84000000003</v>
      </c>
      <c r="G212" s="34">
        <v>0</v>
      </c>
      <c r="H212" s="34">
        <v>0</v>
      </c>
      <c r="I212" s="34">
        <v>0</v>
      </c>
      <c r="J212" s="34">
        <v>35625.67</v>
      </c>
      <c r="K212" s="34">
        <f t="shared" si="10"/>
        <v>290000.17000000004</v>
      </c>
      <c r="L212" s="33">
        <v>1062021.1099999999</v>
      </c>
      <c r="M212" s="35">
        <f t="shared" si="11"/>
        <v>0.27306441206239307</v>
      </c>
    </row>
    <row r="213" spans="1:13" ht="15.6" customHeight="1">
      <c r="A213" s="16" t="s">
        <v>186</v>
      </c>
      <c r="B213" s="42" t="s">
        <v>61</v>
      </c>
      <c r="C213" s="33">
        <v>1577771.45</v>
      </c>
      <c r="D213" s="33">
        <v>138796.20000000001</v>
      </c>
      <c r="E213" s="33">
        <v>684373.2</v>
      </c>
      <c r="F213" s="33">
        <f t="shared" si="9"/>
        <v>2400940.8499999996</v>
      </c>
      <c r="G213" s="34">
        <v>99616.3</v>
      </c>
      <c r="H213" s="34">
        <v>0</v>
      </c>
      <c r="I213" s="34">
        <v>0</v>
      </c>
      <c r="J213" s="34">
        <v>79734.240000000005</v>
      </c>
      <c r="K213" s="34">
        <f t="shared" si="10"/>
        <v>2221590.3099999996</v>
      </c>
      <c r="L213" s="33">
        <v>5610277.6799999997</v>
      </c>
      <c r="M213" s="35">
        <f t="shared" si="11"/>
        <v>0.39598580261360605</v>
      </c>
    </row>
    <row r="214" spans="1:13" ht="15.6" customHeight="1">
      <c r="A214" s="16" t="s">
        <v>490</v>
      </c>
      <c r="B214" s="42" t="s">
        <v>61</v>
      </c>
      <c r="C214" s="33">
        <v>63815.39</v>
      </c>
      <c r="D214" s="33">
        <v>11156.01</v>
      </c>
      <c r="E214" s="33">
        <v>36961.410000000003</v>
      </c>
      <c r="F214" s="33">
        <f t="shared" si="9"/>
        <v>111932.81</v>
      </c>
      <c r="G214" s="34">
        <v>0</v>
      </c>
      <c r="H214" s="34">
        <v>0</v>
      </c>
      <c r="I214" s="34">
        <v>1105.45</v>
      </c>
      <c r="J214" s="34">
        <v>9104.83</v>
      </c>
      <c r="K214" s="34">
        <f t="shared" si="10"/>
        <v>101722.53</v>
      </c>
      <c r="L214" s="33">
        <v>778727.53999999992</v>
      </c>
      <c r="M214" s="35">
        <f t="shared" si="11"/>
        <v>0.1306265988743637</v>
      </c>
    </row>
    <row r="215" spans="1:13" ht="15.6" customHeight="1">
      <c r="A215" s="16" t="s">
        <v>187</v>
      </c>
      <c r="B215" s="42" t="s">
        <v>33</v>
      </c>
      <c r="C215" s="33">
        <v>1333135.55</v>
      </c>
      <c r="D215" s="33">
        <v>19072.560000000001</v>
      </c>
      <c r="E215" s="33">
        <v>238277.86</v>
      </c>
      <c r="F215" s="33">
        <f t="shared" si="9"/>
        <v>1590485.9700000002</v>
      </c>
      <c r="G215" s="34">
        <v>54995.02</v>
      </c>
      <c r="H215" s="34">
        <v>0</v>
      </c>
      <c r="I215" s="34">
        <v>2141.96</v>
      </c>
      <c r="J215" s="34">
        <v>47096.78</v>
      </c>
      <c r="K215" s="34">
        <f t="shared" si="10"/>
        <v>1486252.2100000002</v>
      </c>
      <c r="L215" s="33">
        <v>6718815.2200000007</v>
      </c>
      <c r="M215" s="35">
        <f t="shared" si="11"/>
        <v>0.22120748395875664</v>
      </c>
    </row>
    <row r="216" spans="1:13" ht="15.6" customHeight="1">
      <c r="A216" s="16" t="s">
        <v>188</v>
      </c>
      <c r="B216" s="42" t="s">
        <v>30</v>
      </c>
      <c r="C216" s="33">
        <v>141712.67000000001</v>
      </c>
      <c r="D216" s="33">
        <v>3720</v>
      </c>
      <c r="E216" s="33">
        <v>143927.35</v>
      </c>
      <c r="F216" s="33">
        <f t="shared" si="9"/>
        <v>289360.02</v>
      </c>
      <c r="G216" s="34">
        <v>0</v>
      </c>
      <c r="H216" s="34">
        <v>0</v>
      </c>
      <c r="I216" s="34">
        <v>0</v>
      </c>
      <c r="J216" s="34">
        <v>126.32</v>
      </c>
      <c r="K216" s="34">
        <f t="shared" si="10"/>
        <v>289233.7</v>
      </c>
      <c r="L216" s="33">
        <v>2141795.21</v>
      </c>
      <c r="M216" s="35">
        <f t="shared" si="11"/>
        <v>0.13504264957245843</v>
      </c>
    </row>
    <row r="217" spans="1:13" ht="15.6" customHeight="1">
      <c r="A217" s="16" t="s">
        <v>539</v>
      </c>
      <c r="B217" s="42" t="s">
        <v>31</v>
      </c>
      <c r="C217" s="33">
        <v>2123635.75</v>
      </c>
      <c r="D217" s="33">
        <v>141083.29</v>
      </c>
      <c r="E217" s="33">
        <v>1228094.8899999999</v>
      </c>
      <c r="F217" s="33">
        <f t="shared" si="9"/>
        <v>3492813.9299999997</v>
      </c>
      <c r="G217" s="34">
        <v>0</v>
      </c>
      <c r="H217" s="34">
        <v>0</v>
      </c>
      <c r="I217" s="34">
        <v>1119.54</v>
      </c>
      <c r="J217" s="34">
        <v>385402.28</v>
      </c>
      <c r="K217" s="34">
        <f t="shared" si="10"/>
        <v>3106292.1099999994</v>
      </c>
      <c r="L217" s="33">
        <v>11652666.949999999</v>
      </c>
      <c r="M217" s="35">
        <f t="shared" si="11"/>
        <v>0.26657349114401657</v>
      </c>
    </row>
    <row r="218" spans="1:13" ht="15.6" customHeight="1">
      <c r="A218" s="16" t="s">
        <v>189</v>
      </c>
      <c r="B218" s="42" t="s">
        <v>33</v>
      </c>
      <c r="C218" s="33">
        <v>301292.19</v>
      </c>
      <c r="D218" s="33">
        <v>2503.61</v>
      </c>
      <c r="E218" s="33">
        <v>123641.43</v>
      </c>
      <c r="F218" s="33">
        <f t="shared" si="9"/>
        <v>427437.23</v>
      </c>
      <c r="G218" s="34">
        <v>8594</v>
      </c>
      <c r="H218" s="34">
        <v>0</v>
      </c>
      <c r="I218" s="34">
        <v>828.08</v>
      </c>
      <c r="J218" s="34">
        <v>16691.55</v>
      </c>
      <c r="K218" s="34">
        <f t="shared" si="10"/>
        <v>401323.6</v>
      </c>
      <c r="L218" s="33">
        <v>2229585.8600000003</v>
      </c>
      <c r="M218" s="35">
        <f t="shared" si="11"/>
        <v>0.17999916809662575</v>
      </c>
    </row>
    <row r="219" spans="1:13" ht="15.6" customHeight="1">
      <c r="A219" s="16" t="s">
        <v>190</v>
      </c>
      <c r="B219" s="42" t="s">
        <v>33</v>
      </c>
      <c r="C219" s="33">
        <v>944370.81</v>
      </c>
      <c r="D219" s="33">
        <v>46483.48</v>
      </c>
      <c r="E219" s="33">
        <v>533637.03</v>
      </c>
      <c r="F219" s="33">
        <f t="shared" si="9"/>
        <v>1524491.32</v>
      </c>
      <c r="G219" s="34">
        <v>136592.20000000001</v>
      </c>
      <c r="H219" s="34">
        <v>0</v>
      </c>
      <c r="I219" s="34">
        <v>-6205.52</v>
      </c>
      <c r="J219" s="34">
        <v>40951.910000000003</v>
      </c>
      <c r="K219" s="34">
        <f t="shared" si="10"/>
        <v>1353152.7300000002</v>
      </c>
      <c r="L219" s="33">
        <v>5238685.88</v>
      </c>
      <c r="M219" s="35">
        <f t="shared" si="11"/>
        <v>0.25830003191563766</v>
      </c>
    </row>
    <row r="220" spans="1:13" ht="15.6" customHeight="1">
      <c r="A220" s="16" t="s">
        <v>191</v>
      </c>
      <c r="B220" s="42" t="s">
        <v>24</v>
      </c>
      <c r="C220" s="33">
        <v>6048667.1699999999</v>
      </c>
      <c r="D220" s="33">
        <v>343256.42</v>
      </c>
      <c r="E220" s="33">
        <v>1212564.43</v>
      </c>
      <c r="F220" s="33">
        <f t="shared" si="9"/>
        <v>7604488.0199999996</v>
      </c>
      <c r="G220" s="34">
        <v>309158.98</v>
      </c>
      <c r="H220" s="34">
        <v>0</v>
      </c>
      <c r="I220" s="34">
        <v>6508.26</v>
      </c>
      <c r="J220" s="34">
        <v>203913.41</v>
      </c>
      <c r="K220" s="34">
        <f t="shared" si="10"/>
        <v>7084907.3699999992</v>
      </c>
      <c r="L220" s="33">
        <v>20225913.800000001</v>
      </c>
      <c r="M220" s="35">
        <f t="shared" si="11"/>
        <v>0.35028861687327073</v>
      </c>
    </row>
    <row r="221" spans="1:13" ht="15.6" customHeight="1">
      <c r="A221" s="16" t="s">
        <v>192</v>
      </c>
      <c r="B221" s="42" t="s">
        <v>33</v>
      </c>
      <c r="C221" s="33">
        <v>421949</v>
      </c>
      <c r="D221" s="33">
        <v>19455.740000000002</v>
      </c>
      <c r="E221" s="33">
        <v>291357.74</v>
      </c>
      <c r="F221" s="33">
        <f t="shared" si="9"/>
        <v>732762.48</v>
      </c>
      <c r="G221" s="34">
        <v>797.51</v>
      </c>
      <c r="H221" s="34">
        <v>0</v>
      </c>
      <c r="I221" s="34">
        <v>0</v>
      </c>
      <c r="J221" s="34">
        <v>46423.92</v>
      </c>
      <c r="K221" s="34">
        <f t="shared" si="10"/>
        <v>685541.04999999993</v>
      </c>
      <c r="L221" s="33">
        <v>3085085.79</v>
      </c>
      <c r="M221" s="35">
        <f t="shared" si="11"/>
        <v>0.22221134083924451</v>
      </c>
    </row>
    <row r="222" spans="1:13" ht="15.6" customHeight="1">
      <c r="A222" s="16" t="s">
        <v>590</v>
      </c>
      <c r="B222" s="42" t="s">
        <v>30</v>
      </c>
      <c r="C222" s="33">
        <v>68114.73</v>
      </c>
      <c r="D222" s="33">
        <v>0</v>
      </c>
      <c r="E222" s="33">
        <v>1470123.54</v>
      </c>
      <c r="F222" s="33">
        <f t="shared" si="9"/>
        <v>1538238.27</v>
      </c>
      <c r="G222" s="34">
        <v>25373.93</v>
      </c>
      <c r="H222" s="34">
        <v>0</v>
      </c>
      <c r="I222" s="34">
        <v>9733.7099999999991</v>
      </c>
      <c r="J222" s="34">
        <v>1088964.1399999999</v>
      </c>
      <c r="K222" s="34">
        <f t="shared" si="10"/>
        <v>414166.49000000022</v>
      </c>
      <c r="L222" s="33">
        <v>7686949.2999999998</v>
      </c>
      <c r="M222" s="35">
        <f t="shared" si="11"/>
        <v>5.3879175448705019E-2</v>
      </c>
    </row>
    <row r="223" spans="1:13" ht="15.6" customHeight="1">
      <c r="A223" s="16" t="s">
        <v>591</v>
      </c>
      <c r="B223" s="42" t="s">
        <v>30</v>
      </c>
      <c r="C223" s="33">
        <v>1977493.33</v>
      </c>
      <c r="D223" s="33">
        <v>123838.66</v>
      </c>
      <c r="E223" s="33">
        <v>689714.29</v>
      </c>
      <c r="F223" s="33">
        <f t="shared" si="9"/>
        <v>2791046.2800000003</v>
      </c>
      <c r="G223" s="34">
        <v>22908.62</v>
      </c>
      <c r="H223" s="34">
        <v>0</v>
      </c>
      <c r="I223" s="34">
        <v>29.55</v>
      </c>
      <c r="J223" s="34">
        <v>165939.69</v>
      </c>
      <c r="K223" s="34">
        <f t="shared" si="10"/>
        <v>2602168.4200000004</v>
      </c>
      <c r="L223" s="33">
        <v>7070335.5800000001</v>
      </c>
      <c r="M223" s="35">
        <f t="shared" si="11"/>
        <v>0.36804029887362155</v>
      </c>
    </row>
    <row r="224" spans="1:13" ht="15.6" customHeight="1">
      <c r="A224" s="16" t="s">
        <v>592</v>
      </c>
      <c r="B224" s="42" t="s">
        <v>61</v>
      </c>
      <c r="C224" s="33">
        <v>120452.43</v>
      </c>
      <c r="D224" s="33">
        <v>7545.9</v>
      </c>
      <c r="E224" s="33">
        <v>73459.539999999994</v>
      </c>
      <c r="F224" s="33">
        <f t="shared" si="9"/>
        <v>201457.87</v>
      </c>
      <c r="G224" s="34">
        <v>0</v>
      </c>
      <c r="H224" s="34">
        <v>0</v>
      </c>
      <c r="I224" s="34">
        <v>0</v>
      </c>
      <c r="J224" s="34">
        <v>52646.16</v>
      </c>
      <c r="K224" s="34">
        <f t="shared" si="10"/>
        <v>148811.71</v>
      </c>
      <c r="L224" s="33">
        <v>850268.64</v>
      </c>
      <c r="M224" s="35">
        <f t="shared" si="11"/>
        <v>0.17501728630142116</v>
      </c>
    </row>
    <row r="225" spans="1:13" ht="15.6" customHeight="1">
      <c r="A225" s="16" t="s">
        <v>193</v>
      </c>
      <c r="B225" s="42" t="s">
        <v>61</v>
      </c>
      <c r="C225" s="33">
        <v>562503.81000000006</v>
      </c>
      <c r="D225" s="33">
        <v>15656.07</v>
      </c>
      <c r="E225" s="33">
        <v>100361.28</v>
      </c>
      <c r="F225" s="33">
        <f t="shared" si="9"/>
        <v>678521.16</v>
      </c>
      <c r="G225" s="34">
        <v>0</v>
      </c>
      <c r="H225" s="34">
        <v>0</v>
      </c>
      <c r="I225" s="34">
        <v>0</v>
      </c>
      <c r="J225" s="34">
        <v>18085.689999999999</v>
      </c>
      <c r="K225" s="34">
        <f t="shared" si="10"/>
        <v>660435.47000000009</v>
      </c>
      <c r="L225" s="33">
        <v>2107043.92</v>
      </c>
      <c r="M225" s="35">
        <f t="shared" si="11"/>
        <v>0.31344171980999813</v>
      </c>
    </row>
    <row r="226" spans="1:13" ht="15.6" customHeight="1">
      <c r="A226" s="16" t="s">
        <v>593</v>
      </c>
      <c r="B226" s="42" t="s">
        <v>33</v>
      </c>
      <c r="C226" s="33">
        <v>195547.29</v>
      </c>
      <c r="D226" s="33">
        <v>933.8</v>
      </c>
      <c r="E226" s="33">
        <v>97084.67</v>
      </c>
      <c r="F226" s="33">
        <f t="shared" si="9"/>
        <v>293565.76</v>
      </c>
      <c r="G226" s="34">
        <v>0</v>
      </c>
      <c r="H226" s="34">
        <v>0</v>
      </c>
      <c r="I226" s="34">
        <v>0</v>
      </c>
      <c r="J226" s="34">
        <v>4891.12</v>
      </c>
      <c r="K226" s="34">
        <f t="shared" si="10"/>
        <v>288674.64</v>
      </c>
      <c r="L226" s="33">
        <v>1462488.2400000002</v>
      </c>
      <c r="M226" s="35">
        <f t="shared" si="11"/>
        <v>0.19738595641630594</v>
      </c>
    </row>
    <row r="227" spans="1:13" ht="15.6" customHeight="1">
      <c r="A227" s="16" t="s">
        <v>194</v>
      </c>
      <c r="B227" s="42" t="s">
        <v>30</v>
      </c>
      <c r="C227" s="33">
        <v>142541.82</v>
      </c>
      <c r="D227" s="33">
        <v>15.17</v>
      </c>
      <c r="E227" s="33">
        <v>103212.86</v>
      </c>
      <c r="F227" s="33">
        <f t="shared" si="9"/>
        <v>245769.85000000003</v>
      </c>
      <c r="G227" s="34">
        <v>0</v>
      </c>
      <c r="H227" s="34">
        <v>0</v>
      </c>
      <c r="I227" s="34">
        <v>10586.99</v>
      </c>
      <c r="J227" s="34">
        <v>1388.13</v>
      </c>
      <c r="K227" s="34">
        <f t="shared" si="10"/>
        <v>233794.73000000004</v>
      </c>
      <c r="L227" s="33">
        <v>992944.4800000001</v>
      </c>
      <c r="M227" s="35">
        <f t="shared" si="11"/>
        <v>0.23545599447816057</v>
      </c>
    </row>
    <row r="228" spans="1:13" ht="15.6" customHeight="1">
      <c r="A228" s="16" t="s">
        <v>195</v>
      </c>
      <c r="B228" s="42" t="s">
        <v>30</v>
      </c>
      <c r="C228" s="33">
        <v>440985.88</v>
      </c>
      <c r="D228" s="33">
        <v>16191.02</v>
      </c>
      <c r="E228" s="33">
        <v>231338.27</v>
      </c>
      <c r="F228" s="33">
        <f t="shared" si="9"/>
        <v>688515.17</v>
      </c>
      <c r="G228" s="34">
        <v>0</v>
      </c>
      <c r="H228" s="34">
        <v>0</v>
      </c>
      <c r="I228" s="34">
        <v>13738.93</v>
      </c>
      <c r="J228" s="34">
        <v>6598.31</v>
      </c>
      <c r="K228" s="34">
        <f t="shared" si="10"/>
        <v>668177.92999999993</v>
      </c>
      <c r="L228" s="33">
        <v>3667618.5599999996</v>
      </c>
      <c r="M228" s="35">
        <f t="shared" si="11"/>
        <v>0.18218304850109604</v>
      </c>
    </row>
    <row r="229" spans="1:13" ht="15.6" customHeight="1">
      <c r="A229" s="16" t="s">
        <v>196</v>
      </c>
      <c r="B229" s="42" t="s">
        <v>30</v>
      </c>
      <c r="C229" s="33">
        <v>532368.63</v>
      </c>
      <c r="D229" s="33">
        <v>12015.04</v>
      </c>
      <c r="E229" s="33">
        <v>171841.52</v>
      </c>
      <c r="F229" s="33">
        <f t="shared" si="9"/>
        <v>716225.19000000006</v>
      </c>
      <c r="G229" s="34">
        <v>3046.1</v>
      </c>
      <c r="H229" s="34">
        <v>0</v>
      </c>
      <c r="I229" s="34">
        <v>0</v>
      </c>
      <c r="J229" s="34">
        <v>57952.28</v>
      </c>
      <c r="K229" s="34">
        <f t="shared" si="10"/>
        <v>655226.81000000006</v>
      </c>
      <c r="L229" s="33">
        <v>1499783.76</v>
      </c>
      <c r="M229" s="35">
        <f t="shared" si="11"/>
        <v>0.43688085407725713</v>
      </c>
    </row>
    <row r="230" spans="1:13" ht="15.6" customHeight="1">
      <c r="A230" s="16" t="s">
        <v>197</v>
      </c>
      <c r="B230" s="42" t="s">
        <v>30</v>
      </c>
      <c r="C230" s="33">
        <v>186132.96</v>
      </c>
      <c r="D230" s="33">
        <v>3721.56</v>
      </c>
      <c r="E230" s="33">
        <v>161728.03</v>
      </c>
      <c r="F230" s="33">
        <f t="shared" si="9"/>
        <v>351582.55</v>
      </c>
      <c r="G230" s="34">
        <v>0</v>
      </c>
      <c r="H230" s="34">
        <v>0</v>
      </c>
      <c r="I230" s="34">
        <v>0</v>
      </c>
      <c r="J230" s="34">
        <v>6237.07</v>
      </c>
      <c r="K230" s="34">
        <f t="shared" si="10"/>
        <v>345345.48</v>
      </c>
      <c r="L230" s="33">
        <v>1529363.83</v>
      </c>
      <c r="M230" s="35">
        <f t="shared" si="11"/>
        <v>0.22580989116239264</v>
      </c>
    </row>
    <row r="231" spans="1:13" ht="15.6" customHeight="1">
      <c r="A231" s="16" t="s">
        <v>198</v>
      </c>
      <c r="B231" s="42" t="s">
        <v>31</v>
      </c>
      <c r="C231" s="33">
        <v>50257123.170000002</v>
      </c>
      <c r="D231" s="33">
        <v>17416352.579999998</v>
      </c>
      <c r="E231" s="33">
        <v>18571086.390000001</v>
      </c>
      <c r="F231" s="33">
        <f t="shared" si="9"/>
        <v>86244562.140000001</v>
      </c>
      <c r="G231" s="34">
        <v>269038.27</v>
      </c>
      <c r="H231" s="34">
        <v>199613.71</v>
      </c>
      <c r="I231" s="34">
        <v>486615.5</v>
      </c>
      <c r="J231" s="34">
        <v>4317475.3</v>
      </c>
      <c r="K231" s="34">
        <f t="shared" si="10"/>
        <v>80971819.360000014</v>
      </c>
      <c r="L231" s="33">
        <v>160614845.38000003</v>
      </c>
      <c r="M231" s="35">
        <f t="shared" si="11"/>
        <v>0.5041365831933412</v>
      </c>
    </row>
    <row r="232" spans="1:13" ht="15.6" customHeight="1">
      <c r="A232" s="16" t="s">
        <v>199</v>
      </c>
      <c r="B232" s="42" t="s">
        <v>27</v>
      </c>
      <c r="C232" s="33">
        <v>750251.46</v>
      </c>
      <c r="D232" s="33">
        <v>57036.480000000003</v>
      </c>
      <c r="E232" s="33">
        <v>214976.49</v>
      </c>
      <c r="F232" s="33">
        <f t="shared" si="9"/>
        <v>1022264.4299999999</v>
      </c>
      <c r="G232" s="34">
        <v>37938.68</v>
      </c>
      <c r="H232" s="34">
        <v>0</v>
      </c>
      <c r="I232" s="34">
        <v>0</v>
      </c>
      <c r="J232" s="34">
        <v>74388.91</v>
      </c>
      <c r="K232" s="34">
        <f t="shared" si="10"/>
        <v>909936.83999999985</v>
      </c>
      <c r="L232" s="33">
        <v>4965171.7399999993</v>
      </c>
      <c r="M232" s="35">
        <f t="shared" si="11"/>
        <v>0.183263920695722</v>
      </c>
    </row>
    <row r="233" spans="1:13" ht="15.6" customHeight="1">
      <c r="A233" s="16" t="s">
        <v>200</v>
      </c>
      <c r="B233" s="42" t="s">
        <v>30</v>
      </c>
      <c r="C233" s="33">
        <v>109738.59</v>
      </c>
      <c r="D233" s="33">
        <v>10258.25</v>
      </c>
      <c r="E233" s="33">
        <v>91021.33</v>
      </c>
      <c r="F233" s="33">
        <f t="shared" si="9"/>
        <v>211018.16999999998</v>
      </c>
      <c r="G233" s="34">
        <v>0</v>
      </c>
      <c r="H233" s="34">
        <v>0</v>
      </c>
      <c r="I233" s="34">
        <v>0</v>
      </c>
      <c r="J233" s="34">
        <v>20283.689999999999</v>
      </c>
      <c r="K233" s="34">
        <f t="shared" si="10"/>
        <v>190734.47999999998</v>
      </c>
      <c r="L233" s="33">
        <v>775727.04</v>
      </c>
      <c r="M233" s="35">
        <f t="shared" si="11"/>
        <v>0.24587834401131611</v>
      </c>
    </row>
    <row r="234" spans="1:13" ht="15.6" customHeight="1">
      <c r="A234" s="16" t="s">
        <v>201</v>
      </c>
      <c r="B234" s="42" t="s">
        <v>30</v>
      </c>
      <c r="C234" s="33">
        <v>1770704.01</v>
      </c>
      <c r="D234" s="33">
        <v>107355.75</v>
      </c>
      <c r="E234" s="33">
        <v>1202678.73</v>
      </c>
      <c r="F234" s="33">
        <f t="shared" si="9"/>
        <v>3080738.49</v>
      </c>
      <c r="G234" s="34">
        <v>72523.259999999995</v>
      </c>
      <c r="H234" s="34">
        <v>0</v>
      </c>
      <c r="I234" s="34">
        <v>0</v>
      </c>
      <c r="J234" s="34">
        <v>147259.59</v>
      </c>
      <c r="K234" s="34">
        <f t="shared" si="10"/>
        <v>2860955.6400000006</v>
      </c>
      <c r="L234" s="33">
        <v>7597934.0999999996</v>
      </c>
      <c r="M234" s="35">
        <f t="shared" si="11"/>
        <v>0.37654388710741787</v>
      </c>
    </row>
    <row r="235" spans="1:13" ht="15.6" customHeight="1">
      <c r="A235" s="16" t="s">
        <v>202</v>
      </c>
      <c r="B235" s="42" t="s">
        <v>24</v>
      </c>
      <c r="C235" s="33">
        <v>42299486.170000002</v>
      </c>
      <c r="D235" s="33">
        <v>5465277.9199999999</v>
      </c>
      <c r="E235" s="33">
        <v>19624500.52</v>
      </c>
      <c r="F235" s="33">
        <f t="shared" si="9"/>
        <v>67389264.609999999</v>
      </c>
      <c r="G235" s="34">
        <v>1703540.98</v>
      </c>
      <c r="H235" s="34">
        <v>0</v>
      </c>
      <c r="I235" s="34">
        <v>4112.3999999999996</v>
      </c>
      <c r="J235" s="34">
        <v>3463083.08</v>
      </c>
      <c r="K235" s="34">
        <f t="shared" si="10"/>
        <v>62218528.150000006</v>
      </c>
      <c r="L235" s="33">
        <v>113234307.53</v>
      </c>
      <c r="M235" s="35">
        <f t="shared" si="11"/>
        <v>0.5494671138737347</v>
      </c>
    </row>
    <row r="236" spans="1:13" ht="15.6" customHeight="1">
      <c r="A236" s="16" t="s">
        <v>540</v>
      </c>
      <c r="B236" s="42" t="s">
        <v>27</v>
      </c>
      <c r="C236" s="33">
        <v>658547.5</v>
      </c>
      <c r="D236" s="33">
        <v>48334.87</v>
      </c>
      <c r="E236" s="33">
        <v>116089.81</v>
      </c>
      <c r="F236" s="33">
        <f t="shared" si="9"/>
        <v>822972.17999999993</v>
      </c>
      <c r="G236" s="34">
        <v>0</v>
      </c>
      <c r="H236" s="34">
        <v>0</v>
      </c>
      <c r="I236" s="34">
        <v>1216.95</v>
      </c>
      <c r="J236" s="34">
        <v>30748.99</v>
      </c>
      <c r="K236" s="34">
        <f t="shared" si="10"/>
        <v>791006.24</v>
      </c>
      <c r="L236" s="33">
        <v>3913676.4899999998</v>
      </c>
      <c r="M236" s="35">
        <f t="shared" si="11"/>
        <v>0.20211334330293612</v>
      </c>
    </row>
    <row r="237" spans="1:13" ht="15.6" customHeight="1">
      <c r="A237" s="16" t="s">
        <v>203</v>
      </c>
      <c r="B237" s="42" t="s">
        <v>61</v>
      </c>
      <c r="C237" s="33">
        <v>848064.35</v>
      </c>
      <c r="D237" s="33">
        <v>22616.09</v>
      </c>
      <c r="E237" s="33">
        <v>81359.199999999997</v>
      </c>
      <c r="F237" s="33">
        <f t="shared" si="9"/>
        <v>952039.6399999999</v>
      </c>
      <c r="G237" s="34">
        <v>9272.5</v>
      </c>
      <c r="H237" s="34">
        <v>0</v>
      </c>
      <c r="I237" s="34">
        <v>0</v>
      </c>
      <c r="J237" s="34">
        <v>24345.16</v>
      </c>
      <c r="K237" s="34">
        <f t="shared" si="10"/>
        <v>918421.97999999986</v>
      </c>
      <c r="L237" s="33">
        <v>2740913.4999999995</v>
      </c>
      <c r="M237" s="35">
        <f t="shared" si="11"/>
        <v>0.33507879033760096</v>
      </c>
    </row>
    <row r="238" spans="1:13" ht="15.6" customHeight="1">
      <c r="A238" s="16" t="s">
        <v>204</v>
      </c>
      <c r="B238" s="42" t="s">
        <v>37</v>
      </c>
      <c r="C238" s="33">
        <v>148154.94</v>
      </c>
      <c r="D238" s="33">
        <v>41971.13</v>
      </c>
      <c r="E238" s="33">
        <v>174302.75</v>
      </c>
      <c r="F238" s="33">
        <f t="shared" si="9"/>
        <v>364428.82</v>
      </c>
      <c r="G238" s="34">
        <v>0</v>
      </c>
      <c r="H238" s="34">
        <v>0</v>
      </c>
      <c r="I238" s="34">
        <v>0</v>
      </c>
      <c r="J238" s="34">
        <v>25593.74</v>
      </c>
      <c r="K238" s="34">
        <f t="shared" si="10"/>
        <v>338835.08</v>
      </c>
      <c r="L238" s="33">
        <v>1606524.5799999998</v>
      </c>
      <c r="M238" s="35">
        <f t="shared" si="11"/>
        <v>0.21091185545383939</v>
      </c>
    </row>
    <row r="239" spans="1:13" ht="15.6" customHeight="1">
      <c r="A239" s="16" t="s">
        <v>205</v>
      </c>
      <c r="B239" s="42" t="s">
        <v>30</v>
      </c>
      <c r="C239" s="33">
        <v>793417.37</v>
      </c>
      <c r="D239" s="33">
        <v>517006.5</v>
      </c>
      <c r="E239" s="33">
        <v>348685.73</v>
      </c>
      <c r="F239" s="33">
        <f t="shared" si="9"/>
        <v>1659109.6</v>
      </c>
      <c r="G239" s="34">
        <v>0</v>
      </c>
      <c r="H239" s="34">
        <v>0</v>
      </c>
      <c r="I239" s="34">
        <v>0</v>
      </c>
      <c r="J239" s="34">
        <v>104760.67</v>
      </c>
      <c r="K239" s="34">
        <f t="shared" si="10"/>
        <v>1554348.9300000002</v>
      </c>
      <c r="L239" s="33">
        <v>2716526.54</v>
      </c>
      <c r="M239" s="35">
        <f t="shared" si="11"/>
        <v>0.57218249375174524</v>
      </c>
    </row>
    <row r="240" spans="1:13" ht="15.6" customHeight="1">
      <c r="A240" s="16" t="s">
        <v>206</v>
      </c>
      <c r="B240" s="42" t="s">
        <v>31</v>
      </c>
      <c r="C240" s="33">
        <v>6953645.3300000001</v>
      </c>
      <c r="D240" s="33">
        <v>677012.26</v>
      </c>
      <c r="E240" s="33">
        <v>863976.06</v>
      </c>
      <c r="F240" s="33">
        <f t="shared" si="9"/>
        <v>8494633.6500000004</v>
      </c>
      <c r="G240" s="34">
        <v>0</v>
      </c>
      <c r="H240" s="34">
        <v>0</v>
      </c>
      <c r="I240" s="34">
        <v>40539.480000000003</v>
      </c>
      <c r="J240" s="34">
        <v>159661.56</v>
      </c>
      <c r="K240" s="34">
        <f t="shared" si="10"/>
        <v>8294432.6100000003</v>
      </c>
      <c r="L240" s="33">
        <v>16238542.569999998</v>
      </c>
      <c r="M240" s="35">
        <f t="shared" si="11"/>
        <v>0.51078676391338251</v>
      </c>
    </row>
    <row r="241" spans="1:13" ht="15.6" customHeight="1">
      <c r="A241" s="16" t="s">
        <v>207</v>
      </c>
      <c r="B241" s="42" t="s">
        <v>27</v>
      </c>
      <c r="C241" s="33">
        <v>1265931.3899999999</v>
      </c>
      <c r="D241" s="33">
        <v>12186.93</v>
      </c>
      <c r="E241" s="33">
        <v>273301.03000000003</v>
      </c>
      <c r="F241" s="33">
        <f t="shared" si="9"/>
        <v>1551419.3499999999</v>
      </c>
      <c r="G241" s="34">
        <v>43439.78</v>
      </c>
      <c r="H241" s="34">
        <v>0</v>
      </c>
      <c r="I241" s="34">
        <v>0</v>
      </c>
      <c r="J241" s="34">
        <v>134117.54</v>
      </c>
      <c r="K241" s="34">
        <f t="shared" si="10"/>
        <v>1373862.0299999998</v>
      </c>
      <c r="L241" s="33">
        <v>4873084.13</v>
      </c>
      <c r="M241" s="35">
        <f t="shared" si="11"/>
        <v>0.28192864997797601</v>
      </c>
    </row>
    <row r="242" spans="1:13" ht="15.6" customHeight="1">
      <c r="A242" s="16" t="s">
        <v>491</v>
      </c>
      <c r="B242" s="42" t="s">
        <v>37</v>
      </c>
      <c r="C242" s="33">
        <v>176822.58</v>
      </c>
      <c r="D242" s="33">
        <v>14044.43</v>
      </c>
      <c r="E242" s="33">
        <v>49211.39</v>
      </c>
      <c r="F242" s="33">
        <f t="shared" si="9"/>
        <v>240078.39999999997</v>
      </c>
      <c r="G242" s="34">
        <v>0</v>
      </c>
      <c r="H242" s="34">
        <v>0</v>
      </c>
      <c r="I242" s="34">
        <v>0</v>
      </c>
      <c r="J242" s="34">
        <v>4670.45</v>
      </c>
      <c r="K242" s="34">
        <f t="shared" si="10"/>
        <v>235407.94999999995</v>
      </c>
      <c r="L242" s="33">
        <v>903928.05</v>
      </c>
      <c r="M242" s="35">
        <f t="shared" si="11"/>
        <v>0.26042775196543566</v>
      </c>
    </row>
    <row r="243" spans="1:13" ht="15.6" customHeight="1">
      <c r="A243" s="16" t="s">
        <v>208</v>
      </c>
      <c r="B243" s="42" t="s">
        <v>43</v>
      </c>
      <c r="C243" s="33">
        <v>947449.54</v>
      </c>
      <c r="D243" s="33">
        <v>13934.65</v>
      </c>
      <c r="E243" s="33">
        <v>355622.49</v>
      </c>
      <c r="F243" s="33">
        <f t="shared" si="9"/>
        <v>1317006.6800000002</v>
      </c>
      <c r="G243" s="34">
        <v>16081.45</v>
      </c>
      <c r="H243" s="34">
        <v>0</v>
      </c>
      <c r="I243" s="34">
        <v>0</v>
      </c>
      <c r="J243" s="34">
        <v>43554.45</v>
      </c>
      <c r="K243" s="34">
        <f t="shared" si="10"/>
        <v>1257370.7800000003</v>
      </c>
      <c r="L243" s="33">
        <v>3747017.66</v>
      </c>
      <c r="M243" s="35">
        <f t="shared" si="11"/>
        <v>0.33556574697328762</v>
      </c>
    </row>
    <row r="244" spans="1:13" ht="15.6" customHeight="1">
      <c r="A244" s="16" t="s">
        <v>209</v>
      </c>
      <c r="B244" s="42" t="s">
        <v>27</v>
      </c>
      <c r="C244" s="33">
        <v>1022784.59</v>
      </c>
      <c r="D244" s="33">
        <v>10265.35</v>
      </c>
      <c r="E244" s="33">
        <v>150492.20000000001</v>
      </c>
      <c r="F244" s="33">
        <f t="shared" si="9"/>
        <v>1183542.1399999999</v>
      </c>
      <c r="G244" s="34">
        <v>0</v>
      </c>
      <c r="H244" s="34">
        <v>0</v>
      </c>
      <c r="I244" s="34">
        <v>0</v>
      </c>
      <c r="J244" s="34">
        <v>105216.82</v>
      </c>
      <c r="K244" s="34">
        <f t="shared" si="10"/>
        <v>1078325.3199999998</v>
      </c>
      <c r="L244" s="33">
        <v>3432553.3499999996</v>
      </c>
      <c r="M244" s="35">
        <f t="shared" si="11"/>
        <v>0.3141467036484662</v>
      </c>
    </row>
    <row r="245" spans="1:13" ht="15.6" customHeight="1">
      <c r="A245" s="16" t="s">
        <v>594</v>
      </c>
      <c r="B245" s="42" t="s">
        <v>31</v>
      </c>
      <c r="C245" s="33">
        <v>5361659.41</v>
      </c>
      <c r="D245" s="33">
        <v>87139.31</v>
      </c>
      <c r="E245" s="33">
        <v>2660262.12</v>
      </c>
      <c r="F245" s="33">
        <f t="shared" si="9"/>
        <v>8109060.8399999999</v>
      </c>
      <c r="G245" s="34">
        <v>1637.11</v>
      </c>
      <c r="H245" s="34">
        <v>0</v>
      </c>
      <c r="I245" s="34">
        <v>37213.78</v>
      </c>
      <c r="J245" s="34">
        <v>224674.49</v>
      </c>
      <c r="K245" s="34">
        <f t="shared" si="10"/>
        <v>7845535.459999999</v>
      </c>
      <c r="L245" s="33">
        <v>20614032.969999999</v>
      </c>
      <c r="M245" s="35">
        <f t="shared" si="11"/>
        <v>0.38059197205213352</v>
      </c>
    </row>
    <row r="246" spans="1:13" ht="15.6" customHeight="1">
      <c r="A246" s="16" t="s">
        <v>210</v>
      </c>
      <c r="B246" s="42" t="s">
        <v>33</v>
      </c>
      <c r="C246" s="33">
        <v>57947146.960000001</v>
      </c>
      <c r="D246" s="33">
        <v>12377543.67</v>
      </c>
      <c r="E246" s="33">
        <v>29633273.969999999</v>
      </c>
      <c r="F246" s="33">
        <f t="shared" si="9"/>
        <v>99957964.599999994</v>
      </c>
      <c r="G246" s="34">
        <v>702747.76</v>
      </c>
      <c r="H246" s="34">
        <v>0</v>
      </c>
      <c r="I246" s="34">
        <v>3828617.46</v>
      </c>
      <c r="J246" s="34">
        <v>8915608.0500000007</v>
      </c>
      <c r="K246" s="34">
        <f t="shared" si="10"/>
        <v>86510991.329999998</v>
      </c>
      <c r="L246" s="33">
        <v>147262802.69999999</v>
      </c>
      <c r="M246" s="35">
        <f t="shared" si="11"/>
        <v>0.5874598998787085</v>
      </c>
    </row>
    <row r="247" spans="1:13" ht="15.6" customHeight="1">
      <c r="A247" s="16" t="s">
        <v>211</v>
      </c>
      <c r="B247" s="42" t="s">
        <v>33</v>
      </c>
      <c r="C247" s="33">
        <v>56415.07</v>
      </c>
      <c r="D247" s="33">
        <v>1387.69</v>
      </c>
      <c r="E247" s="33">
        <v>17215.990000000002</v>
      </c>
      <c r="F247" s="33">
        <f t="shared" si="9"/>
        <v>75018.75</v>
      </c>
      <c r="G247" s="34">
        <v>0</v>
      </c>
      <c r="H247" s="34">
        <v>0</v>
      </c>
      <c r="I247" s="34">
        <v>0</v>
      </c>
      <c r="J247" s="34">
        <v>1638.88</v>
      </c>
      <c r="K247" s="34">
        <f t="shared" si="10"/>
        <v>73379.87</v>
      </c>
      <c r="L247" s="33">
        <v>1207625.4000000001</v>
      </c>
      <c r="M247" s="35">
        <f t="shared" si="11"/>
        <v>6.0763768300997965E-2</v>
      </c>
    </row>
    <row r="248" spans="1:13" ht="15.6" customHeight="1">
      <c r="A248" s="16" t="s">
        <v>541</v>
      </c>
      <c r="B248" s="42" t="s">
        <v>24</v>
      </c>
      <c r="C248" s="33">
        <v>150872.07</v>
      </c>
      <c r="D248" s="33">
        <v>7978.8</v>
      </c>
      <c r="E248" s="33">
        <v>104623.28</v>
      </c>
      <c r="F248" s="33">
        <f t="shared" si="9"/>
        <v>263474.15000000002</v>
      </c>
      <c r="G248" s="34">
        <v>9939.98</v>
      </c>
      <c r="H248" s="34">
        <v>0</v>
      </c>
      <c r="I248" s="34">
        <v>0</v>
      </c>
      <c r="J248" s="34">
        <v>619.13</v>
      </c>
      <c r="K248" s="34">
        <f t="shared" si="10"/>
        <v>252915.04</v>
      </c>
      <c r="L248" s="33">
        <v>964856.23</v>
      </c>
      <c r="M248" s="35">
        <f t="shared" si="11"/>
        <v>0.26212717722722279</v>
      </c>
    </row>
    <row r="249" spans="1:13" ht="15.6" customHeight="1">
      <c r="A249" s="16" t="s">
        <v>212</v>
      </c>
      <c r="B249" s="42" t="s">
        <v>27</v>
      </c>
      <c r="C249" s="33">
        <v>2536033.85</v>
      </c>
      <c r="D249" s="33">
        <v>73167.5</v>
      </c>
      <c r="E249" s="33">
        <v>1027005.58</v>
      </c>
      <c r="F249" s="33">
        <f t="shared" si="9"/>
        <v>3636206.93</v>
      </c>
      <c r="G249" s="34">
        <v>3432.5</v>
      </c>
      <c r="H249" s="34">
        <v>0</v>
      </c>
      <c r="I249" s="34">
        <v>360.96</v>
      </c>
      <c r="J249" s="34">
        <v>88417.55</v>
      </c>
      <c r="K249" s="34">
        <f t="shared" si="10"/>
        <v>3543995.9200000004</v>
      </c>
      <c r="L249" s="33">
        <v>12227122.130000001</v>
      </c>
      <c r="M249" s="35">
        <f t="shared" si="11"/>
        <v>0.28984710239415923</v>
      </c>
    </row>
    <row r="250" spans="1:13" ht="15.6" customHeight="1">
      <c r="A250" s="16" t="s">
        <v>213</v>
      </c>
      <c r="B250" s="42" t="s">
        <v>30</v>
      </c>
      <c r="C250" s="33">
        <v>160399.82999999999</v>
      </c>
      <c r="D250" s="33">
        <v>195.69</v>
      </c>
      <c r="E250" s="33">
        <v>42066.55</v>
      </c>
      <c r="F250" s="33">
        <f t="shared" si="9"/>
        <v>202662.07</v>
      </c>
      <c r="G250" s="34">
        <v>10634.9</v>
      </c>
      <c r="H250" s="34">
        <v>0</v>
      </c>
      <c r="I250" s="34">
        <v>0</v>
      </c>
      <c r="J250" s="34">
        <v>2549.39</v>
      </c>
      <c r="K250" s="34">
        <f t="shared" si="10"/>
        <v>189477.78</v>
      </c>
      <c r="L250" s="33">
        <v>892960.26</v>
      </c>
      <c r="M250" s="35">
        <f t="shared" si="11"/>
        <v>0.21219060745211663</v>
      </c>
    </row>
    <row r="251" spans="1:13" ht="15.6" customHeight="1">
      <c r="A251" s="16" t="s">
        <v>214</v>
      </c>
      <c r="B251" s="42" t="s">
        <v>24</v>
      </c>
      <c r="C251" s="33">
        <v>596020.12</v>
      </c>
      <c r="D251" s="33">
        <v>3220.51</v>
      </c>
      <c r="E251" s="33">
        <v>183372.13</v>
      </c>
      <c r="F251" s="33">
        <f t="shared" si="9"/>
        <v>782612.76</v>
      </c>
      <c r="G251" s="34">
        <v>49595.55</v>
      </c>
      <c r="H251" s="34">
        <v>29.25</v>
      </c>
      <c r="I251" s="34">
        <v>250</v>
      </c>
      <c r="J251" s="34">
        <v>9066.2000000000007</v>
      </c>
      <c r="K251" s="34">
        <f t="shared" si="10"/>
        <v>723671.76</v>
      </c>
      <c r="L251" s="33">
        <v>1923430.13</v>
      </c>
      <c r="M251" s="35">
        <f t="shared" si="11"/>
        <v>0.37624021206322689</v>
      </c>
    </row>
    <row r="252" spans="1:13" ht="15.6" customHeight="1">
      <c r="A252" s="16" t="s">
        <v>215</v>
      </c>
      <c r="B252" s="42" t="s">
        <v>24</v>
      </c>
      <c r="C252" s="33">
        <v>269657.82</v>
      </c>
      <c r="D252" s="33">
        <v>19885.71</v>
      </c>
      <c r="E252" s="33">
        <v>145549.85</v>
      </c>
      <c r="F252" s="33">
        <f t="shared" si="9"/>
        <v>435093.38</v>
      </c>
      <c r="G252" s="34">
        <v>0</v>
      </c>
      <c r="H252" s="34">
        <v>0</v>
      </c>
      <c r="I252" s="34">
        <v>0</v>
      </c>
      <c r="J252" s="34">
        <v>19190.12</v>
      </c>
      <c r="K252" s="34">
        <f t="shared" si="10"/>
        <v>415903.26</v>
      </c>
      <c r="L252" s="33">
        <v>1809255.3</v>
      </c>
      <c r="M252" s="35">
        <f t="shared" si="11"/>
        <v>0.22987538574572644</v>
      </c>
    </row>
    <row r="253" spans="1:13" ht="15.6" customHeight="1">
      <c r="A253" s="16" t="s">
        <v>542</v>
      </c>
      <c r="B253" s="42" t="s">
        <v>37</v>
      </c>
      <c r="C253" s="33">
        <v>360837.66</v>
      </c>
      <c r="D253" s="33">
        <v>17682.189999999999</v>
      </c>
      <c r="E253" s="33">
        <v>267258.28000000003</v>
      </c>
      <c r="F253" s="33">
        <f t="shared" si="9"/>
        <v>645778.13</v>
      </c>
      <c r="G253" s="34">
        <v>12824.28</v>
      </c>
      <c r="H253" s="34">
        <v>0</v>
      </c>
      <c r="I253" s="34">
        <v>8001.26</v>
      </c>
      <c r="J253" s="34">
        <v>144535.85</v>
      </c>
      <c r="K253" s="34">
        <f t="shared" si="10"/>
        <v>480416.74</v>
      </c>
      <c r="L253" s="33">
        <v>2301100.4900000002</v>
      </c>
      <c r="M253" s="35">
        <f t="shared" si="11"/>
        <v>0.20877694915444564</v>
      </c>
    </row>
    <row r="254" spans="1:13" ht="15.6" customHeight="1">
      <c r="A254" s="16" t="s">
        <v>216</v>
      </c>
      <c r="B254" s="42" t="s">
        <v>33</v>
      </c>
      <c r="C254" s="33">
        <v>2026106.89</v>
      </c>
      <c r="D254" s="33">
        <v>17242.7</v>
      </c>
      <c r="E254" s="33">
        <v>762864.28</v>
      </c>
      <c r="F254" s="33">
        <f t="shared" si="9"/>
        <v>2806213.87</v>
      </c>
      <c r="G254" s="34">
        <v>0</v>
      </c>
      <c r="H254" s="34">
        <v>2057.0100000000002</v>
      </c>
      <c r="I254" s="34">
        <v>0</v>
      </c>
      <c r="J254" s="34">
        <v>72218.8</v>
      </c>
      <c r="K254" s="34">
        <f t="shared" si="10"/>
        <v>2731938.0600000005</v>
      </c>
      <c r="L254" s="33">
        <v>5874365.7300000004</v>
      </c>
      <c r="M254" s="35">
        <f t="shared" si="11"/>
        <v>0.46506094199211534</v>
      </c>
    </row>
    <row r="255" spans="1:13" ht="15.6" customHeight="1">
      <c r="A255" s="16" t="s">
        <v>543</v>
      </c>
      <c r="B255" s="42" t="s">
        <v>33</v>
      </c>
      <c r="C255" s="33">
        <v>44627524.369999997</v>
      </c>
      <c r="D255" s="33">
        <v>4261664.49</v>
      </c>
      <c r="E255" s="33">
        <v>27471573.609999999</v>
      </c>
      <c r="F255" s="33">
        <f t="shared" si="9"/>
        <v>76360762.469999999</v>
      </c>
      <c r="G255" s="34">
        <v>1922491.04</v>
      </c>
      <c r="H255" s="34">
        <v>0</v>
      </c>
      <c r="I255" s="34">
        <v>2522478.5099999998</v>
      </c>
      <c r="J255" s="34">
        <v>6134795.29</v>
      </c>
      <c r="K255" s="34">
        <f t="shared" si="10"/>
        <v>65780997.629999988</v>
      </c>
      <c r="L255" s="33">
        <v>122196803.64000002</v>
      </c>
      <c r="M255" s="35">
        <f t="shared" si="11"/>
        <v>0.53832011697945248</v>
      </c>
    </row>
    <row r="256" spans="1:13" ht="15.6" customHeight="1">
      <c r="A256" s="16" t="s">
        <v>544</v>
      </c>
      <c r="B256" s="42" t="s">
        <v>33</v>
      </c>
      <c r="C256" s="33">
        <v>844446.32</v>
      </c>
      <c r="D256" s="33">
        <v>23943.16</v>
      </c>
      <c r="E256" s="33">
        <v>543098.11</v>
      </c>
      <c r="F256" s="33">
        <f t="shared" si="9"/>
        <v>1411487.5899999999</v>
      </c>
      <c r="G256" s="34">
        <v>12816.18</v>
      </c>
      <c r="H256" s="34">
        <v>0</v>
      </c>
      <c r="I256" s="34">
        <v>29056.77</v>
      </c>
      <c r="J256" s="34">
        <v>90557.01</v>
      </c>
      <c r="K256" s="34">
        <f t="shared" si="10"/>
        <v>1279057.6299999999</v>
      </c>
      <c r="L256" s="33">
        <v>4898594.4499999993</v>
      </c>
      <c r="M256" s="35">
        <f t="shared" si="11"/>
        <v>0.26110706715065995</v>
      </c>
    </row>
    <row r="257" spans="1:13" ht="15.6" customHeight="1">
      <c r="A257" s="16" t="s">
        <v>217</v>
      </c>
      <c r="B257" s="42" t="s">
        <v>27</v>
      </c>
      <c r="C257" s="33">
        <v>58510.73</v>
      </c>
      <c r="D257" s="33">
        <v>317.05</v>
      </c>
      <c r="E257" s="33">
        <v>8585.4</v>
      </c>
      <c r="F257" s="33">
        <f t="shared" si="9"/>
        <v>67413.180000000008</v>
      </c>
      <c r="G257" s="34">
        <v>0</v>
      </c>
      <c r="H257" s="34">
        <v>0</v>
      </c>
      <c r="I257" s="34">
        <v>0</v>
      </c>
      <c r="J257" s="34">
        <v>5515.32</v>
      </c>
      <c r="K257" s="34">
        <f t="shared" si="10"/>
        <v>61897.860000000008</v>
      </c>
      <c r="L257" s="33">
        <v>1085969.2000000002</v>
      </c>
      <c r="M257" s="35">
        <f t="shared" si="11"/>
        <v>5.6997804357618982E-2</v>
      </c>
    </row>
    <row r="258" spans="1:13" ht="15.6" customHeight="1">
      <c r="A258" s="16" t="s">
        <v>218</v>
      </c>
      <c r="B258" s="42" t="s">
        <v>27</v>
      </c>
      <c r="C258" s="33">
        <v>3231616.17</v>
      </c>
      <c r="D258" s="33">
        <v>151874.89000000001</v>
      </c>
      <c r="E258" s="33">
        <v>392594.88</v>
      </c>
      <c r="F258" s="33">
        <f t="shared" si="9"/>
        <v>3776085.94</v>
      </c>
      <c r="G258" s="34">
        <v>28550.84</v>
      </c>
      <c r="H258" s="34">
        <v>0</v>
      </c>
      <c r="I258" s="34">
        <v>9165.5</v>
      </c>
      <c r="J258" s="34">
        <v>115958.3</v>
      </c>
      <c r="K258" s="34">
        <f t="shared" si="10"/>
        <v>3622411.3000000003</v>
      </c>
      <c r="L258" s="33">
        <v>14523341.42</v>
      </c>
      <c r="M258" s="35">
        <f t="shared" si="11"/>
        <v>0.24941996440375636</v>
      </c>
    </row>
    <row r="259" spans="1:13" ht="15.6" customHeight="1">
      <c r="A259" s="16" t="s">
        <v>545</v>
      </c>
      <c r="B259" s="42" t="s">
        <v>30</v>
      </c>
      <c r="C259" s="33">
        <v>1447254.25</v>
      </c>
      <c r="D259" s="33">
        <v>17615.63</v>
      </c>
      <c r="E259" s="33">
        <v>728706.65</v>
      </c>
      <c r="F259" s="33">
        <f t="shared" si="9"/>
        <v>2193576.5299999998</v>
      </c>
      <c r="G259" s="34">
        <v>0</v>
      </c>
      <c r="H259" s="34">
        <v>0</v>
      </c>
      <c r="I259" s="34">
        <v>11989.87</v>
      </c>
      <c r="J259" s="34">
        <v>342990.9</v>
      </c>
      <c r="K259" s="34">
        <f t="shared" si="10"/>
        <v>1838595.7599999998</v>
      </c>
      <c r="L259" s="33">
        <v>5641856.2599999998</v>
      </c>
      <c r="M259" s="35">
        <f t="shared" si="11"/>
        <v>0.32588489944974242</v>
      </c>
    </row>
    <row r="260" spans="1:13" ht="15.6" customHeight="1">
      <c r="A260" s="16" t="s">
        <v>219</v>
      </c>
      <c r="B260" s="42" t="s">
        <v>61</v>
      </c>
      <c r="C260" s="33">
        <v>228185.02</v>
      </c>
      <c r="D260" s="33">
        <v>16984.509999999998</v>
      </c>
      <c r="E260" s="33">
        <v>78541.149999999994</v>
      </c>
      <c r="F260" s="33">
        <f t="shared" si="9"/>
        <v>323710.68</v>
      </c>
      <c r="G260" s="34">
        <v>9351</v>
      </c>
      <c r="H260" s="34">
        <v>0</v>
      </c>
      <c r="I260" s="34">
        <v>0</v>
      </c>
      <c r="J260" s="34">
        <v>14749.2</v>
      </c>
      <c r="K260" s="34">
        <f t="shared" si="10"/>
        <v>299610.48</v>
      </c>
      <c r="L260" s="33">
        <v>1231035.1599999999</v>
      </c>
      <c r="M260" s="35">
        <f t="shared" si="11"/>
        <v>0.24338092829127642</v>
      </c>
    </row>
    <row r="261" spans="1:13" ht="15.6" customHeight="1">
      <c r="A261" s="16" t="s">
        <v>595</v>
      </c>
      <c r="B261" s="42" t="s">
        <v>31</v>
      </c>
      <c r="C261" s="33">
        <v>2781429.07</v>
      </c>
      <c r="D261" s="33">
        <v>119584.03</v>
      </c>
      <c r="E261" s="33">
        <v>867781.87</v>
      </c>
      <c r="F261" s="33">
        <f t="shared" si="9"/>
        <v>3768794.9699999997</v>
      </c>
      <c r="G261" s="34">
        <v>63577.05</v>
      </c>
      <c r="H261" s="34">
        <v>0</v>
      </c>
      <c r="I261" s="34">
        <v>7712.85</v>
      </c>
      <c r="J261" s="34">
        <v>77762</v>
      </c>
      <c r="K261" s="34">
        <f t="shared" si="10"/>
        <v>3619743.07</v>
      </c>
      <c r="L261" s="33">
        <v>10030940.030000001</v>
      </c>
      <c r="M261" s="35">
        <f t="shared" si="11"/>
        <v>0.3608578118475701</v>
      </c>
    </row>
    <row r="262" spans="1:13" ht="15.6" customHeight="1">
      <c r="A262" s="16" t="s">
        <v>596</v>
      </c>
      <c r="B262" s="42" t="s">
        <v>37</v>
      </c>
      <c r="C262" s="33">
        <v>364811.99</v>
      </c>
      <c r="D262" s="33">
        <v>10236.049999999999</v>
      </c>
      <c r="E262" s="33">
        <v>319706.81</v>
      </c>
      <c r="F262" s="33">
        <f t="shared" si="9"/>
        <v>694754.85</v>
      </c>
      <c r="G262" s="34">
        <v>0</v>
      </c>
      <c r="H262" s="34">
        <v>0</v>
      </c>
      <c r="I262" s="34">
        <v>0</v>
      </c>
      <c r="J262" s="34">
        <v>37842.31</v>
      </c>
      <c r="K262" s="34">
        <f t="shared" si="10"/>
        <v>656912.54</v>
      </c>
      <c r="L262" s="33">
        <v>1999988.8399999999</v>
      </c>
      <c r="M262" s="35">
        <f t="shared" si="11"/>
        <v>0.32845810279621362</v>
      </c>
    </row>
    <row r="263" spans="1:13" ht="15.6" customHeight="1">
      <c r="A263" s="16" t="s">
        <v>220</v>
      </c>
      <c r="B263" s="42" t="s">
        <v>30</v>
      </c>
      <c r="C263" s="33">
        <v>5389166.96</v>
      </c>
      <c r="D263" s="33">
        <v>378755.19</v>
      </c>
      <c r="E263" s="33">
        <v>2591438.09</v>
      </c>
      <c r="F263" s="33">
        <f t="shared" si="9"/>
        <v>8359360.2400000002</v>
      </c>
      <c r="G263" s="34">
        <v>259589.81</v>
      </c>
      <c r="H263" s="34">
        <v>0</v>
      </c>
      <c r="I263" s="34">
        <v>13080.67</v>
      </c>
      <c r="J263" s="34">
        <v>376661.32</v>
      </c>
      <c r="K263" s="34">
        <f t="shared" si="10"/>
        <v>7710028.4400000004</v>
      </c>
      <c r="L263" s="33">
        <v>18895485.400000002</v>
      </c>
      <c r="M263" s="35">
        <f t="shared" si="11"/>
        <v>0.40803547920499567</v>
      </c>
    </row>
    <row r="264" spans="1:13" ht="15.6" customHeight="1">
      <c r="A264" s="16" t="s">
        <v>221</v>
      </c>
      <c r="B264" s="42" t="s">
        <v>24</v>
      </c>
      <c r="C264" s="33">
        <v>880695.39</v>
      </c>
      <c r="D264" s="33">
        <v>24630.71</v>
      </c>
      <c r="E264" s="33">
        <v>189616.61</v>
      </c>
      <c r="F264" s="33">
        <f t="shared" si="9"/>
        <v>1094942.71</v>
      </c>
      <c r="G264" s="34">
        <v>0</v>
      </c>
      <c r="H264" s="34">
        <v>0</v>
      </c>
      <c r="I264" s="34">
        <v>0</v>
      </c>
      <c r="J264" s="34">
        <v>98084.76</v>
      </c>
      <c r="K264" s="34">
        <f t="shared" si="10"/>
        <v>996857.95</v>
      </c>
      <c r="L264" s="33">
        <v>3072537.3600000003</v>
      </c>
      <c r="M264" s="35">
        <f t="shared" si="11"/>
        <v>0.32444127872215678</v>
      </c>
    </row>
    <row r="265" spans="1:13" ht="15.6" customHeight="1">
      <c r="A265" s="16" t="s">
        <v>222</v>
      </c>
      <c r="B265" s="42" t="s">
        <v>61</v>
      </c>
      <c r="C265" s="33">
        <v>595762.55000000005</v>
      </c>
      <c r="D265" s="33">
        <v>18021.87</v>
      </c>
      <c r="E265" s="33">
        <v>107741.63</v>
      </c>
      <c r="F265" s="33">
        <f t="shared" si="9"/>
        <v>721526.05</v>
      </c>
      <c r="G265" s="34">
        <v>0</v>
      </c>
      <c r="H265" s="34">
        <v>0</v>
      </c>
      <c r="I265" s="34">
        <v>0</v>
      </c>
      <c r="J265" s="34">
        <v>8964.07</v>
      </c>
      <c r="K265" s="34">
        <f t="shared" si="10"/>
        <v>712561.9800000001</v>
      </c>
      <c r="L265" s="33">
        <v>2318088.39</v>
      </c>
      <c r="M265" s="35">
        <f t="shared" si="11"/>
        <v>0.307392066270605</v>
      </c>
    </row>
    <row r="266" spans="1:13" ht="15.6" customHeight="1">
      <c r="A266" s="16" t="s">
        <v>223</v>
      </c>
      <c r="B266" s="42" t="s">
        <v>30</v>
      </c>
      <c r="C266" s="33">
        <v>354263.56</v>
      </c>
      <c r="D266" s="33">
        <v>7299.04</v>
      </c>
      <c r="E266" s="33">
        <v>246851.01</v>
      </c>
      <c r="F266" s="33">
        <f t="shared" si="9"/>
        <v>608413.61</v>
      </c>
      <c r="G266" s="34">
        <v>53421</v>
      </c>
      <c r="H266" s="34">
        <v>0</v>
      </c>
      <c r="I266" s="34">
        <v>647.97</v>
      </c>
      <c r="J266" s="34">
        <v>7827.55</v>
      </c>
      <c r="K266" s="34">
        <f t="shared" si="10"/>
        <v>546517.09</v>
      </c>
      <c r="L266" s="33">
        <v>2101531.3200000003</v>
      </c>
      <c r="M266" s="35">
        <f t="shared" si="11"/>
        <v>0.26005660006056913</v>
      </c>
    </row>
    <row r="267" spans="1:13" ht="15.6" customHeight="1">
      <c r="A267" s="16" t="s">
        <v>224</v>
      </c>
      <c r="B267" s="42" t="s">
        <v>24</v>
      </c>
      <c r="C267" s="33">
        <v>768195.94</v>
      </c>
      <c r="D267" s="33">
        <v>35212.230000000003</v>
      </c>
      <c r="E267" s="33">
        <v>107330.46</v>
      </c>
      <c r="F267" s="33">
        <f t="shared" si="9"/>
        <v>910738.62999999989</v>
      </c>
      <c r="G267" s="34">
        <v>6483.9</v>
      </c>
      <c r="H267" s="34">
        <v>0</v>
      </c>
      <c r="I267" s="34">
        <v>0</v>
      </c>
      <c r="J267" s="34">
        <v>17493.080000000002</v>
      </c>
      <c r="K267" s="34">
        <f t="shared" si="10"/>
        <v>886761.64999999991</v>
      </c>
      <c r="L267" s="33">
        <v>3113128.73</v>
      </c>
      <c r="M267" s="35">
        <f t="shared" si="11"/>
        <v>0.28484580205586291</v>
      </c>
    </row>
    <row r="268" spans="1:13" ht="15.6" customHeight="1">
      <c r="A268" s="16" t="s">
        <v>225</v>
      </c>
      <c r="B268" s="42" t="s">
        <v>31</v>
      </c>
      <c r="C268" s="33">
        <v>244606.64</v>
      </c>
      <c r="D268" s="33">
        <v>576.79999999999995</v>
      </c>
      <c r="E268" s="33">
        <v>116006.82</v>
      </c>
      <c r="F268" s="33">
        <f t="shared" ref="F268:F331" si="12">SUM(C268:E268)</f>
        <v>361190.26</v>
      </c>
      <c r="G268" s="34">
        <v>0</v>
      </c>
      <c r="H268" s="34">
        <v>0</v>
      </c>
      <c r="I268" s="34">
        <v>16013.01</v>
      </c>
      <c r="J268" s="34">
        <v>9044.74</v>
      </c>
      <c r="K268" s="34">
        <f t="shared" ref="K268:K331" si="13">F268-G268-H268-I268-J268</f>
        <v>336132.51</v>
      </c>
      <c r="L268" s="33">
        <v>1400296.8900000001</v>
      </c>
      <c r="M268" s="35">
        <f t="shared" ref="M268:M331" si="14">K268/L268</f>
        <v>0.24004374529461389</v>
      </c>
    </row>
    <row r="269" spans="1:13" ht="15.6" customHeight="1">
      <c r="A269" s="16" t="s">
        <v>492</v>
      </c>
      <c r="B269" s="42" t="s">
        <v>24</v>
      </c>
      <c r="C269" s="33">
        <v>3029139.37</v>
      </c>
      <c r="D269" s="33">
        <v>95453.22</v>
      </c>
      <c r="E269" s="33">
        <v>810472.84</v>
      </c>
      <c r="F269" s="33">
        <f t="shared" si="12"/>
        <v>3935065.43</v>
      </c>
      <c r="G269" s="34">
        <v>9362.5</v>
      </c>
      <c r="H269" s="34">
        <v>0</v>
      </c>
      <c r="I269" s="34">
        <v>0</v>
      </c>
      <c r="J269" s="34">
        <v>40865.99</v>
      </c>
      <c r="K269" s="34">
        <f t="shared" si="13"/>
        <v>3884836.94</v>
      </c>
      <c r="L269" s="33">
        <v>7769631.0100000007</v>
      </c>
      <c r="M269" s="35">
        <f t="shared" si="14"/>
        <v>0.50000275881827227</v>
      </c>
    </row>
    <row r="270" spans="1:13" ht="15.6" customHeight="1">
      <c r="A270" s="16" t="s">
        <v>226</v>
      </c>
      <c r="B270" s="42" t="s">
        <v>43</v>
      </c>
      <c r="C270" s="33">
        <v>715847.84</v>
      </c>
      <c r="D270" s="33">
        <v>9370.25</v>
      </c>
      <c r="E270" s="33">
        <v>260917.39</v>
      </c>
      <c r="F270" s="33">
        <f t="shared" si="12"/>
        <v>986135.48</v>
      </c>
      <c r="G270" s="34">
        <v>6613</v>
      </c>
      <c r="H270" s="34">
        <v>160</v>
      </c>
      <c r="I270" s="34">
        <v>1533.16</v>
      </c>
      <c r="J270" s="34">
        <v>31508.03</v>
      </c>
      <c r="K270" s="34">
        <f t="shared" si="13"/>
        <v>946321.28999999992</v>
      </c>
      <c r="L270" s="33">
        <v>2546312.1799999997</v>
      </c>
      <c r="M270" s="35">
        <f t="shared" si="14"/>
        <v>0.37164386104456371</v>
      </c>
    </row>
    <row r="271" spans="1:13" ht="15.6" customHeight="1">
      <c r="A271" s="16" t="s">
        <v>227</v>
      </c>
      <c r="B271" s="42" t="s">
        <v>33</v>
      </c>
      <c r="C271" s="33">
        <v>822662.93</v>
      </c>
      <c r="D271" s="33">
        <v>44197.05</v>
      </c>
      <c r="E271" s="33">
        <v>387918.67</v>
      </c>
      <c r="F271" s="33">
        <f t="shared" si="12"/>
        <v>1254778.6500000001</v>
      </c>
      <c r="G271" s="34">
        <v>0</v>
      </c>
      <c r="H271" s="34">
        <v>0</v>
      </c>
      <c r="I271" s="34">
        <v>0</v>
      </c>
      <c r="J271" s="34">
        <v>85442.6</v>
      </c>
      <c r="K271" s="34">
        <f t="shared" si="13"/>
        <v>1169336.05</v>
      </c>
      <c r="L271" s="33">
        <v>3554715.83</v>
      </c>
      <c r="M271" s="35">
        <f t="shared" si="14"/>
        <v>0.32895345392489506</v>
      </c>
    </row>
    <row r="272" spans="1:13" ht="15.6" customHeight="1">
      <c r="A272" s="16" t="s">
        <v>228</v>
      </c>
      <c r="B272" s="42" t="s">
        <v>31</v>
      </c>
      <c r="C272" s="33">
        <v>3375803.46</v>
      </c>
      <c r="D272" s="33">
        <v>188666.21</v>
      </c>
      <c r="E272" s="33">
        <v>775959.91</v>
      </c>
      <c r="F272" s="33">
        <f t="shared" si="12"/>
        <v>4340429.58</v>
      </c>
      <c r="G272" s="34">
        <v>71171.8</v>
      </c>
      <c r="H272" s="34">
        <v>0</v>
      </c>
      <c r="I272" s="34">
        <v>202.82</v>
      </c>
      <c r="J272" s="34">
        <v>162893.92000000001</v>
      </c>
      <c r="K272" s="34">
        <f t="shared" si="13"/>
        <v>4106161.04</v>
      </c>
      <c r="L272" s="33">
        <v>11531915.959999999</v>
      </c>
      <c r="M272" s="35">
        <f t="shared" si="14"/>
        <v>0.35606928235019852</v>
      </c>
    </row>
    <row r="273" spans="1:13" ht="15.6" customHeight="1">
      <c r="A273" s="16" t="s">
        <v>597</v>
      </c>
      <c r="B273" s="42" t="s">
        <v>37</v>
      </c>
      <c r="C273" s="33">
        <v>204264.18</v>
      </c>
      <c r="D273" s="33">
        <v>3489.58</v>
      </c>
      <c r="E273" s="33">
        <v>122146.92</v>
      </c>
      <c r="F273" s="33">
        <f t="shared" si="12"/>
        <v>329900.68</v>
      </c>
      <c r="G273" s="34">
        <v>1842.12</v>
      </c>
      <c r="H273" s="34">
        <v>5035</v>
      </c>
      <c r="I273" s="34">
        <v>8047.16</v>
      </c>
      <c r="J273" s="34">
        <v>2050.5300000000002</v>
      </c>
      <c r="K273" s="34">
        <f t="shared" si="13"/>
        <v>312925.87</v>
      </c>
      <c r="L273" s="33">
        <v>940707.30999999994</v>
      </c>
      <c r="M273" s="35">
        <f t="shared" si="14"/>
        <v>0.33264955706573601</v>
      </c>
    </row>
    <row r="274" spans="1:13" ht="15.6" customHeight="1">
      <c r="A274" s="16" t="s">
        <v>229</v>
      </c>
      <c r="B274" s="42" t="s">
        <v>31</v>
      </c>
      <c r="C274" s="33">
        <v>2684568.44</v>
      </c>
      <c r="D274" s="33">
        <v>794567.87</v>
      </c>
      <c r="E274" s="33">
        <v>1362215.62</v>
      </c>
      <c r="F274" s="33">
        <f t="shared" si="12"/>
        <v>4841351.93</v>
      </c>
      <c r="G274" s="34">
        <v>18301.810000000001</v>
      </c>
      <c r="H274" s="34">
        <v>0</v>
      </c>
      <c r="I274" s="34">
        <v>96820.79</v>
      </c>
      <c r="J274" s="34">
        <v>801967.07</v>
      </c>
      <c r="K274" s="34">
        <f t="shared" si="13"/>
        <v>3924262.2600000002</v>
      </c>
      <c r="L274" s="33">
        <v>12471524.24</v>
      </c>
      <c r="M274" s="35">
        <f t="shared" si="14"/>
        <v>0.314657790377674</v>
      </c>
    </row>
    <row r="275" spans="1:13" ht="15.6" customHeight="1">
      <c r="A275" s="16" t="s">
        <v>598</v>
      </c>
      <c r="B275" s="42" t="s">
        <v>24</v>
      </c>
      <c r="C275" s="33">
        <v>331614.83</v>
      </c>
      <c r="D275" s="33">
        <v>17510.009999999998</v>
      </c>
      <c r="E275" s="33">
        <v>169421.37</v>
      </c>
      <c r="F275" s="33">
        <f t="shared" si="12"/>
        <v>518546.21</v>
      </c>
      <c r="G275" s="34">
        <v>0</v>
      </c>
      <c r="H275" s="34">
        <v>0</v>
      </c>
      <c r="I275" s="34">
        <v>10524.24</v>
      </c>
      <c r="J275" s="34">
        <v>18368.46</v>
      </c>
      <c r="K275" s="34">
        <f t="shared" si="13"/>
        <v>489653.51</v>
      </c>
      <c r="L275" s="33">
        <v>1337892.82</v>
      </c>
      <c r="M275" s="35">
        <f t="shared" si="14"/>
        <v>0.36598859241953324</v>
      </c>
    </row>
    <row r="276" spans="1:13" ht="15.6" customHeight="1">
      <c r="A276" s="16" t="s">
        <v>230</v>
      </c>
      <c r="B276" s="42" t="s">
        <v>61</v>
      </c>
      <c r="C276" s="33">
        <v>4517424.6100000003</v>
      </c>
      <c r="D276" s="33">
        <v>84061.9</v>
      </c>
      <c r="E276" s="33">
        <v>1533741.6</v>
      </c>
      <c r="F276" s="33">
        <f t="shared" si="12"/>
        <v>6135228.1100000013</v>
      </c>
      <c r="G276" s="34">
        <v>233550.35</v>
      </c>
      <c r="H276" s="34">
        <v>15</v>
      </c>
      <c r="I276" s="34">
        <v>1351.83</v>
      </c>
      <c r="J276" s="34">
        <v>707823</v>
      </c>
      <c r="K276" s="34">
        <f t="shared" si="13"/>
        <v>5192487.9300000016</v>
      </c>
      <c r="L276" s="33">
        <v>13240166.470000001</v>
      </c>
      <c r="M276" s="35">
        <f t="shared" si="14"/>
        <v>0.39217693688106636</v>
      </c>
    </row>
    <row r="277" spans="1:13" ht="15.6" customHeight="1">
      <c r="A277" s="16" t="s">
        <v>231</v>
      </c>
      <c r="B277" s="42" t="s">
        <v>31</v>
      </c>
      <c r="C277" s="33">
        <v>1282233.1200000001</v>
      </c>
      <c r="D277" s="33">
        <v>42979.88</v>
      </c>
      <c r="E277" s="33">
        <v>688694.63</v>
      </c>
      <c r="F277" s="33">
        <f t="shared" si="12"/>
        <v>2013907.63</v>
      </c>
      <c r="G277" s="34">
        <v>5474.45</v>
      </c>
      <c r="H277" s="34">
        <v>0</v>
      </c>
      <c r="I277" s="34">
        <v>31898.47</v>
      </c>
      <c r="J277" s="34">
        <v>301435.33</v>
      </c>
      <c r="K277" s="34">
        <f t="shared" si="13"/>
        <v>1675099.38</v>
      </c>
      <c r="L277" s="33">
        <v>5638428.5899999999</v>
      </c>
      <c r="M277" s="35">
        <f t="shared" si="14"/>
        <v>0.29708620997184604</v>
      </c>
    </row>
    <row r="278" spans="1:13" ht="15.6" customHeight="1">
      <c r="A278" s="16" t="s">
        <v>493</v>
      </c>
      <c r="B278" s="42" t="s">
        <v>31</v>
      </c>
      <c r="C278" s="33">
        <v>5078490.1399999997</v>
      </c>
      <c r="D278" s="33">
        <v>464610.27</v>
      </c>
      <c r="E278" s="33">
        <v>1234073.44</v>
      </c>
      <c r="F278" s="33">
        <f t="shared" si="12"/>
        <v>6777173.8499999996</v>
      </c>
      <c r="G278" s="34">
        <v>8399.61</v>
      </c>
      <c r="H278" s="34">
        <v>0</v>
      </c>
      <c r="I278" s="34">
        <v>57</v>
      </c>
      <c r="J278" s="34">
        <v>199846.91</v>
      </c>
      <c r="K278" s="34">
        <f t="shared" si="13"/>
        <v>6568870.3299999991</v>
      </c>
      <c r="L278" s="33">
        <v>17327477.93</v>
      </c>
      <c r="M278" s="35">
        <f t="shared" si="14"/>
        <v>0.37910135315347648</v>
      </c>
    </row>
    <row r="279" spans="1:13" ht="15.6" customHeight="1">
      <c r="A279" s="16" t="s">
        <v>232</v>
      </c>
      <c r="B279" s="42" t="s">
        <v>30</v>
      </c>
      <c r="C279" s="33">
        <v>60384.94</v>
      </c>
      <c r="D279" s="33">
        <v>2757.24</v>
      </c>
      <c r="E279" s="33">
        <v>42834.79</v>
      </c>
      <c r="F279" s="33">
        <f t="shared" si="12"/>
        <v>105976.97</v>
      </c>
      <c r="G279" s="34">
        <v>0</v>
      </c>
      <c r="H279" s="34">
        <v>0</v>
      </c>
      <c r="I279" s="34">
        <v>0</v>
      </c>
      <c r="J279" s="34">
        <v>4053.55</v>
      </c>
      <c r="K279" s="34">
        <f t="shared" si="13"/>
        <v>101923.42</v>
      </c>
      <c r="L279" s="33">
        <v>584239.16</v>
      </c>
      <c r="M279" s="35">
        <f t="shared" si="14"/>
        <v>0.17445496121827916</v>
      </c>
    </row>
    <row r="280" spans="1:13" ht="15.6" customHeight="1">
      <c r="A280" s="16" t="s">
        <v>233</v>
      </c>
      <c r="B280" s="42" t="s">
        <v>30</v>
      </c>
      <c r="C280" s="33">
        <v>1698494.7</v>
      </c>
      <c r="D280" s="33">
        <v>32271.01</v>
      </c>
      <c r="E280" s="33">
        <v>514206.42</v>
      </c>
      <c r="F280" s="33">
        <f t="shared" si="12"/>
        <v>2244972.13</v>
      </c>
      <c r="G280" s="34">
        <v>0</v>
      </c>
      <c r="H280" s="34">
        <v>0</v>
      </c>
      <c r="I280" s="34">
        <v>20980</v>
      </c>
      <c r="J280" s="34">
        <v>102718.37</v>
      </c>
      <c r="K280" s="34">
        <f t="shared" si="13"/>
        <v>2121273.7599999998</v>
      </c>
      <c r="L280" s="33">
        <v>5651341.2800000012</v>
      </c>
      <c r="M280" s="35">
        <f t="shared" si="14"/>
        <v>0.37535757529051567</v>
      </c>
    </row>
    <row r="281" spans="1:13" ht="15.6" customHeight="1">
      <c r="A281" s="16" t="s">
        <v>0</v>
      </c>
      <c r="B281" s="42" t="s">
        <v>30</v>
      </c>
      <c r="C281" s="33">
        <v>116590400.06999999</v>
      </c>
      <c r="D281" s="33">
        <v>14949234.859999999</v>
      </c>
      <c r="E281" s="33">
        <v>69230267.079999998</v>
      </c>
      <c r="F281" s="33">
        <f t="shared" si="12"/>
        <v>200769902.00999999</v>
      </c>
      <c r="G281" s="34">
        <v>2483596.87</v>
      </c>
      <c r="H281" s="34">
        <v>1447422.62</v>
      </c>
      <c r="I281" s="34">
        <v>79060.289999999994</v>
      </c>
      <c r="J281" s="34">
        <v>17930710.460000001</v>
      </c>
      <c r="K281" s="34">
        <f t="shared" si="13"/>
        <v>178829111.76999998</v>
      </c>
      <c r="L281" s="33">
        <v>388646210.82999998</v>
      </c>
      <c r="M281" s="35">
        <f t="shared" si="14"/>
        <v>0.46013342414451758</v>
      </c>
    </row>
    <row r="282" spans="1:13" ht="15.6" customHeight="1">
      <c r="A282" s="16" t="s">
        <v>234</v>
      </c>
      <c r="B282" s="42" t="s">
        <v>61</v>
      </c>
      <c r="C282" s="33">
        <v>41922.089999999997</v>
      </c>
      <c r="D282" s="33">
        <v>279.18</v>
      </c>
      <c r="E282" s="33">
        <v>219242.69</v>
      </c>
      <c r="F282" s="33">
        <f t="shared" si="12"/>
        <v>261443.96</v>
      </c>
      <c r="G282" s="34">
        <v>0</v>
      </c>
      <c r="H282" s="34">
        <v>0</v>
      </c>
      <c r="I282" s="34">
        <v>0</v>
      </c>
      <c r="J282" s="34">
        <v>241.99</v>
      </c>
      <c r="K282" s="34">
        <f t="shared" si="13"/>
        <v>261201.97</v>
      </c>
      <c r="L282" s="33">
        <v>826786.36</v>
      </c>
      <c r="M282" s="35">
        <f t="shared" si="14"/>
        <v>0.3159243822067892</v>
      </c>
    </row>
    <row r="283" spans="1:13" ht="15.6" customHeight="1">
      <c r="A283" s="16" t="s">
        <v>599</v>
      </c>
      <c r="B283" s="42" t="s">
        <v>30</v>
      </c>
      <c r="C283" s="33">
        <v>369853.61</v>
      </c>
      <c r="D283" s="33">
        <v>13542.45</v>
      </c>
      <c r="E283" s="33">
        <v>143659.07999999999</v>
      </c>
      <c r="F283" s="33">
        <f t="shared" si="12"/>
        <v>527055.14</v>
      </c>
      <c r="G283" s="34">
        <v>3312</v>
      </c>
      <c r="H283" s="34">
        <v>0</v>
      </c>
      <c r="I283" s="34">
        <v>0</v>
      </c>
      <c r="J283" s="34">
        <v>40231.51</v>
      </c>
      <c r="K283" s="34">
        <f t="shared" si="13"/>
        <v>483511.63</v>
      </c>
      <c r="L283" s="33">
        <v>3735238.9499999997</v>
      </c>
      <c r="M283" s="35">
        <f t="shared" si="14"/>
        <v>0.1294459702504441</v>
      </c>
    </row>
    <row r="284" spans="1:13" ht="15.6" customHeight="1">
      <c r="A284" s="16" t="s">
        <v>235</v>
      </c>
      <c r="B284" s="42" t="s">
        <v>31</v>
      </c>
      <c r="C284" s="33">
        <v>686814.86</v>
      </c>
      <c r="D284" s="33">
        <v>23377.54</v>
      </c>
      <c r="E284" s="33">
        <v>327672.45</v>
      </c>
      <c r="F284" s="33">
        <f t="shared" si="12"/>
        <v>1037864.8500000001</v>
      </c>
      <c r="G284" s="34">
        <v>19921.72</v>
      </c>
      <c r="H284" s="34">
        <v>0</v>
      </c>
      <c r="I284" s="34">
        <v>11990.04</v>
      </c>
      <c r="J284" s="34">
        <v>36385.699999999997</v>
      </c>
      <c r="K284" s="34">
        <f t="shared" si="13"/>
        <v>969567.39000000013</v>
      </c>
      <c r="L284" s="33">
        <v>4697863.57</v>
      </c>
      <c r="M284" s="35">
        <f t="shared" si="14"/>
        <v>0.20638474820587438</v>
      </c>
    </row>
    <row r="285" spans="1:13" ht="15.6" customHeight="1">
      <c r="A285" s="16" t="s">
        <v>494</v>
      </c>
      <c r="B285" s="42" t="s">
        <v>27</v>
      </c>
      <c r="C285" s="33">
        <v>585133.87</v>
      </c>
      <c r="D285" s="33">
        <v>850036</v>
      </c>
      <c r="E285" s="33">
        <v>219542.57</v>
      </c>
      <c r="F285" s="33">
        <f t="shared" si="12"/>
        <v>1654712.4400000002</v>
      </c>
      <c r="G285" s="34">
        <v>33700.32</v>
      </c>
      <c r="H285" s="34">
        <v>0</v>
      </c>
      <c r="I285" s="34">
        <v>0</v>
      </c>
      <c r="J285" s="34">
        <v>46143.519999999997</v>
      </c>
      <c r="K285" s="34">
        <f t="shared" si="13"/>
        <v>1574868.6</v>
      </c>
      <c r="L285" s="33">
        <v>3363054.0100000002</v>
      </c>
      <c r="M285" s="35">
        <f t="shared" si="14"/>
        <v>0.4682852536168457</v>
      </c>
    </row>
    <row r="286" spans="1:13" ht="15.6" customHeight="1">
      <c r="A286" s="16" t="s">
        <v>236</v>
      </c>
      <c r="B286" s="42" t="s">
        <v>30</v>
      </c>
      <c r="C286" s="33">
        <v>5075309.0199999996</v>
      </c>
      <c r="D286" s="33">
        <v>211795.85</v>
      </c>
      <c r="E286" s="33">
        <v>2259969.7400000002</v>
      </c>
      <c r="F286" s="33">
        <f t="shared" si="12"/>
        <v>7547074.6099999994</v>
      </c>
      <c r="G286" s="34">
        <v>102924.53</v>
      </c>
      <c r="H286" s="34">
        <v>0</v>
      </c>
      <c r="I286" s="34">
        <v>8836.58</v>
      </c>
      <c r="J286" s="34">
        <v>272249.92</v>
      </c>
      <c r="K286" s="34">
        <f t="shared" si="13"/>
        <v>7163063.5799999991</v>
      </c>
      <c r="L286" s="33">
        <v>24975617.73</v>
      </c>
      <c r="M286" s="35">
        <f t="shared" si="14"/>
        <v>0.28680225880443116</v>
      </c>
    </row>
    <row r="287" spans="1:13" ht="15.6" customHeight="1">
      <c r="A287" s="16" t="s">
        <v>546</v>
      </c>
      <c r="B287" s="42" t="s">
        <v>30</v>
      </c>
      <c r="C287" s="33">
        <v>352584.07</v>
      </c>
      <c r="D287" s="33">
        <v>14105.98</v>
      </c>
      <c r="E287" s="33">
        <v>282794.25</v>
      </c>
      <c r="F287" s="33">
        <f t="shared" si="12"/>
        <v>649484.30000000005</v>
      </c>
      <c r="G287" s="34">
        <v>0</v>
      </c>
      <c r="H287" s="34">
        <v>0</v>
      </c>
      <c r="I287" s="34">
        <v>23216.13</v>
      </c>
      <c r="J287" s="34">
        <v>16008.59</v>
      </c>
      <c r="K287" s="34">
        <f t="shared" si="13"/>
        <v>610259.58000000007</v>
      </c>
      <c r="L287" s="33">
        <v>2247087.9</v>
      </c>
      <c r="M287" s="35">
        <f t="shared" si="14"/>
        <v>0.27157797431956271</v>
      </c>
    </row>
    <row r="288" spans="1:13" ht="15.6" customHeight="1">
      <c r="A288" s="16" t="s">
        <v>237</v>
      </c>
      <c r="B288" s="42" t="s">
        <v>30</v>
      </c>
      <c r="C288" s="33">
        <v>1826773.19</v>
      </c>
      <c r="D288" s="33">
        <v>44806.879999999997</v>
      </c>
      <c r="E288" s="33">
        <v>804204.08</v>
      </c>
      <c r="F288" s="33">
        <f t="shared" si="12"/>
        <v>2675784.15</v>
      </c>
      <c r="G288" s="34">
        <v>1670</v>
      </c>
      <c r="H288" s="34">
        <v>0</v>
      </c>
      <c r="I288" s="34">
        <v>0</v>
      </c>
      <c r="J288" s="34">
        <v>63363.35</v>
      </c>
      <c r="K288" s="34">
        <f t="shared" si="13"/>
        <v>2610750.7999999998</v>
      </c>
      <c r="L288" s="33">
        <v>6621320.6899999995</v>
      </c>
      <c r="M288" s="35">
        <f t="shared" si="14"/>
        <v>0.39429457086151193</v>
      </c>
    </row>
    <row r="289" spans="1:13" ht="15.6" customHeight="1">
      <c r="A289" s="16" t="s">
        <v>238</v>
      </c>
      <c r="B289" s="42" t="s">
        <v>37</v>
      </c>
      <c r="C289" s="33">
        <v>1744571.28</v>
      </c>
      <c r="D289" s="33">
        <v>78785.740000000005</v>
      </c>
      <c r="E289" s="33">
        <v>710989.05</v>
      </c>
      <c r="F289" s="33">
        <f t="shared" si="12"/>
        <v>2534346.0700000003</v>
      </c>
      <c r="G289" s="34">
        <v>11632</v>
      </c>
      <c r="H289" s="34">
        <v>0</v>
      </c>
      <c r="I289" s="34">
        <v>31595.03</v>
      </c>
      <c r="J289" s="34">
        <v>111927.31</v>
      </c>
      <c r="K289" s="34">
        <f t="shared" si="13"/>
        <v>2379191.7300000004</v>
      </c>
      <c r="L289" s="33">
        <v>6065155.5799999991</v>
      </c>
      <c r="M289" s="35">
        <f t="shared" si="14"/>
        <v>0.39227216822688671</v>
      </c>
    </row>
    <row r="290" spans="1:13" ht="15.6" customHeight="1">
      <c r="A290" s="16" t="s">
        <v>600</v>
      </c>
      <c r="B290" s="42" t="s">
        <v>33</v>
      </c>
      <c r="C290" s="33">
        <v>860929.1</v>
      </c>
      <c r="D290" s="33">
        <v>0</v>
      </c>
      <c r="E290" s="33">
        <v>680966.74</v>
      </c>
      <c r="F290" s="33">
        <f t="shared" si="12"/>
        <v>1541895.8399999999</v>
      </c>
      <c r="G290" s="34">
        <v>0</v>
      </c>
      <c r="H290" s="34">
        <v>0</v>
      </c>
      <c r="I290" s="34">
        <v>0</v>
      </c>
      <c r="J290" s="34">
        <v>61350.32</v>
      </c>
      <c r="K290" s="34">
        <f t="shared" si="13"/>
        <v>1480545.5199999998</v>
      </c>
      <c r="L290" s="33">
        <v>3363817.7899999991</v>
      </c>
      <c r="M290" s="35">
        <f t="shared" si="14"/>
        <v>0.44013844162468746</v>
      </c>
    </row>
    <row r="291" spans="1:13" ht="15.6" customHeight="1">
      <c r="A291" s="16" t="s">
        <v>547</v>
      </c>
      <c r="B291" s="42" t="s">
        <v>37</v>
      </c>
      <c r="C291" s="33">
        <v>1173020.1100000001</v>
      </c>
      <c r="D291" s="33">
        <v>53059.040000000001</v>
      </c>
      <c r="E291" s="33">
        <v>832156.43</v>
      </c>
      <c r="F291" s="33">
        <f t="shared" si="12"/>
        <v>2058235.58</v>
      </c>
      <c r="G291" s="34">
        <v>79083.679999999993</v>
      </c>
      <c r="H291" s="34">
        <v>0</v>
      </c>
      <c r="I291" s="34">
        <v>0</v>
      </c>
      <c r="J291" s="34">
        <v>66396.13</v>
      </c>
      <c r="K291" s="34">
        <f t="shared" si="13"/>
        <v>1912755.77</v>
      </c>
      <c r="L291" s="33">
        <v>4288598.53</v>
      </c>
      <c r="M291" s="35">
        <f t="shared" si="14"/>
        <v>0.44600951957142043</v>
      </c>
    </row>
    <row r="292" spans="1:13" ht="15.6" customHeight="1">
      <c r="A292" s="16" t="s">
        <v>495</v>
      </c>
      <c r="B292" s="42" t="s">
        <v>30</v>
      </c>
      <c r="C292" s="33">
        <v>1847586.49</v>
      </c>
      <c r="D292" s="33">
        <v>34795.51</v>
      </c>
      <c r="E292" s="33">
        <v>831204.05</v>
      </c>
      <c r="F292" s="33">
        <f t="shared" si="12"/>
        <v>2713586.05</v>
      </c>
      <c r="G292" s="34">
        <v>0</v>
      </c>
      <c r="H292" s="34">
        <v>0</v>
      </c>
      <c r="I292" s="34">
        <v>2784.98</v>
      </c>
      <c r="J292" s="34">
        <v>185642.25</v>
      </c>
      <c r="K292" s="34">
        <f t="shared" si="13"/>
        <v>2525158.8199999998</v>
      </c>
      <c r="L292" s="33">
        <v>4975386.66</v>
      </c>
      <c r="M292" s="35">
        <f t="shared" si="14"/>
        <v>0.50753016650971194</v>
      </c>
    </row>
    <row r="293" spans="1:13" ht="15.6" customHeight="1">
      <c r="A293" s="16" t="s">
        <v>239</v>
      </c>
      <c r="B293" s="42" t="s">
        <v>30</v>
      </c>
      <c r="C293" s="33">
        <v>522010.12</v>
      </c>
      <c r="D293" s="33">
        <v>4232.49</v>
      </c>
      <c r="E293" s="33">
        <v>226662.15</v>
      </c>
      <c r="F293" s="33">
        <f t="shared" si="12"/>
        <v>752904.76</v>
      </c>
      <c r="G293" s="34">
        <v>0</v>
      </c>
      <c r="H293" s="34">
        <v>0</v>
      </c>
      <c r="I293" s="34">
        <v>129.47</v>
      </c>
      <c r="J293" s="34">
        <v>38263.879999999997</v>
      </c>
      <c r="K293" s="34">
        <f t="shared" si="13"/>
        <v>714511.41</v>
      </c>
      <c r="L293" s="33">
        <v>2964582.77</v>
      </c>
      <c r="M293" s="35">
        <f t="shared" si="14"/>
        <v>0.24101584116000244</v>
      </c>
    </row>
    <row r="294" spans="1:13" ht="15.6" customHeight="1">
      <c r="A294" s="16" t="s">
        <v>601</v>
      </c>
      <c r="B294" s="42" t="s">
        <v>27</v>
      </c>
      <c r="C294" s="33">
        <v>184001.29</v>
      </c>
      <c r="D294" s="33">
        <v>3908.32</v>
      </c>
      <c r="E294" s="33">
        <v>266697.31</v>
      </c>
      <c r="F294" s="33">
        <f t="shared" si="12"/>
        <v>454606.92000000004</v>
      </c>
      <c r="G294" s="34">
        <v>7712.56</v>
      </c>
      <c r="H294" s="34">
        <v>0</v>
      </c>
      <c r="I294" s="34">
        <v>0</v>
      </c>
      <c r="J294" s="34">
        <v>2466.12</v>
      </c>
      <c r="K294" s="34">
        <f t="shared" si="13"/>
        <v>444428.24000000005</v>
      </c>
      <c r="L294" s="33">
        <v>2041847.78</v>
      </c>
      <c r="M294" s="35">
        <f t="shared" si="14"/>
        <v>0.21765982966663658</v>
      </c>
    </row>
    <row r="295" spans="1:13" ht="15.6" customHeight="1">
      <c r="A295" s="16" t="s">
        <v>240</v>
      </c>
      <c r="B295" s="42" t="s">
        <v>31</v>
      </c>
      <c r="C295" s="33">
        <v>3346848.93</v>
      </c>
      <c r="D295" s="33">
        <v>174137.23</v>
      </c>
      <c r="E295" s="33">
        <v>1387331.98</v>
      </c>
      <c r="F295" s="33">
        <f t="shared" si="12"/>
        <v>4908318.1400000006</v>
      </c>
      <c r="G295" s="34">
        <v>656115.46</v>
      </c>
      <c r="H295" s="34">
        <v>0</v>
      </c>
      <c r="I295" s="34">
        <v>10435.370000000001</v>
      </c>
      <c r="J295" s="34">
        <v>166869.32</v>
      </c>
      <c r="K295" s="34">
        <f t="shared" si="13"/>
        <v>4074897.9900000007</v>
      </c>
      <c r="L295" s="33">
        <v>13127907.780000003</v>
      </c>
      <c r="M295" s="35">
        <f t="shared" si="14"/>
        <v>0.31039965075074588</v>
      </c>
    </row>
    <row r="296" spans="1:13" ht="15.6" customHeight="1">
      <c r="A296" s="16" t="s">
        <v>602</v>
      </c>
      <c r="B296" s="42" t="s">
        <v>37</v>
      </c>
      <c r="C296" s="33">
        <v>195355.08</v>
      </c>
      <c r="D296" s="33">
        <v>4974.66</v>
      </c>
      <c r="E296" s="33">
        <v>85171.07</v>
      </c>
      <c r="F296" s="33">
        <f t="shared" si="12"/>
        <v>285500.81</v>
      </c>
      <c r="G296" s="34">
        <v>0</v>
      </c>
      <c r="H296" s="34">
        <v>0</v>
      </c>
      <c r="I296" s="34">
        <v>0</v>
      </c>
      <c r="J296" s="34">
        <v>20214.11</v>
      </c>
      <c r="K296" s="34">
        <f t="shared" si="13"/>
        <v>265286.7</v>
      </c>
      <c r="L296" s="33">
        <v>983295.64999999991</v>
      </c>
      <c r="M296" s="35">
        <f t="shared" si="14"/>
        <v>0.2697934237784943</v>
      </c>
    </row>
    <row r="297" spans="1:13" ht="15.6" customHeight="1">
      <c r="A297" s="16" t="s">
        <v>241</v>
      </c>
      <c r="B297" s="42" t="s">
        <v>61</v>
      </c>
      <c r="C297" s="33">
        <v>619330.63</v>
      </c>
      <c r="D297" s="33">
        <v>19497.28</v>
      </c>
      <c r="E297" s="33">
        <v>97940.49</v>
      </c>
      <c r="F297" s="33">
        <f t="shared" si="12"/>
        <v>736768.4</v>
      </c>
      <c r="G297" s="34">
        <v>0</v>
      </c>
      <c r="H297" s="34">
        <v>0</v>
      </c>
      <c r="I297" s="34">
        <v>30.89</v>
      </c>
      <c r="J297" s="34">
        <v>11727.99</v>
      </c>
      <c r="K297" s="34">
        <f t="shared" si="13"/>
        <v>725009.52</v>
      </c>
      <c r="L297" s="33">
        <v>2179102.36</v>
      </c>
      <c r="M297" s="35">
        <f t="shared" si="14"/>
        <v>0.33271017154054205</v>
      </c>
    </row>
    <row r="298" spans="1:13" ht="15.6" customHeight="1">
      <c r="A298" s="16" t="s">
        <v>496</v>
      </c>
      <c r="B298" s="42" t="s">
        <v>61</v>
      </c>
      <c r="C298" s="33">
        <v>70090.73</v>
      </c>
      <c r="D298" s="33">
        <v>4054.3</v>
      </c>
      <c r="E298" s="33">
        <v>7477.75</v>
      </c>
      <c r="F298" s="33">
        <f t="shared" si="12"/>
        <v>81622.78</v>
      </c>
      <c r="G298" s="34">
        <v>0</v>
      </c>
      <c r="H298" s="34">
        <v>0</v>
      </c>
      <c r="I298" s="34">
        <v>0</v>
      </c>
      <c r="J298" s="34">
        <v>1028.26</v>
      </c>
      <c r="K298" s="34">
        <f t="shared" si="13"/>
        <v>80594.52</v>
      </c>
      <c r="L298" s="33">
        <v>730132.24</v>
      </c>
      <c r="M298" s="35">
        <f t="shared" si="14"/>
        <v>0.1103834560161321</v>
      </c>
    </row>
    <row r="299" spans="1:13" ht="15.6" customHeight="1">
      <c r="A299" s="16" t="s">
        <v>242</v>
      </c>
      <c r="B299" s="42" t="s">
        <v>37</v>
      </c>
      <c r="C299" s="33">
        <v>81704.14</v>
      </c>
      <c r="D299" s="33">
        <v>3696.22</v>
      </c>
      <c r="E299" s="33">
        <v>108289.57</v>
      </c>
      <c r="F299" s="33">
        <f t="shared" si="12"/>
        <v>193689.93</v>
      </c>
      <c r="G299" s="34">
        <v>0</v>
      </c>
      <c r="H299" s="34">
        <v>0</v>
      </c>
      <c r="I299" s="34">
        <v>0</v>
      </c>
      <c r="J299" s="34">
        <v>21505.119999999999</v>
      </c>
      <c r="K299" s="34">
        <f t="shared" si="13"/>
        <v>172184.81</v>
      </c>
      <c r="L299" s="33">
        <v>968196.39000000013</v>
      </c>
      <c r="M299" s="35">
        <f t="shared" si="14"/>
        <v>0.17784078909858358</v>
      </c>
    </row>
    <row r="300" spans="1:13" ht="15.6" customHeight="1">
      <c r="A300" s="16" t="s">
        <v>243</v>
      </c>
      <c r="B300" s="42" t="s">
        <v>27</v>
      </c>
      <c r="C300" s="33">
        <v>1634172.83</v>
      </c>
      <c r="D300" s="33">
        <v>56824.72</v>
      </c>
      <c r="E300" s="33">
        <v>409779.81</v>
      </c>
      <c r="F300" s="33">
        <f t="shared" si="12"/>
        <v>2100777.36</v>
      </c>
      <c r="G300" s="34">
        <v>76766.179999999993</v>
      </c>
      <c r="H300" s="34">
        <v>1710</v>
      </c>
      <c r="I300" s="34">
        <v>2306.64</v>
      </c>
      <c r="J300" s="34">
        <v>28290.51</v>
      </c>
      <c r="K300" s="34">
        <f t="shared" si="13"/>
        <v>1991704.03</v>
      </c>
      <c r="L300" s="33">
        <v>7262698.7800000003</v>
      </c>
      <c r="M300" s="35">
        <f t="shared" si="14"/>
        <v>0.27423745501944113</v>
      </c>
    </row>
    <row r="301" spans="1:13" ht="15.6" customHeight="1">
      <c r="A301" s="16" t="s">
        <v>548</v>
      </c>
      <c r="B301" s="42" t="s">
        <v>27</v>
      </c>
      <c r="C301" s="33">
        <v>3546640.93</v>
      </c>
      <c r="D301" s="33">
        <v>28937.39</v>
      </c>
      <c r="E301" s="33">
        <v>641463.39</v>
      </c>
      <c r="F301" s="33">
        <f t="shared" si="12"/>
        <v>4217041.71</v>
      </c>
      <c r="G301" s="34">
        <v>4445</v>
      </c>
      <c r="H301" s="34">
        <v>0</v>
      </c>
      <c r="I301" s="34">
        <v>0</v>
      </c>
      <c r="J301" s="34">
        <v>285435.8</v>
      </c>
      <c r="K301" s="34">
        <f t="shared" si="13"/>
        <v>3927160.91</v>
      </c>
      <c r="L301" s="33">
        <v>10242256.919999998</v>
      </c>
      <c r="M301" s="35">
        <f t="shared" si="14"/>
        <v>0.38342729934175496</v>
      </c>
    </row>
    <row r="302" spans="1:13" ht="15.6" customHeight="1">
      <c r="A302" s="16" t="s">
        <v>244</v>
      </c>
      <c r="B302" s="42" t="s">
        <v>37</v>
      </c>
      <c r="C302" s="33">
        <v>323648.78000000003</v>
      </c>
      <c r="D302" s="33">
        <v>12080.56</v>
      </c>
      <c r="E302" s="33">
        <v>186743.22</v>
      </c>
      <c r="F302" s="33">
        <f t="shared" si="12"/>
        <v>522472.56000000006</v>
      </c>
      <c r="G302" s="34">
        <v>6343.57</v>
      </c>
      <c r="H302" s="34">
        <v>0</v>
      </c>
      <c r="I302" s="34">
        <v>12946.84</v>
      </c>
      <c r="J302" s="34">
        <v>2496.15</v>
      </c>
      <c r="K302" s="34">
        <f t="shared" si="13"/>
        <v>500686</v>
      </c>
      <c r="L302" s="33">
        <v>1191732.95</v>
      </c>
      <c r="M302" s="35">
        <f t="shared" si="14"/>
        <v>0.42013271513555117</v>
      </c>
    </row>
    <row r="303" spans="1:13" ht="15.6" customHeight="1">
      <c r="A303" s="16" t="s">
        <v>245</v>
      </c>
      <c r="B303" s="42" t="s">
        <v>24</v>
      </c>
      <c r="C303" s="33">
        <v>134183.06</v>
      </c>
      <c r="D303" s="33">
        <v>1451.77</v>
      </c>
      <c r="E303" s="33">
        <v>95395.89</v>
      </c>
      <c r="F303" s="33">
        <f t="shared" si="12"/>
        <v>231030.71999999997</v>
      </c>
      <c r="G303" s="34">
        <v>0</v>
      </c>
      <c r="H303" s="34">
        <v>0</v>
      </c>
      <c r="I303" s="34">
        <v>0</v>
      </c>
      <c r="J303" s="34">
        <v>18538.91</v>
      </c>
      <c r="K303" s="34">
        <f t="shared" si="13"/>
        <v>212491.80999999997</v>
      </c>
      <c r="L303" s="33">
        <v>841400.77</v>
      </c>
      <c r="M303" s="35">
        <f t="shared" si="14"/>
        <v>0.25254530014276072</v>
      </c>
    </row>
    <row r="304" spans="1:13" ht="15.6" customHeight="1">
      <c r="A304" s="16" t="s">
        <v>246</v>
      </c>
      <c r="B304" s="42" t="s">
        <v>37</v>
      </c>
      <c r="C304" s="33">
        <v>1562321.86</v>
      </c>
      <c r="D304" s="33">
        <v>45229.62</v>
      </c>
      <c r="E304" s="33">
        <v>1182737.57</v>
      </c>
      <c r="F304" s="33">
        <f t="shared" si="12"/>
        <v>2790289.0500000003</v>
      </c>
      <c r="G304" s="34">
        <v>14890</v>
      </c>
      <c r="H304" s="34">
        <v>0</v>
      </c>
      <c r="I304" s="34">
        <v>8549.5400000000009</v>
      </c>
      <c r="J304" s="34">
        <v>76296.47</v>
      </c>
      <c r="K304" s="34">
        <f t="shared" si="13"/>
        <v>2690553.04</v>
      </c>
      <c r="L304" s="33">
        <v>6389094.7800000003</v>
      </c>
      <c r="M304" s="35">
        <f t="shared" si="14"/>
        <v>0.42111646996102314</v>
      </c>
    </row>
    <row r="305" spans="1:13" ht="15.6" customHeight="1">
      <c r="A305" s="16" t="s">
        <v>1</v>
      </c>
      <c r="B305" s="42" t="s">
        <v>61</v>
      </c>
      <c r="C305" s="33">
        <v>57762161.420000002</v>
      </c>
      <c r="D305" s="33">
        <v>7852746.6900000004</v>
      </c>
      <c r="E305" s="33">
        <v>14307645.74</v>
      </c>
      <c r="F305" s="33">
        <f t="shared" si="12"/>
        <v>79922553.849999994</v>
      </c>
      <c r="G305" s="34">
        <v>646580.82999999996</v>
      </c>
      <c r="H305" s="34">
        <v>23146</v>
      </c>
      <c r="I305" s="34">
        <v>76140.92</v>
      </c>
      <c r="J305" s="34">
        <v>6376838.8099999996</v>
      </c>
      <c r="K305" s="34">
        <f t="shared" si="13"/>
        <v>72799847.289999992</v>
      </c>
      <c r="L305" s="33">
        <v>196313572.13</v>
      </c>
      <c r="M305" s="35">
        <f t="shared" si="14"/>
        <v>0.37083450981061822</v>
      </c>
    </row>
    <row r="306" spans="1:13" ht="15.6" customHeight="1">
      <c r="A306" s="16" t="s">
        <v>247</v>
      </c>
      <c r="B306" s="42" t="s">
        <v>30</v>
      </c>
      <c r="C306" s="33">
        <v>1008597.49</v>
      </c>
      <c r="D306" s="33">
        <v>824301.07</v>
      </c>
      <c r="E306" s="33">
        <v>1040547.44</v>
      </c>
      <c r="F306" s="33">
        <f t="shared" si="12"/>
        <v>2873446</v>
      </c>
      <c r="G306" s="34">
        <v>0</v>
      </c>
      <c r="H306" s="34">
        <v>0</v>
      </c>
      <c r="I306" s="34">
        <v>0</v>
      </c>
      <c r="J306" s="34">
        <v>528698.74</v>
      </c>
      <c r="K306" s="34">
        <f t="shared" si="13"/>
        <v>2344747.2599999998</v>
      </c>
      <c r="L306" s="33">
        <v>3938042.33</v>
      </c>
      <c r="M306" s="35">
        <f t="shared" si="14"/>
        <v>0.59540935914723891</v>
      </c>
    </row>
    <row r="307" spans="1:13" ht="15.6" customHeight="1">
      <c r="A307" s="16" t="s">
        <v>248</v>
      </c>
      <c r="B307" s="42" t="s">
        <v>24</v>
      </c>
      <c r="C307" s="33">
        <v>6385591.7300000004</v>
      </c>
      <c r="D307" s="33">
        <v>363383.95</v>
      </c>
      <c r="E307" s="33">
        <v>1007754.96</v>
      </c>
      <c r="F307" s="33">
        <f t="shared" si="12"/>
        <v>7756730.6400000006</v>
      </c>
      <c r="G307" s="34">
        <v>31970</v>
      </c>
      <c r="H307" s="34">
        <v>0</v>
      </c>
      <c r="I307" s="34">
        <v>2347.2399999999998</v>
      </c>
      <c r="J307" s="34">
        <v>331599.43</v>
      </c>
      <c r="K307" s="34">
        <f t="shared" si="13"/>
        <v>7390813.9700000007</v>
      </c>
      <c r="L307" s="33">
        <v>16228273.390000001</v>
      </c>
      <c r="M307" s="35">
        <f t="shared" si="14"/>
        <v>0.45542823887563311</v>
      </c>
    </row>
    <row r="308" spans="1:13" ht="15.6" customHeight="1">
      <c r="A308" s="16" t="s">
        <v>249</v>
      </c>
      <c r="B308" s="42" t="s">
        <v>24</v>
      </c>
      <c r="C308" s="33">
        <v>7438153.7800000003</v>
      </c>
      <c r="D308" s="33">
        <v>282718.40999999997</v>
      </c>
      <c r="E308" s="33">
        <v>2214918.15</v>
      </c>
      <c r="F308" s="33">
        <f t="shared" si="12"/>
        <v>9935790.3399999999</v>
      </c>
      <c r="G308" s="34">
        <v>605411.07999999996</v>
      </c>
      <c r="H308" s="34">
        <v>0</v>
      </c>
      <c r="I308" s="34">
        <v>8915.59</v>
      </c>
      <c r="J308" s="34">
        <v>552613.74</v>
      </c>
      <c r="K308" s="34">
        <f t="shared" si="13"/>
        <v>8768849.9299999997</v>
      </c>
      <c r="L308" s="33">
        <v>24518449.979999997</v>
      </c>
      <c r="M308" s="35">
        <f t="shared" si="14"/>
        <v>0.35764291532102799</v>
      </c>
    </row>
    <row r="309" spans="1:13" ht="15.6" customHeight="1">
      <c r="A309" s="16" t="s">
        <v>250</v>
      </c>
      <c r="B309" s="42" t="s">
        <v>37</v>
      </c>
      <c r="C309" s="33">
        <v>629364</v>
      </c>
      <c r="D309" s="33">
        <v>23156.880000000001</v>
      </c>
      <c r="E309" s="33">
        <v>479011.39</v>
      </c>
      <c r="F309" s="33">
        <f t="shared" si="12"/>
        <v>1131532.27</v>
      </c>
      <c r="G309" s="34">
        <v>0</v>
      </c>
      <c r="H309" s="34">
        <v>0</v>
      </c>
      <c r="I309" s="34">
        <v>23605.82</v>
      </c>
      <c r="J309" s="34">
        <v>46375.13</v>
      </c>
      <c r="K309" s="34">
        <f t="shared" si="13"/>
        <v>1061551.32</v>
      </c>
      <c r="L309" s="33">
        <v>3494938.39</v>
      </c>
      <c r="M309" s="35">
        <f t="shared" si="14"/>
        <v>0.30373963759630107</v>
      </c>
    </row>
    <row r="310" spans="1:13" ht="15.6" customHeight="1">
      <c r="A310" s="16" t="s">
        <v>251</v>
      </c>
      <c r="B310" s="42" t="s">
        <v>30</v>
      </c>
      <c r="C310" s="33">
        <v>2622912.44</v>
      </c>
      <c r="D310" s="33">
        <v>80643.19</v>
      </c>
      <c r="E310" s="33">
        <v>1085865.6399999999</v>
      </c>
      <c r="F310" s="33">
        <f t="shared" si="12"/>
        <v>3789421.2699999996</v>
      </c>
      <c r="G310" s="34">
        <v>5808</v>
      </c>
      <c r="H310" s="34">
        <v>0</v>
      </c>
      <c r="I310" s="34">
        <v>0</v>
      </c>
      <c r="J310" s="34">
        <v>130635.94</v>
      </c>
      <c r="K310" s="34">
        <f t="shared" si="13"/>
        <v>3652977.3299999996</v>
      </c>
      <c r="L310" s="33">
        <v>10797939.579999998</v>
      </c>
      <c r="M310" s="35">
        <f t="shared" si="14"/>
        <v>0.33830318302262624</v>
      </c>
    </row>
    <row r="311" spans="1:13" ht="15.6" customHeight="1">
      <c r="A311" s="16" t="s">
        <v>252</v>
      </c>
      <c r="B311" s="42" t="s">
        <v>30</v>
      </c>
      <c r="C311" s="33">
        <v>476618.72</v>
      </c>
      <c r="D311" s="33">
        <v>23194.92</v>
      </c>
      <c r="E311" s="33">
        <v>494865</v>
      </c>
      <c r="F311" s="33">
        <f t="shared" si="12"/>
        <v>994678.6399999999</v>
      </c>
      <c r="G311" s="34">
        <v>5562.58</v>
      </c>
      <c r="H311" s="34">
        <v>0</v>
      </c>
      <c r="I311" s="34">
        <v>0</v>
      </c>
      <c r="J311" s="34">
        <v>16690</v>
      </c>
      <c r="K311" s="34">
        <f t="shared" si="13"/>
        <v>972426.05999999994</v>
      </c>
      <c r="L311" s="33">
        <v>3218293.55</v>
      </c>
      <c r="M311" s="35">
        <f t="shared" si="14"/>
        <v>0.30215579930550462</v>
      </c>
    </row>
    <row r="312" spans="1:13" ht="15.6" customHeight="1">
      <c r="A312" s="16" t="s">
        <v>253</v>
      </c>
      <c r="B312" s="42" t="s">
        <v>30</v>
      </c>
      <c r="C312" s="33">
        <v>3192124</v>
      </c>
      <c r="D312" s="33">
        <v>121758.24</v>
      </c>
      <c r="E312" s="33">
        <v>1187446.25</v>
      </c>
      <c r="F312" s="33">
        <f t="shared" si="12"/>
        <v>4501328.49</v>
      </c>
      <c r="G312" s="34">
        <v>116003.65</v>
      </c>
      <c r="H312" s="34">
        <v>0</v>
      </c>
      <c r="I312" s="34">
        <v>0</v>
      </c>
      <c r="J312" s="34">
        <v>39378.49</v>
      </c>
      <c r="K312" s="34">
        <f t="shared" si="13"/>
        <v>4345946.3499999996</v>
      </c>
      <c r="L312" s="33">
        <v>10516232.09</v>
      </c>
      <c r="M312" s="35">
        <f t="shared" si="14"/>
        <v>0.41326078702015406</v>
      </c>
    </row>
    <row r="313" spans="1:13" ht="15.6" customHeight="1">
      <c r="A313" s="16" t="s">
        <v>254</v>
      </c>
      <c r="B313" s="42" t="s">
        <v>31</v>
      </c>
      <c r="C313" s="33">
        <v>1940534.37</v>
      </c>
      <c r="D313" s="33">
        <v>953962.8</v>
      </c>
      <c r="E313" s="33">
        <v>396265.81</v>
      </c>
      <c r="F313" s="33">
        <f t="shared" si="12"/>
        <v>3290762.98</v>
      </c>
      <c r="G313" s="34">
        <v>43903.49</v>
      </c>
      <c r="H313" s="34">
        <v>0</v>
      </c>
      <c r="I313" s="34">
        <v>0</v>
      </c>
      <c r="J313" s="34">
        <v>137186.21</v>
      </c>
      <c r="K313" s="34">
        <f t="shared" si="13"/>
        <v>3109673.28</v>
      </c>
      <c r="L313" s="33">
        <v>6529838.8200000003</v>
      </c>
      <c r="M313" s="35">
        <f t="shared" si="14"/>
        <v>0.47622512066844547</v>
      </c>
    </row>
    <row r="314" spans="1:13" ht="15.6" customHeight="1">
      <c r="A314" s="16" t="s">
        <v>255</v>
      </c>
      <c r="B314" s="42" t="s">
        <v>33</v>
      </c>
      <c r="C314" s="33">
        <v>880864.19</v>
      </c>
      <c r="D314" s="33">
        <v>162248.01</v>
      </c>
      <c r="E314" s="33">
        <v>466488.77</v>
      </c>
      <c r="F314" s="33">
        <f t="shared" si="12"/>
        <v>1509600.97</v>
      </c>
      <c r="G314" s="34">
        <v>75178.13</v>
      </c>
      <c r="H314" s="34">
        <v>0</v>
      </c>
      <c r="I314" s="34">
        <v>0</v>
      </c>
      <c r="J314" s="34">
        <v>52826.94</v>
      </c>
      <c r="K314" s="34">
        <f t="shared" si="13"/>
        <v>1381595.9</v>
      </c>
      <c r="L314" s="33">
        <v>5516397.3200000003</v>
      </c>
      <c r="M314" s="35">
        <f t="shared" si="14"/>
        <v>0.25045257254965092</v>
      </c>
    </row>
    <row r="315" spans="1:13" ht="15.6" customHeight="1">
      <c r="A315" s="16" t="s">
        <v>256</v>
      </c>
      <c r="B315" s="42" t="s">
        <v>37</v>
      </c>
      <c r="C315" s="33">
        <v>903532.79</v>
      </c>
      <c r="D315" s="33">
        <v>8083.1</v>
      </c>
      <c r="E315" s="33">
        <v>307722.57</v>
      </c>
      <c r="F315" s="33">
        <f t="shared" si="12"/>
        <v>1219338.46</v>
      </c>
      <c r="G315" s="34">
        <v>49527.9</v>
      </c>
      <c r="H315" s="34">
        <v>0</v>
      </c>
      <c r="I315" s="34">
        <v>0</v>
      </c>
      <c r="J315" s="34">
        <v>26237.3</v>
      </c>
      <c r="K315" s="34">
        <f t="shared" si="13"/>
        <v>1143573.26</v>
      </c>
      <c r="L315" s="33">
        <v>3190477.0199999996</v>
      </c>
      <c r="M315" s="35">
        <f t="shared" si="14"/>
        <v>0.35843331665808398</v>
      </c>
    </row>
    <row r="316" spans="1:13" ht="15.6" customHeight="1">
      <c r="A316" s="16" t="s">
        <v>497</v>
      </c>
      <c r="B316" s="42" t="s">
        <v>24</v>
      </c>
      <c r="C316" s="33">
        <v>114150.46</v>
      </c>
      <c r="D316" s="33">
        <v>1382.61</v>
      </c>
      <c r="E316" s="33">
        <v>62746.38</v>
      </c>
      <c r="F316" s="33">
        <f t="shared" si="12"/>
        <v>178279.45</v>
      </c>
      <c r="G316" s="34">
        <v>0</v>
      </c>
      <c r="H316" s="34">
        <v>0</v>
      </c>
      <c r="I316" s="34">
        <v>0</v>
      </c>
      <c r="J316" s="34">
        <v>19889.13</v>
      </c>
      <c r="K316" s="34">
        <f t="shared" si="13"/>
        <v>158390.32</v>
      </c>
      <c r="L316" s="33">
        <v>618639.47000000009</v>
      </c>
      <c r="M316" s="35">
        <f t="shared" si="14"/>
        <v>0.2560300913228184</v>
      </c>
    </row>
    <row r="317" spans="1:13" ht="15.6" customHeight="1">
      <c r="A317" s="16" t="s">
        <v>498</v>
      </c>
      <c r="B317" s="42" t="s">
        <v>30</v>
      </c>
      <c r="C317" s="33">
        <v>2946230.98</v>
      </c>
      <c r="D317" s="33">
        <v>301139.34999999998</v>
      </c>
      <c r="E317" s="33">
        <v>2246160.73</v>
      </c>
      <c r="F317" s="33">
        <f t="shared" si="12"/>
        <v>5493531.0600000005</v>
      </c>
      <c r="G317" s="34">
        <v>0</v>
      </c>
      <c r="H317" s="34">
        <v>0</v>
      </c>
      <c r="I317" s="34">
        <v>614486.98</v>
      </c>
      <c r="J317" s="34">
        <v>535273.62</v>
      </c>
      <c r="K317" s="34">
        <f t="shared" si="13"/>
        <v>4343770.46</v>
      </c>
      <c r="L317" s="33">
        <v>15051771.910000002</v>
      </c>
      <c r="M317" s="35">
        <f t="shared" si="14"/>
        <v>0.28858864497635078</v>
      </c>
    </row>
    <row r="318" spans="1:13" ht="15.6" customHeight="1">
      <c r="A318" s="16" t="s">
        <v>603</v>
      </c>
      <c r="B318" s="42" t="s">
        <v>24</v>
      </c>
      <c r="C318" s="33">
        <v>112582.01</v>
      </c>
      <c r="D318" s="33">
        <v>14657.41</v>
      </c>
      <c r="E318" s="33">
        <v>106691.93</v>
      </c>
      <c r="F318" s="33">
        <f t="shared" si="12"/>
        <v>233931.34999999998</v>
      </c>
      <c r="G318" s="34">
        <v>0</v>
      </c>
      <c r="H318" s="34">
        <v>0</v>
      </c>
      <c r="I318" s="34">
        <v>0</v>
      </c>
      <c r="J318" s="34">
        <v>13467.96</v>
      </c>
      <c r="K318" s="34">
        <f t="shared" si="13"/>
        <v>220463.38999999998</v>
      </c>
      <c r="L318" s="33">
        <v>697204.2</v>
      </c>
      <c r="M318" s="35">
        <f t="shared" si="14"/>
        <v>0.31621064531739768</v>
      </c>
    </row>
    <row r="319" spans="1:13" ht="15.6" customHeight="1">
      <c r="A319" s="16" t="s">
        <v>257</v>
      </c>
      <c r="B319" s="42" t="s">
        <v>61</v>
      </c>
      <c r="C319" s="33">
        <v>10629652.65</v>
      </c>
      <c r="D319" s="33">
        <v>99160.53</v>
      </c>
      <c r="E319" s="33">
        <v>1790538.32</v>
      </c>
      <c r="F319" s="33">
        <f t="shared" si="12"/>
        <v>12519351.5</v>
      </c>
      <c r="G319" s="34">
        <v>106246.14</v>
      </c>
      <c r="H319" s="34">
        <v>0</v>
      </c>
      <c r="I319" s="34">
        <v>88891.67</v>
      </c>
      <c r="J319" s="34">
        <v>589587.23</v>
      </c>
      <c r="K319" s="34">
        <f t="shared" si="13"/>
        <v>11734626.459999999</v>
      </c>
      <c r="L319" s="33">
        <v>35976581.68</v>
      </c>
      <c r="M319" s="35">
        <f t="shared" si="14"/>
        <v>0.32617402521383737</v>
      </c>
    </row>
    <row r="320" spans="1:13" ht="15.6" customHeight="1">
      <c r="A320" s="16" t="s">
        <v>258</v>
      </c>
      <c r="B320" s="42" t="s">
        <v>31</v>
      </c>
      <c r="C320" s="33">
        <v>1721194.17</v>
      </c>
      <c r="D320" s="33">
        <v>31410.63</v>
      </c>
      <c r="E320" s="33">
        <v>285430.63</v>
      </c>
      <c r="F320" s="33">
        <f t="shared" si="12"/>
        <v>2038035.4299999997</v>
      </c>
      <c r="G320" s="34">
        <v>9988.7999999999993</v>
      </c>
      <c r="H320" s="34">
        <v>0</v>
      </c>
      <c r="I320" s="34">
        <v>5271.25</v>
      </c>
      <c r="J320" s="34">
        <v>95719.87</v>
      </c>
      <c r="K320" s="34">
        <f t="shared" si="13"/>
        <v>1927055.5099999998</v>
      </c>
      <c r="L320" s="33">
        <v>11658528.039999999</v>
      </c>
      <c r="M320" s="35">
        <f t="shared" si="14"/>
        <v>0.16529149335047616</v>
      </c>
    </row>
    <row r="321" spans="1:13" ht="15.6" customHeight="1">
      <c r="A321" s="16" t="s">
        <v>259</v>
      </c>
      <c r="B321" s="42" t="s">
        <v>33</v>
      </c>
      <c r="C321" s="33">
        <v>1270874.8899999999</v>
      </c>
      <c r="D321" s="33">
        <v>159139.73000000001</v>
      </c>
      <c r="E321" s="33">
        <v>469784.31</v>
      </c>
      <c r="F321" s="33">
        <f t="shared" si="12"/>
        <v>1899798.93</v>
      </c>
      <c r="G321" s="34">
        <v>4710</v>
      </c>
      <c r="H321" s="34">
        <v>0</v>
      </c>
      <c r="I321" s="34">
        <v>100839.17</v>
      </c>
      <c r="J321" s="34">
        <v>111558.11</v>
      </c>
      <c r="K321" s="34">
        <f t="shared" si="13"/>
        <v>1682691.65</v>
      </c>
      <c r="L321" s="33">
        <v>4303924.72</v>
      </c>
      <c r="M321" s="35">
        <f t="shared" si="14"/>
        <v>0.39096679414039565</v>
      </c>
    </row>
    <row r="322" spans="1:13" ht="15.6" customHeight="1">
      <c r="A322" s="16" t="s">
        <v>260</v>
      </c>
      <c r="B322" s="42" t="s">
        <v>27</v>
      </c>
      <c r="C322" s="33">
        <v>1817503.44</v>
      </c>
      <c r="D322" s="33">
        <v>21534.66</v>
      </c>
      <c r="E322" s="33">
        <v>444497.91999999998</v>
      </c>
      <c r="F322" s="33">
        <f t="shared" si="12"/>
        <v>2283536.02</v>
      </c>
      <c r="G322" s="34">
        <v>11305.45</v>
      </c>
      <c r="H322" s="34">
        <v>226.8</v>
      </c>
      <c r="I322" s="34">
        <v>0</v>
      </c>
      <c r="J322" s="34">
        <v>254508.09</v>
      </c>
      <c r="K322" s="34">
        <f t="shared" si="13"/>
        <v>2017495.68</v>
      </c>
      <c r="L322" s="33">
        <v>6926051.8100000015</v>
      </c>
      <c r="M322" s="35">
        <f t="shared" si="14"/>
        <v>0.29129087326304587</v>
      </c>
    </row>
    <row r="323" spans="1:13" ht="15.6" customHeight="1">
      <c r="A323" s="16" t="s">
        <v>549</v>
      </c>
      <c r="B323" s="42" t="s">
        <v>33</v>
      </c>
      <c r="C323" s="33">
        <v>223437.62</v>
      </c>
      <c r="D323" s="33">
        <v>419.59</v>
      </c>
      <c r="E323" s="33">
        <v>138884.98000000001</v>
      </c>
      <c r="F323" s="33">
        <f t="shared" si="12"/>
        <v>362742.19</v>
      </c>
      <c r="G323" s="34">
        <v>0</v>
      </c>
      <c r="H323" s="34">
        <v>0</v>
      </c>
      <c r="I323" s="34">
        <v>0</v>
      </c>
      <c r="J323" s="34">
        <v>31427.63</v>
      </c>
      <c r="K323" s="34">
        <f t="shared" si="13"/>
        <v>331314.56</v>
      </c>
      <c r="L323" s="33">
        <v>1780996.67</v>
      </c>
      <c r="M323" s="35">
        <f t="shared" si="14"/>
        <v>0.18602761340367918</v>
      </c>
    </row>
    <row r="324" spans="1:13" ht="15.6" customHeight="1">
      <c r="A324" s="16" t="s">
        <v>261</v>
      </c>
      <c r="B324" s="42" t="s">
        <v>37</v>
      </c>
      <c r="C324" s="33">
        <v>381504.93</v>
      </c>
      <c r="D324" s="33">
        <v>8871.06</v>
      </c>
      <c r="E324" s="33">
        <v>166547.88</v>
      </c>
      <c r="F324" s="33">
        <f t="shared" si="12"/>
        <v>556923.87</v>
      </c>
      <c r="G324" s="34">
        <v>2783.25</v>
      </c>
      <c r="H324" s="34">
        <v>0</v>
      </c>
      <c r="I324" s="34">
        <v>0</v>
      </c>
      <c r="J324" s="34">
        <v>41626.71</v>
      </c>
      <c r="K324" s="34">
        <f t="shared" si="13"/>
        <v>512513.91</v>
      </c>
      <c r="L324" s="33">
        <v>1572213.8800000001</v>
      </c>
      <c r="M324" s="35">
        <f t="shared" si="14"/>
        <v>0.32598230846301901</v>
      </c>
    </row>
    <row r="325" spans="1:13" ht="15.6" customHeight="1">
      <c r="A325" s="16" t="s">
        <v>262</v>
      </c>
      <c r="B325" s="42" t="s">
        <v>37</v>
      </c>
      <c r="C325" s="33">
        <v>714792.06</v>
      </c>
      <c r="D325" s="33">
        <v>22151.63</v>
      </c>
      <c r="E325" s="33">
        <v>193291.02</v>
      </c>
      <c r="F325" s="33">
        <f t="shared" si="12"/>
        <v>930234.71000000008</v>
      </c>
      <c r="G325" s="34">
        <v>5476</v>
      </c>
      <c r="H325" s="34">
        <v>0</v>
      </c>
      <c r="I325" s="34">
        <v>0</v>
      </c>
      <c r="J325" s="34">
        <v>15867.41</v>
      </c>
      <c r="K325" s="34">
        <f t="shared" si="13"/>
        <v>908891.3</v>
      </c>
      <c r="L325" s="33">
        <v>3013550.14</v>
      </c>
      <c r="M325" s="35">
        <f t="shared" si="14"/>
        <v>0.301601519064156</v>
      </c>
    </row>
    <row r="326" spans="1:13" ht="15.6" customHeight="1">
      <c r="A326" s="16" t="s">
        <v>2</v>
      </c>
      <c r="B326" s="42" t="s">
        <v>37</v>
      </c>
      <c r="C326" s="33">
        <v>47619288.200000003</v>
      </c>
      <c r="D326" s="33">
        <v>4931306.8</v>
      </c>
      <c r="E326" s="33">
        <v>18413323.890000001</v>
      </c>
      <c r="F326" s="33">
        <f t="shared" si="12"/>
        <v>70963918.890000001</v>
      </c>
      <c r="G326" s="34">
        <v>799536.88</v>
      </c>
      <c r="H326" s="34">
        <v>0</v>
      </c>
      <c r="I326" s="34">
        <v>153092.42000000001</v>
      </c>
      <c r="J326" s="34">
        <v>4771556.78</v>
      </c>
      <c r="K326" s="34">
        <f t="shared" si="13"/>
        <v>65239732.810000002</v>
      </c>
      <c r="L326" s="33">
        <v>166471396.07000002</v>
      </c>
      <c r="M326" s="35">
        <f t="shared" si="14"/>
        <v>0.39189755327436049</v>
      </c>
    </row>
    <row r="327" spans="1:13" ht="15.6" customHeight="1">
      <c r="A327" s="16" t="s">
        <v>604</v>
      </c>
      <c r="B327" s="42" t="s">
        <v>37</v>
      </c>
      <c r="C327" s="33">
        <v>1048707.02</v>
      </c>
      <c r="D327" s="33">
        <v>3174.59</v>
      </c>
      <c r="E327" s="33">
        <v>795401.36</v>
      </c>
      <c r="F327" s="33">
        <f t="shared" si="12"/>
        <v>1847282.9700000002</v>
      </c>
      <c r="G327" s="34">
        <v>38786.519999999997</v>
      </c>
      <c r="H327" s="34">
        <v>153</v>
      </c>
      <c r="I327" s="34">
        <v>0</v>
      </c>
      <c r="J327" s="34">
        <v>90570.57</v>
      </c>
      <c r="K327" s="34">
        <f t="shared" si="13"/>
        <v>1717772.8800000001</v>
      </c>
      <c r="L327" s="33">
        <v>4110950.7600000002</v>
      </c>
      <c r="M327" s="35">
        <f t="shared" si="14"/>
        <v>0.41785294455825589</v>
      </c>
    </row>
    <row r="328" spans="1:13" ht="15.6" customHeight="1">
      <c r="A328" s="16" t="s">
        <v>263</v>
      </c>
      <c r="B328" s="42" t="s">
        <v>30</v>
      </c>
      <c r="C328" s="33">
        <v>92538.12</v>
      </c>
      <c r="D328" s="33">
        <v>3434.61</v>
      </c>
      <c r="E328" s="33">
        <v>93678.32</v>
      </c>
      <c r="F328" s="33">
        <f t="shared" si="12"/>
        <v>189651.05</v>
      </c>
      <c r="G328" s="34">
        <v>0</v>
      </c>
      <c r="H328" s="34">
        <v>0</v>
      </c>
      <c r="I328" s="34">
        <v>0</v>
      </c>
      <c r="J328" s="34">
        <v>23996.12</v>
      </c>
      <c r="K328" s="34">
        <f t="shared" si="13"/>
        <v>165654.93</v>
      </c>
      <c r="L328" s="33">
        <v>916160.13</v>
      </c>
      <c r="M328" s="35">
        <f t="shared" si="14"/>
        <v>0.18081438448975071</v>
      </c>
    </row>
    <row r="329" spans="1:13" ht="15.6" customHeight="1">
      <c r="A329" s="16" t="s">
        <v>264</v>
      </c>
      <c r="B329" s="42" t="s">
        <v>30</v>
      </c>
      <c r="C329" s="33">
        <v>190495.78</v>
      </c>
      <c r="D329" s="33">
        <v>0</v>
      </c>
      <c r="E329" s="33">
        <v>83217.320000000007</v>
      </c>
      <c r="F329" s="33">
        <f t="shared" si="12"/>
        <v>273713.09999999998</v>
      </c>
      <c r="G329" s="34">
        <v>0</v>
      </c>
      <c r="H329" s="34">
        <v>0</v>
      </c>
      <c r="I329" s="34">
        <v>0</v>
      </c>
      <c r="J329" s="34">
        <v>17505.48</v>
      </c>
      <c r="K329" s="34">
        <f t="shared" si="13"/>
        <v>256207.61999999997</v>
      </c>
      <c r="L329" s="33">
        <v>1729442.94</v>
      </c>
      <c r="M329" s="35">
        <f t="shared" si="14"/>
        <v>0.14814459273227018</v>
      </c>
    </row>
    <row r="330" spans="1:13" ht="15.6" customHeight="1">
      <c r="A330" s="16" t="s">
        <v>265</v>
      </c>
      <c r="B330" s="42" t="s">
        <v>43</v>
      </c>
      <c r="C330" s="33">
        <v>80220809.579999998</v>
      </c>
      <c r="D330" s="33">
        <v>13214524.1</v>
      </c>
      <c r="E330" s="33">
        <v>41516457.920000002</v>
      </c>
      <c r="F330" s="33">
        <f t="shared" si="12"/>
        <v>134951791.59999999</v>
      </c>
      <c r="G330" s="34">
        <v>1567668.84</v>
      </c>
      <c r="H330" s="34">
        <v>266.76</v>
      </c>
      <c r="I330" s="34">
        <v>256202.04</v>
      </c>
      <c r="J330" s="34">
        <v>11025282.08</v>
      </c>
      <c r="K330" s="34">
        <f t="shared" si="13"/>
        <v>122102371.87999998</v>
      </c>
      <c r="L330" s="33">
        <v>285328763.10000002</v>
      </c>
      <c r="M330" s="35">
        <f t="shared" si="14"/>
        <v>0.42793572773175481</v>
      </c>
    </row>
    <row r="331" spans="1:13" ht="15.6" customHeight="1">
      <c r="A331" s="16" t="s">
        <v>499</v>
      </c>
      <c r="B331" s="42" t="s">
        <v>30</v>
      </c>
      <c r="C331" s="33">
        <v>296164.46000000002</v>
      </c>
      <c r="D331" s="33">
        <v>8149.42</v>
      </c>
      <c r="E331" s="33">
        <v>139936.79999999999</v>
      </c>
      <c r="F331" s="33">
        <f t="shared" si="12"/>
        <v>444250.68</v>
      </c>
      <c r="G331" s="34">
        <v>26605</v>
      </c>
      <c r="H331" s="34">
        <v>0</v>
      </c>
      <c r="I331" s="34">
        <v>0</v>
      </c>
      <c r="J331" s="34">
        <v>9347.1200000000008</v>
      </c>
      <c r="K331" s="34">
        <f t="shared" si="13"/>
        <v>408298.56</v>
      </c>
      <c r="L331" s="33">
        <v>1783574.75</v>
      </c>
      <c r="M331" s="35">
        <f t="shared" si="14"/>
        <v>0.22892147357434836</v>
      </c>
    </row>
    <row r="332" spans="1:13" ht="15.6" customHeight="1">
      <c r="A332" s="16" t="s">
        <v>605</v>
      </c>
      <c r="B332" s="42" t="s">
        <v>30</v>
      </c>
      <c r="C332" s="33">
        <v>189437.64</v>
      </c>
      <c r="D332" s="33">
        <v>646.41999999999996</v>
      </c>
      <c r="E332" s="33">
        <v>31714.54</v>
      </c>
      <c r="F332" s="33">
        <f t="shared" ref="F332:F395" si="15">SUM(C332:E332)</f>
        <v>221798.60000000003</v>
      </c>
      <c r="G332" s="34">
        <v>0</v>
      </c>
      <c r="H332" s="34">
        <v>0</v>
      </c>
      <c r="I332" s="34">
        <v>0</v>
      </c>
      <c r="J332" s="34">
        <v>7078.16</v>
      </c>
      <c r="K332" s="34">
        <f t="shared" ref="K332:K395" si="16">F332-G332-H332-I332-J332</f>
        <v>214720.44000000003</v>
      </c>
      <c r="L332" s="33">
        <v>1236108.6000000001</v>
      </c>
      <c r="M332" s="35">
        <f t="shared" ref="M332:M395" si="17">K332/L332</f>
        <v>0.17370677624927131</v>
      </c>
    </row>
    <row r="333" spans="1:13" ht="15.6" customHeight="1">
      <c r="A333" s="16" t="s">
        <v>266</v>
      </c>
      <c r="B333" s="42" t="s">
        <v>37</v>
      </c>
      <c r="C333" s="33">
        <v>384935.39</v>
      </c>
      <c r="D333" s="33">
        <v>30719.72</v>
      </c>
      <c r="E333" s="33">
        <v>408925.07</v>
      </c>
      <c r="F333" s="33">
        <f t="shared" si="15"/>
        <v>824580.17999999993</v>
      </c>
      <c r="G333" s="34">
        <v>0</v>
      </c>
      <c r="H333" s="34">
        <v>0</v>
      </c>
      <c r="I333" s="34">
        <v>0</v>
      </c>
      <c r="J333" s="34">
        <v>110582.61</v>
      </c>
      <c r="K333" s="34">
        <f t="shared" si="16"/>
        <v>713997.57</v>
      </c>
      <c r="L333" s="33">
        <v>2403520.6800000002</v>
      </c>
      <c r="M333" s="35">
        <f t="shared" si="17"/>
        <v>0.29706321062317631</v>
      </c>
    </row>
    <row r="334" spans="1:13" ht="15.6" customHeight="1">
      <c r="A334" s="16" t="s">
        <v>267</v>
      </c>
      <c r="B334" s="42" t="s">
        <v>43</v>
      </c>
      <c r="C334" s="33">
        <v>2030016</v>
      </c>
      <c r="D334" s="33">
        <v>130518.05</v>
      </c>
      <c r="E334" s="33">
        <v>1203517.81</v>
      </c>
      <c r="F334" s="33">
        <f t="shared" si="15"/>
        <v>3364051.86</v>
      </c>
      <c r="G334" s="34">
        <v>33669.370000000003</v>
      </c>
      <c r="H334" s="34">
        <v>0</v>
      </c>
      <c r="I334" s="34">
        <v>4097.37</v>
      </c>
      <c r="J334" s="34">
        <v>157069.6</v>
      </c>
      <c r="K334" s="34">
        <f t="shared" si="16"/>
        <v>3169215.5199999996</v>
      </c>
      <c r="L334" s="33">
        <v>8015695.0999999996</v>
      </c>
      <c r="M334" s="35">
        <f t="shared" si="17"/>
        <v>0.39537625626503681</v>
      </c>
    </row>
    <row r="335" spans="1:13" ht="15.6" customHeight="1">
      <c r="A335" s="16" t="s">
        <v>268</v>
      </c>
      <c r="B335" s="42" t="s">
        <v>33</v>
      </c>
      <c r="C335" s="33">
        <v>235959.43</v>
      </c>
      <c r="D335" s="33">
        <v>2706.86</v>
      </c>
      <c r="E335" s="33">
        <v>51247.55</v>
      </c>
      <c r="F335" s="33">
        <f t="shared" si="15"/>
        <v>289913.83999999997</v>
      </c>
      <c r="G335" s="34">
        <v>0</v>
      </c>
      <c r="H335" s="34">
        <v>0</v>
      </c>
      <c r="I335" s="34">
        <v>0</v>
      </c>
      <c r="J335" s="34">
        <v>3575.85</v>
      </c>
      <c r="K335" s="34">
        <f t="shared" si="16"/>
        <v>286337.99</v>
      </c>
      <c r="L335" s="33">
        <v>2011085.92</v>
      </c>
      <c r="M335" s="35">
        <f t="shared" si="17"/>
        <v>0.14237978952187186</v>
      </c>
    </row>
    <row r="336" spans="1:13" ht="15.6" customHeight="1">
      <c r="A336" s="16" t="s">
        <v>606</v>
      </c>
      <c r="B336" s="42" t="s">
        <v>30</v>
      </c>
      <c r="C336" s="33">
        <v>46783.38</v>
      </c>
      <c r="D336" s="33">
        <v>1552.77</v>
      </c>
      <c r="E336" s="33">
        <v>25178.62</v>
      </c>
      <c r="F336" s="33">
        <f t="shared" si="15"/>
        <v>73514.76999999999</v>
      </c>
      <c r="G336" s="34">
        <v>250</v>
      </c>
      <c r="H336" s="34">
        <v>0</v>
      </c>
      <c r="I336" s="34">
        <v>0</v>
      </c>
      <c r="J336" s="34">
        <v>2676</v>
      </c>
      <c r="K336" s="34">
        <f t="shared" si="16"/>
        <v>70588.76999999999</v>
      </c>
      <c r="L336" s="33">
        <v>653996.62999999989</v>
      </c>
      <c r="M336" s="35">
        <f t="shared" si="17"/>
        <v>0.10793445525858444</v>
      </c>
    </row>
    <row r="337" spans="1:13" ht="15.6" customHeight="1">
      <c r="A337" s="16" t="s">
        <v>500</v>
      </c>
      <c r="B337" s="42" t="s">
        <v>33</v>
      </c>
      <c r="C337" s="33">
        <v>43442.06</v>
      </c>
      <c r="D337" s="33">
        <v>2321.7399999999998</v>
      </c>
      <c r="E337" s="33">
        <v>21086.42</v>
      </c>
      <c r="F337" s="33">
        <f t="shared" si="15"/>
        <v>66850.22</v>
      </c>
      <c r="G337" s="34">
        <v>0</v>
      </c>
      <c r="H337" s="34">
        <v>0</v>
      </c>
      <c r="I337" s="34">
        <v>0</v>
      </c>
      <c r="J337" s="34">
        <v>6360.02</v>
      </c>
      <c r="K337" s="34">
        <f t="shared" si="16"/>
        <v>60490.2</v>
      </c>
      <c r="L337" s="33">
        <v>1256704.6099999999</v>
      </c>
      <c r="M337" s="35">
        <f t="shared" si="17"/>
        <v>4.8133984325879099E-2</v>
      </c>
    </row>
    <row r="338" spans="1:13" ht="15.6" customHeight="1">
      <c r="A338" s="16" t="s">
        <v>607</v>
      </c>
      <c r="B338" s="42" t="s">
        <v>30</v>
      </c>
      <c r="C338" s="33">
        <v>553656.46</v>
      </c>
      <c r="D338" s="33">
        <v>12770.29</v>
      </c>
      <c r="E338" s="33">
        <v>357093.31</v>
      </c>
      <c r="F338" s="33">
        <f t="shared" si="15"/>
        <v>923520.06</v>
      </c>
      <c r="G338" s="34">
        <v>0</v>
      </c>
      <c r="H338" s="34">
        <v>0</v>
      </c>
      <c r="I338" s="34">
        <v>0</v>
      </c>
      <c r="J338" s="34">
        <v>300328.33</v>
      </c>
      <c r="K338" s="34">
        <f t="shared" si="16"/>
        <v>623191.73</v>
      </c>
      <c r="L338" s="33">
        <v>3440024.83</v>
      </c>
      <c r="M338" s="35">
        <f t="shared" si="17"/>
        <v>0.18115907901746162</v>
      </c>
    </row>
    <row r="339" spans="1:13" ht="15.6" customHeight="1">
      <c r="A339" s="16" t="s">
        <v>550</v>
      </c>
      <c r="B339" s="42" t="s">
        <v>37</v>
      </c>
      <c r="C339" s="33">
        <v>390496.14</v>
      </c>
      <c r="D339" s="33">
        <v>18088.060000000001</v>
      </c>
      <c r="E339" s="33">
        <v>194402.33</v>
      </c>
      <c r="F339" s="33">
        <f t="shared" si="15"/>
        <v>602986.53</v>
      </c>
      <c r="G339" s="34">
        <v>0</v>
      </c>
      <c r="H339" s="34">
        <v>0</v>
      </c>
      <c r="I339" s="34">
        <v>0</v>
      </c>
      <c r="J339" s="34">
        <v>9661.48</v>
      </c>
      <c r="K339" s="34">
        <f t="shared" si="16"/>
        <v>593325.05000000005</v>
      </c>
      <c r="L339" s="33">
        <v>2124144.3199999998</v>
      </c>
      <c r="M339" s="35">
        <f t="shared" si="17"/>
        <v>0.27932426455844589</v>
      </c>
    </row>
    <row r="340" spans="1:13" ht="15.6" customHeight="1">
      <c r="A340" s="16" t="s">
        <v>269</v>
      </c>
      <c r="B340" s="42" t="s">
        <v>30</v>
      </c>
      <c r="C340" s="33">
        <v>1457522.78</v>
      </c>
      <c r="D340" s="33">
        <v>25391.919999999998</v>
      </c>
      <c r="E340" s="33">
        <v>661986.63</v>
      </c>
      <c r="F340" s="33">
        <f t="shared" si="15"/>
        <v>2144901.33</v>
      </c>
      <c r="G340" s="34">
        <v>6114</v>
      </c>
      <c r="H340" s="34">
        <v>0</v>
      </c>
      <c r="I340" s="34">
        <v>0</v>
      </c>
      <c r="J340" s="34">
        <v>177105.46</v>
      </c>
      <c r="K340" s="34">
        <f t="shared" si="16"/>
        <v>1961681.87</v>
      </c>
      <c r="L340" s="33">
        <v>8332478.0399999991</v>
      </c>
      <c r="M340" s="35">
        <f t="shared" si="17"/>
        <v>0.23542598739330134</v>
      </c>
    </row>
    <row r="341" spans="1:13" ht="15.6" customHeight="1">
      <c r="A341" s="16" t="s">
        <v>270</v>
      </c>
      <c r="B341" s="42" t="s">
        <v>30</v>
      </c>
      <c r="C341" s="33">
        <v>125489.2</v>
      </c>
      <c r="D341" s="33" t="s">
        <v>478</v>
      </c>
      <c r="E341" s="33">
        <v>74996.38</v>
      </c>
      <c r="F341" s="33">
        <f t="shared" si="15"/>
        <v>200485.58000000002</v>
      </c>
      <c r="G341" s="34">
        <v>0</v>
      </c>
      <c r="H341" s="34">
        <v>0</v>
      </c>
      <c r="I341" s="34">
        <v>0</v>
      </c>
      <c r="J341" s="34">
        <v>6448.11</v>
      </c>
      <c r="K341" s="34">
        <f t="shared" si="16"/>
        <v>194037.47000000003</v>
      </c>
      <c r="L341" s="33">
        <v>985900.80000000016</v>
      </c>
      <c r="M341" s="35">
        <f t="shared" si="17"/>
        <v>0.19681236692373108</v>
      </c>
    </row>
    <row r="342" spans="1:13" ht="15.6" customHeight="1">
      <c r="A342" s="16" t="s">
        <v>501</v>
      </c>
      <c r="B342" s="42" t="s">
        <v>31</v>
      </c>
      <c r="C342" s="33">
        <v>815850.17</v>
      </c>
      <c r="D342" s="33">
        <v>20076.41</v>
      </c>
      <c r="E342" s="33">
        <v>239328.11</v>
      </c>
      <c r="F342" s="33">
        <f t="shared" si="15"/>
        <v>1075254.69</v>
      </c>
      <c r="G342" s="34">
        <v>3964</v>
      </c>
      <c r="H342" s="34">
        <v>0</v>
      </c>
      <c r="I342" s="34">
        <v>611.28</v>
      </c>
      <c r="J342" s="34">
        <v>43861.599999999999</v>
      </c>
      <c r="K342" s="34">
        <f t="shared" si="16"/>
        <v>1026817.8099999999</v>
      </c>
      <c r="L342" s="33">
        <v>5167387.08</v>
      </c>
      <c r="M342" s="35">
        <f t="shared" si="17"/>
        <v>0.19871122370031546</v>
      </c>
    </row>
    <row r="343" spans="1:13" ht="15.6" customHeight="1">
      <c r="A343" s="16" t="s">
        <v>271</v>
      </c>
      <c r="B343" s="42" t="s">
        <v>24</v>
      </c>
      <c r="C343" s="33">
        <v>40521.629999999997</v>
      </c>
      <c r="D343" s="33">
        <v>2015.6</v>
      </c>
      <c r="E343" s="33">
        <v>11809.05</v>
      </c>
      <c r="F343" s="33">
        <f t="shared" si="15"/>
        <v>54346.28</v>
      </c>
      <c r="G343" s="34">
        <v>0</v>
      </c>
      <c r="H343" s="34">
        <v>0</v>
      </c>
      <c r="I343" s="34">
        <v>0</v>
      </c>
      <c r="J343" s="34">
        <v>10392.799999999999</v>
      </c>
      <c r="K343" s="34">
        <f t="shared" si="16"/>
        <v>43953.479999999996</v>
      </c>
      <c r="L343" s="33">
        <v>512829.94000000006</v>
      </c>
      <c r="M343" s="35">
        <f t="shared" si="17"/>
        <v>8.5707710435159054E-2</v>
      </c>
    </row>
    <row r="344" spans="1:13" ht="15.6" customHeight="1">
      <c r="A344" s="16" t="s">
        <v>272</v>
      </c>
      <c r="B344" s="42" t="s">
        <v>37</v>
      </c>
      <c r="C344" s="33">
        <v>94490.54</v>
      </c>
      <c r="D344" s="33">
        <v>1498.3</v>
      </c>
      <c r="E344" s="33">
        <v>75442.2</v>
      </c>
      <c r="F344" s="33">
        <f t="shared" si="15"/>
        <v>171431.03999999998</v>
      </c>
      <c r="G344" s="34">
        <v>6320</v>
      </c>
      <c r="H344" s="34">
        <v>0</v>
      </c>
      <c r="I344" s="34">
        <v>0</v>
      </c>
      <c r="J344" s="34">
        <v>26792.799999999999</v>
      </c>
      <c r="K344" s="34">
        <f t="shared" si="16"/>
        <v>138318.24</v>
      </c>
      <c r="L344" s="33">
        <v>1003918.27</v>
      </c>
      <c r="M344" s="35">
        <f t="shared" si="17"/>
        <v>0.13777838707925893</v>
      </c>
    </row>
    <row r="345" spans="1:13" ht="15.6" customHeight="1">
      <c r="A345" s="16" t="s">
        <v>273</v>
      </c>
      <c r="B345" s="42" t="s">
        <v>30</v>
      </c>
      <c r="C345" s="33">
        <v>98790.63</v>
      </c>
      <c r="D345" s="33">
        <v>1026.3900000000001</v>
      </c>
      <c r="E345" s="33">
        <v>44350.68</v>
      </c>
      <c r="F345" s="33">
        <f t="shared" si="15"/>
        <v>144167.70000000001</v>
      </c>
      <c r="G345" s="34">
        <v>0</v>
      </c>
      <c r="H345" s="34">
        <v>0</v>
      </c>
      <c r="I345" s="34">
        <v>3139.73</v>
      </c>
      <c r="J345" s="34">
        <v>13772.89</v>
      </c>
      <c r="K345" s="34">
        <f t="shared" si="16"/>
        <v>127255.08</v>
      </c>
      <c r="L345" s="33">
        <v>627722.35</v>
      </c>
      <c r="M345" s="35">
        <f t="shared" si="17"/>
        <v>0.20272510609188921</v>
      </c>
    </row>
    <row r="346" spans="1:13" ht="15.6" customHeight="1">
      <c r="A346" s="16" t="s">
        <v>608</v>
      </c>
      <c r="B346" s="42" t="s">
        <v>24</v>
      </c>
      <c r="C346" s="33">
        <v>106058.49</v>
      </c>
      <c r="D346" s="33">
        <v>3128.21</v>
      </c>
      <c r="E346" s="33">
        <v>59679.85</v>
      </c>
      <c r="F346" s="33">
        <f t="shared" si="15"/>
        <v>168866.55000000002</v>
      </c>
      <c r="G346" s="34">
        <v>0</v>
      </c>
      <c r="H346" s="34">
        <v>0</v>
      </c>
      <c r="I346" s="34">
        <v>0</v>
      </c>
      <c r="J346" s="34">
        <v>3779.56</v>
      </c>
      <c r="K346" s="34">
        <f t="shared" si="16"/>
        <v>165086.99000000002</v>
      </c>
      <c r="L346" s="33">
        <v>637681.34</v>
      </c>
      <c r="M346" s="35">
        <f t="shared" si="17"/>
        <v>0.25888634282445844</v>
      </c>
    </row>
    <row r="347" spans="1:13" ht="15.6" customHeight="1">
      <c r="A347" s="16" t="s">
        <v>502</v>
      </c>
      <c r="B347" s="42" t="s">
        <v>37</v>
      </c>
      <c r="C347" s="33">
        <v>19239823.800000001</v>
      </c>
      <c r="D347" s="33">
        <v>592948.71</v>
      </c>
      <c r="E347" s="33">
        <v>6654483.3300000001</v>
      </c>
      <c r="F347" s="33">
        <f t="shared" si="15"/>
        <v>26487255.840000004</v>
      </c>
      <c r="G347" s="34">
        <v>144810.74</v>
      </c>
      <c r="H347" s="34">
        <v>18272.580000000002</v>
      </c>
      <c r="I347" s="34">
        <v>289031.65000000002</v>
      </c>
      <c r="J347" s="34">
        <v>684465.69</v>
      </c>
      <c r="K347" s="34">
        <f t="shared" si="16"/>
        <v>25350675.180000007</v>
      </c>
      <c r="L347" s="33">
        <v>70020419.140000001</v>
      </c>
      <c r="M347" s="35">
        <f t="shared" si="17"/>
        <v>0.36204689276871427</v>
      </c>
    </row>
    <row r="348" spans="1:13" ht="15.6" customHeight="1">
      <c r="A348" s="16" t="s">
        <v>274</v>
      </c>
      <c r="B348" s="42" t="s">
        <v>43</v>
      </c>
      <c r="C348" s="33">
        <v>21950390.440000001</v>
      </c>
      <c r="D348" s="33">
        <v>1001363.68</v>
      </c>
      <c r="E348" s="33">
        <v>8046446.8099999996</v>
      </c>
      <c r="F348" s="33">
        <f t="shared" si="15"/>
        <v>30998200.93</v>
      </c>
      <c r="G348" s="34">
        <v>218695.64</v>
      </c>
      <c r="H348" s="34">
        <v>0</v>
      </c>
      <c r="I348" s="34">
        <v>47851.18</v>
      </c>
      <c r="J348" s="34">
        <v>5188963.08</v>
      </c>
      <c r="K348" s="34">
        <f t="shared" si="16"/>
        <v>25542691.030000001</v>
      </c>
      <c r="L348" s="33">
        <v>91545289.180000007</v>
      </c>
      <c r="M348" s="35">
        <f t="shared" si="17"/>
        <v>0.27901698993791957</v>
      </c>
    </row>
    <row r="349" spans="1:13" ht="15.6" customHeight="1">
      <c r="A349" s="16" t="s">
        <v>275</v>
      </c>
      <c r="B349" s="42" t="s">
        <v>30</v>
      </c>
      <c r="C349" s="33">
        <v>36587.879999999997</v>
      </c>
      <c r="D349" s="33">
        <v>239</v>
      </c>
      <c r="E349" s="33">
        <v>20061.34</v>
      </c>
      <c r="F349" s="33">
        <f t="shared" si="15"/>
        <v>56888.22</v>
      </c>
      <c r="G349" s="34">
        <v>0</v>
      </c>
      <c r="H349" s="34">
        <v>0</v>
      </c>
      <c r="I349" s="34">
        <v>0</v>
      </c>
      <c r="J349" s="34">
        <v>2638.64</v>
      </c>
      <c r="K349" s="34">
        <f t="shared" si="16"/>
        <v>54249.58</v>
      </c>
      <c r="L349" s="33">
        <v>532710</v>
      </c>
      <c r="M349" s="35">
        <f t="shared" si="17"/>
        <v>0.10183698447560587</v>
      </c>
    </row>
    <row r="350" spans="1:13" ht="15.6" customHeight="1">
      <c r="A350" s="16" t="s">
        <v>609</v>
      </c>
      <c r="B350" s="42" t="s">
        <v>30</v>
      </c>
      <c r="C350" s="33">
        <v>7563409.9800000004</v>
      </c>
      <c r="D350" s="33">
        <v>391163.46</v>
      </c>
      <c r="E350" s="33">
        <v>3165738.81</v>
      </c>
      <c r="F350" s="33">
        <f t="shared" si="15"/>
        <v>11120312.25</v>
      </c>
      <c r="G350" s="34">
        <v>40177</v>
      </c>
      <c r="H350" s="34">
        <v>3200</v>
      </c>
      <c r="I350" s="34">
        <v>-121118.52</v>
      </c>
      <c r="J350" s="34">
        <v>684726.15</v>
      </c>
      <c r="K350" s="34">
        <f t="shared" si="16"/>
        <v>10513327.619999999</v>
      </c>
      <c r="L350" s="33">
        <v>34531620.160000004</v>
      </c>
      <c r="M350" s="35">
        <f t="shared" si="17"/>
        <v>0.30445509278994681</v>
      </c>
    </row>
    <row r="351" spans="1:13" ht="15.6" customHeight="1">
      <c r="A351" s="16" t="s">
        <v>276</v>
      </c>
      <c r="B351" s="42" t="s">
        <v>37</v>
      </c>
      <c r="C351" s="33">
        <v>1016345.95</v>
      </c>
      <c r="D351" s="33">
        <v>160715.38</v>
      </c>
      <c r="E351" s="33">
        <v>499273.31</v>
      </c>
      <c r="F351" s="33">
        <f t="shared" si="15"/>
        <v>1676334.6400000001</v>
      </c>
      <c r="G351" s="34">
        <v>0</v>
      </c>
      <c r="H351" s="34">
        <v>0</v>
      </c>
      <c r="I351" s="34">
        <v>0</v>
      </c>
      <c r="J351" s="34">
        <v>12264.2</v>
      </c>
      <c r="K351" s="34">
        <f t="shared" si="16"/>
        <v>1664070.4400000002</v>
      </c>
      <c r="L351" s="33">
        <v>4791057.75</v>
      </c>
      <c r="M351" s="35">
        <f t="shared" si="17"/>
        <v>0.34732840362861422</v>
      </c>
    </row>
    <row r="352" spans="1:13" ht="15.6" customHeight="1">
      <c r="A352" s="16" t="s">
        <v>610</v>
      </c>
      <c r="B352" s="42" t="s">
        <v>31</v>
      </c>
      <c r="C352" s="33">
        <v>373534.15</v>
      </c>
      <c r="D352" s="33">
        <v>20032.599999999999</v>
      </c>
      <c r="E352" s="33">
        <v>218539.67</v>
      </c>
      <c r="F352" s="33">
        <f t="shared" si="15"/>
        <v>612106.42000000004</v>
      </c>
      <c r="G352" s="34">
        <v>2909.55</v>
      </c>
      <c r="H352" s="34">
        <v>0</v>
      </c>
      <c r="I352" s="34">
        <v>394.38</v>
      </c>
      <c r="J352" s="34">
        <v>28658.67</v>
      </c>
      <c r="K352" s="34">
        <f t="shared" si="16"/>
        <v>580143.81999999995</v>
      </c>
      <c r="L352" s="33">
        <v>2035350.1999999997</v>
      </c>
      <c r="M352" s="35">
        <f t="shared" si="17"/>
        <v>0.28503390718707772</v>
      </c>
    </row>
    <row r="353" spans="1:13" ht="15.6" customHeight="1">
      <c r="A353" s="16" t="s">
        <v>277</v>
      </c>
      <c r="B353" s="42" t="s">
        <v>31</v>
      </c>
      <c r="C353" s="33">
        <v>5604879.4900000002</v>
      </c>
      <c r="D353" s="33">
        <v>151748.68</v>
      </c>
      <c r="E353" s="33">
        <v>2082292.9</v>
      </c>
      <c r="F353" s="33">
        <f t="shared" si="15"/>
        <v>7838921.0700000003</v>
      </c>
      <c r="G353" s="34">
        <v>48.72</v>
      </c>
      <c r="H353" s="34">
        <v>0</v>
      </c>
      <c r="I353" s="34">
        <v>17462.05</v>
      </c>
      <c r="J353" s="34">
        <v>344999.67999999999</v>
      </c>
      <c r="K353" s="34">
        <f t="shared" si="16"/>
        <v>7476410.620000001</v>
      </c>
      <c r="L353" s="33">
        <v>23250492.490000002</v>
      </c>
      <c r="M353" s="35">
        <f t="shared" si="17"/>
        <v>0.3215592367867301</v>
      </c>
    </row>
    <row r="354" spans="1:13" ht="15.6" customHeight="1">
      <c r="A354" s="16" t="s">
        <v>278</v>
      </c>
      <c r="B354" s="42" t="s">
        <v>24</v>
      </c>
      <c r="C354" s="33">
        <v>617715.17000000004</v>
      </c>
      <c r="D354" s="33">
        <v>13369.09</v>
      </c>
      <c r="E354" s="33">
        <v>401029.43</v>
      </c>
      <c r="F354" s="33">
        <f t="shared" si="15"/>
        <v>1032113.69</v>
      </c>
      <c r="G354" s="34">
        <v>0</v>
      </c>
      <c r="H354" s="34">
        <v>0</v>
      </c>
      <c r="I354" s="34">
        <v>-2413.83</v>
      </c>
      <c r="J354" s="34">
        <v>75887.08</v>
      </c>
      <c r="K354" s="34">
        <f t="shared" si="16"/>
        <v>958640.44</v>
      </c>
      <c r="L354" s="33">
        <v>1909982.78</v>
      </c>
      <c r="M354" s="35">
        <f t="shared" si="17"/>
        <v>0.50191051460683844</v>
      </c>
    </row>
    <row r="355" spans="1:13" ht="15.6" customHeight="1">
      <c r="A355" s="16" t="s">
        <v>611</v>
      </c>
      <c r="B355" s="42" t="s">
        <v>24</v>
      </c>
      <c r="C355" s="33">
        <v>575699.36</v>
      </c>
      <c r="D355" s="33">
        <v>454615.36</v>
      </c>
      <c r="E355" s="33">
        <v>713443.28</v>
      </c>
      <c r="F355" s="33">
        <f t="shared" si="15"/>
        <v>1743758</v>
      </c>
      <c r="G355" s="34">
        <v>0</v>
      </c>
      <c r="H355" s="34">
        <v>0</v>
      </c>
      <c r="I355" s="34">
        <v>0</v>
      </c>
      <c r="J355" s="34">
        <v>422754.71</v>
      </c>
      <c r="K355" s="34">
        <f t="shared" si="16"/>
        <v>1321003.29</v>
      </c>
      <c r="L355" s="33">
        <v>4724920.1300000008</v>
      </c>
      <c r="M355" s="35">
        <f t="shared" si="17"/>
        <v>0.27958214184670244</v>
      </c>
    </row>
    <row r="356" spans="1:13" ht="15.6" customHeight="1">
      <c r="A356" s="16" t="s">
        <v>279</v>
      </c>
      <c r="B356" s="42" t="s">
        <v>24</v>
      </c>
      <c r="C356" s="33">
        <v>373832</v>
      </c>
      <c r="D356" s="33">
        <v>22882.880000000001</v>
      </c>
      <c r="E356" s="33">
        <v>31644.67</v>
      </c>
      <c r="F356" s="33">
        <f t="shared" si="15"/>
        <v>428359.55</v>
      </c>
      <c r="G356" s="34">
        <v>0</v>
      </c>
      <c r="H356" s="34">
        <v>0</v>
      </c>
      <c r="I356" s="34">
        <v>177.19</v>
      </c>
      <c r="J356" s="34">
        <v>22731.5</v>
      </c>
      <c r="K356" s="34">
        <f t="shared" si="16"/>
        <v>405450.86</v>
      </c>
      <c r="L356" s="33">
        <v>1176542.0399999998</v>
      </c>
      <c r="M356" s="35">
        <f t="shared" si="17"/>
        <v>0.3446123013164919</v>
      </c>
    </row>
    <row r="357" spans="1:13" ht="15.6" customHeight="1">
      <c r="A357" s="16" t="s">
        <v>280</v>
      </c>
      <c r="B357" s="42" t="s">
        <v>27</v>
      </c>
      <c r="C357" s="33">
        <v>17209452.210000001</v>
      </c>
      <c r="D357" s="33">
        <v>1308580.3899999999</v>
      </c>
      <c r="E357" s="33">
        <v>4073325.1</v>
      </c>
      <c r="F357" s="33">
        <f t="shared" si="15"/>
        <v>22591357.700000003</v>
      </c>
      <c r="G357" s="34">
        <v>1003965.82</v>
      </c>
      <c r="H357" s="34">
        <v>0</v>
      </c>
      <c r="I357" s="34">
        <v>4870.83</v>
      </c>
      <c r="J357" s="34">
        <v>814330.46</v>
      </c>
      <c r="K357" s="34">
        <f t="shared" si="16"/>
        <v>20768190.590000004</v>
      </c>
      <c r="L357" s="33">
        <v>53629748.739999995</v>
      </c>
      <c r="M357" s="35">
        <f t="shared" si="17"/>
        <v>0.38725131252591444</v>
      </c>
    </row>
    <row r="358" spans="1:13" ht="15.6" customHeight="1">
      <c r="A358" s="16" t="s">
        <v>281</v>
      </c>
      <c r="B358" s="42" t="s">
        <v>30</v>
      </c>
      <c r="C358" s="33">
        <v>63520.01</v>
      </c>
      <c r="D358" s="33">
        <v>2437.77</v>
      </c>
      <c r="E358" s="33">
        <v>32031.69</v>
      </c>
      <c r="F358" s="33">
        <f t="shared" si="15"/>
        <v>97989.47</v>
      </c>
      <c r="G358" s="34">
        <v>4471.1899999999996</v>
      </c>
      <c r="H358" s="34">
        <v>0</v>
      </c>
      <c r="I358" s="34">
        <v>0</v>
      </c>
      <c r="J358" s="34">
        <v>2497.42</v>
      </c>
      <c r="K358" s="34">
        <f t="shared" si="16"/>
        <v>91020.86</v>
      </c>
      <c r="L358" s="33">
        <v>518114.70999999996</v>
      </c>
      <c r="M358" s="35">
        <f t="shared" si="17"/>
        <v>0.17567704263791314</v>
      </c>
    </row>
    <row r="359" spans="1:13" ht="15.6" customHeight="1">
      <c r="A359" s="16" t="s">
        <v>282</v>
      </c>
      <c r="B359" s="42" t="s">
        <v>37</v>
      </c>
      <c r="C359" s="33">
        <v>210983.86</v>
      </c>
      <c r="D359" s="33">
        <v>1495.72</v>
      </c>
      <c r="E359" s="33">
        <v>116945.56</v>
      </c>
      <c r="F359" s="33">
        <f t="shared" si="15"/>
        <v>329425.14</v>
      </c>
      <c r="G359" s="34">
        <v>8064.83</v>
      </c>
      <c r="H359" s="34">
        <v>0</v>
      </c>
      <c r="I359" s="34">
        <v>0</v>
      </c>
      <c r="J359" s="34">
        <v>8349.98</v>
      </c>
      <c r="K359" s="34">
        <f t="shared" si="16"/>
        <v>313010.33</v>
      </c>
      <c r="L359" s="33">
        <v>1629196.04</v>
      </c>
      <c r="M359" s="35">
        <f t="shared" si="17"/>
        <v>0.19212563885190884</v>
      </c>
    </row>
    <row r="360" spans="1:13" ht="15.6" customHeight="1">
      <c r="A360" s="16" t="s">
        <v>283</v>
      </c>
      <c r="B360" s="42" t="s">
        <v>27</v>
      </c>
      <c r="C360" s="33">
        <v>989032.11</v>
      </c>
      <c r="D360" s="33">
        <v>36154.239999999998</v>
      </c>
      <c r="E360" s="33">
        <v>203315.67</v>
      </c>
      <c r="F360" s="33">
        <f t="shared" si="15"/>
        <v>1228502.02</v>
      </c>
      <c r="G360" s="34">
        <v>0</v>
      </c>
      <c r="H360" s="34">
        <v>0</v>
      </c>
      <c r="I360" s="34">
        <v>0</v>
      </c>
      <c r="J360" s="34">
        <v>76687.89</v>
      </c>
      <c r="K360" s="34">
        <f t="shared" si="16"/>
        <v>1151814.1300000001</v>
      </c>
      <c r="L360" s="33">
        <v>4839467.87</v>
      </c>
      <c r="M360" s="35">
        <f t="shared" si="17"/>
        <v>0.23800429322821398</v>
      </c>
    </row>
    <row r="361" spans="1:13" ht="15.6" customHeight="1">
      <c r="A361" s="16" t="s">
        <v>284</v>
      </c>
      <c r="B361" s="42" t="s">
        <v>24</v>
      </c>
      <c r="C361" s="33">
        <v>1452527.23</v>
      </c>
      <c r="D361" s="33">
        <v>27960.67</v>
      </c>
      <c r="E361" s="33">
        <v>331025.78999999998</v>
      </c>
      <c r="F361" s="33">
        <f t="shared" si="15"/>
        <v>1811513.69</v>
      </c>
      <c r="G361" s="34">
        <v>32200</v>
      </c>
      <c r="H361" s="34">
        <v>0</v>
      </c>
      <c r="I361" s="34">
        <v>0</v>
      </c>
      <c r="J361" s="34">
        <v>8164.23</v>
      </c>
      <c r="K361" s="34">
        <f t="shared" si="16"/>
        <v>1771149.46</v>
      </c>
      <c r="L361" s="33">
        <v>10163844.48</v>
      </c>
      <c r="M361" s="35">
        <f t="shared" si="17"/>
        <v>0.17425979544307232</v>
      </c>
    </row>
    <row r="362" spans="1:13" ht="15.6" customHeight="1">
      <c r="A362" s="16" t="s">
        <v>551</v>
      </c>
      <c r="B362" s="42" t="s">
        <v>31</v>
      </c>
      <c r="C362" s="33">
        <v>7071415.4299999997</v>
      </c>
      <c r="D362" s="33">
        <v>169589.12</v>
      </c>
      <c r="E362" s="33">
        <v>2524028.08</v>
      </c>
      <c r="F362" s="33">
        <f t="shared" si="15"/>
        <v>9765032.629999999</v>
      </c>
      <c r="G362" s="34">
        <v>280831.14</v>
      </c>
      <c r="H362" s="34">
        <v>0</v>
      </c>
      <c r="I362" s="34">
        <v>1310.4000000000001</v>
      </c>
      <c r="J362" s="34">
        <v>309149.55</v>
      </c>
      <c r="K362" s="34">
        <f t="shared" si="16"/>
        <v>9173741.5399999972</v>
      </c>
      <c r="L362" s="33">
        <v>29867768.419999994</v>
      </c>
      <c r="M362" s="35">
        <f t="shared" si="17"/>
        <v>0.30714519447850996</v>
      </c>
    </row>
    <row r="363" spans="1:13" ht="15.6" customHeight="1">
      <c r="A363" s="16" t="s">
        <v>285</v>
      </c>
      <c r="B363" s="42" t="s">
        <v>31</v>
      </c>
      <c r="C363" s="33">
        <v>16135213.890000001</v>
      </c>
      <c r="D363" s="33">
        <v>877189.79</v>
      </c>
      <c r="E363" s="33">
        <v>6559496.5199999996</v>
      </c>
      <c r="F363" s="33">
        <f t="shared" si="15"/>
        <v>23571900.199999999</v>
      </c>
      <c r="G363" s="34">
        <v>354693.84</v>
      </c>
      <c r="H363" s="34">
        <v>0</v>
      </c>
      <c r="I363" s="34">
        <v>1800.79</v>
      </c>
      <c r="J363" s="34">
        <v>533817.65</v>
      </c>
      <c r="K363" s="34">
        <f t="shared" si="16"/>
        <v>22681587.920000002</v>
      </c>
      <c r="L363" s="33">
        <v>54198628.120000005</v>
      </c>
      <c r="M363" s="35">
        <f t="shared" si="17"/>
        <v>0.41849007450485998</v>
      </c>
    </row>
    <row r="364" spans="1:13" ht="15.6" customHeight="1">
      <c r="A364" s="16" t="s">
        <v>4</v>
      </c>
      <c r="B364" s="42" t="s">
        <v>33</v>
      </c>
      <c r="C364" s="33">
        <v>253743657.81999999</v>
      </c>
      <c r="D364" s="33">
        <v>30258240.550000001</v>
      </c>
      <c r="E364" s="33">
        <v>100192445.01000001</v>
      </c>
      <c r="F364" s="33">
        <f t="shared" si="15"/>
        <v>384194343.38</v>
      </c>
      <c r="G364" s="34">
        <v>8293983.9299999997</v>
      </c>
      <c r="H364" s="34">
        <v>128244.85</v>
      </c>
      <c r="I364" s="34">
        <v>922824.64</v>
      </c>
      <c r="J364" s="34">
        <v>57910090.909999996</v>
      </c>
      <c r="K364" s="34">
        <f t="shared" si="16"/>
        <v>316939199.04999995</v>
      </c>
      <c r="L364" s="33">
        <v>977291583.42000008</v>
      </c>
      <c r="M364" s="35">
        <f t="shared" si="17"/>
        <v>0.32430362076882063</v>
      </c>
    </row>
    <row r="365" spans="1:13" ht="15.6" customHeight="1">
      <c r="A365" s="16" t="s">
        <v>286</v>
      </c>
      <c r="B365" s="42" t="s">
        <v>30</v>
      </c>
      <c r="C365" s="33">
        <v>338970.19</v>
      </c>
      <c r="D365" s="33">
        <v>30148.9</v>
      </c>
      <c r="E365" s="33">
        <v>389358.21</v>
      </c>
      <c r="F365" s="33">
        <f t="shared" si="15"/>
        <v>758477.3</v>
      </c>
      <c r="G365" s="34">
        <v>166445.59</v>
      </c>
      <c r="H365" s="34">
        <v>0</v>
      </c>
      <c r="I365" s="34">
        <v>0</v>
      </c>
      <c r="J365" s="34">
        <v>38275.01</v>
      </c>
      <c r="K365" s="34">
        <f t="shared" si="16"/>
        <v>553756.70000000007</v>
      </c>
      <c r="L365" s="33">
        <v>2311101.56</v>
      </c>
      <c r="M365" s="35">
        <f t="shared" si="17"/>
        <v>0.23960725464613508</v>
      </c>
    </row>
    <row r="366" spans="1:13" ht="15.6" customHeight="1">
      <c r="A366" s="16" t="s">
        <v>287</v>
      </c>
      <c r="B366" s="42" t="s">
        <v>37</v>
      </c>
      <c r="C366" s="33">
        <v>2967674.3</v>
      </c>
      <c r="D366" s="33">
        <v>88847.94</v>
      </c>
      <c r="E366" s="33">
        <v>1625942.97</v>
      </c>
      <c r="F366" s="33">
        <f t="shared" si="15"/>
        <v>4682465.21</v>
      </c>
      <c r="G366" s="34">
        <v>97329</v>
      </c>
      <c r="H366" s="34">
        <v>408.6</v>
      </c>
      <c r="I366" s="34">
        <v>2074.16</v>
      </c>
      <c r="J366" s="34">
        <v>154040.72</v>
      </c>
      <c r="K366" s="34">
        <f t="shared" si="16"/>
        <v>4428612.7300000004</v>
      </c>
      <c r="L366" s="33">
        <v>10307728.689999999</v>
      </c>
      <c r="M366" s="35">
        <f t="shared" si="17"/>
        <v>0.42964001703851606</v>
      </c>
    </row>
    <row r="367" spans="1:13" ht="15.6" customHeight="1">
      <c r="A367" s="16" t="s">
        <v>288</v>
      </c>
      <c r="B367" s="42" t="s">
        <v>33</v>
      </c>
      <c r="C367" s="33">
        <v>17006247.699999999</v>
      </c>
      <c r="D367" s="33">
        <v>1067702.0900000001</v>
      </c>
      <c r="E367" s="33">
        <v>3855160.05</v>
      </c>
      <c r="F367" s="33">
        <f t="shared" si="15"/>
        <v>21929109.84</v>
      </c>
      <c r="G367" s="34">
        <v>345108.95</v>
      </c>
      <c r="H367" s="34">
        <v>0</v>
      </c>
      <c r="I367" s="34">
        <v>7572.06</v>
      </c>
      <c r="J367" s="34">
        <v>2615412.7599999998</v>
      </c>
      <c r="K367" s="34">
        <f t="shared" si="16"/>
        <v>18961016.07</v>
      </c>
      <c r="L367" s="33">
        <v>31307334.190000001</v>
      </c>
      <c r="M367" s="35">
        <f t="shared" si="17"/>
        <v>0.60564134764487276</v>
      </c>
    </row>
    <row r="368" spans="1:13" ht="15.6" customHeight="1">
      <c r="A368" s="16" t="s">
        <v>612</v>
      </c>
      <c r="B368" s="42" t="s">
        <v>30</v>
      </c>
      <c r="C368" s="33">
        <v>8285697.3099999996</v>
      </c>
      <c r="D368" s="33">
        <v>156483.68</v>
      </c>
      <c r="E368" s="33">
        <v>3089279.52</v>
      </c>
      <c r="F368" s="33">
        <f t="shared" si="15"/>
        <v>11531460.51</v>
      </c>
      <c r="G368" s="34">
        <v>279875.06</v>
      </c>
      <c r="H368" s="34">
        <v>0</v>
      </c>
      <c r="I368" s="34">
        <v>2823.86</v>
      </c>
      <c r="J368" s="34">
        <v>352007.22</v>
      </c>
      <c r="K368" s="34">
        <f t="shared" si="16"/>
        <v>10896754.369999999</v>
      </c>
      <c r="L368" s="33">
        <v>25113680.379999999</v>
      </c>
      <c r="M368" s="35">
        <f t="shared" si="17"/>
        <v>0.43389715107937515</v>
      </c>
    </row>
    <row r="369" spans="1:13" ht="15.6" customHeight="1">
      <c r="A369" s="16" t="s">
        <v>289</v>
      </c>
      <c r="B369" s="42" t="s">
        <v>33</v>
      </c>
      <c r="C369" s="33">
        <v>180007035.08000001</v>
      </c>
      <c r="D369" s="33">
        <v>24112077.149999999</v>
      </c>
      <c r="E369" s="33">
        <v>63766757.32</v>
      </c>
      <c r="F369" s="33">
        <f t="shared" si="15"/>
        <v>267885869.55000001</v>
      </c>
      <c r="G369" s="34">
        <v>2301936.4900000002</v>
      </c>
      <c r="H369" s="34">
        <v>585.75</v>
      </c>
      <c r="I369" s="34">
        <v>2694706.93</v>
      </c>
      <c r="J369" s="34">
        <v>29128775.23</v>
      </c>
      <c r="K369" s="34">
        <f t="shared" si="16"/>
        <v>233759865.15000001</v>
      </c>
      <c r="L369" s="33">
        <v>377088090.39999998</v>
      </c>
      <c r="M369" s="35">
        <f t="shared" si="17"/>
        <v>0.61990784408501709</v>
      </c>
    </row>
    <row r="370" spans="1:13" ht="15.6" customHeight="1">
      <c r="A370" s="16" t="s">
        <v>290</v>
      </c>
      <c r="B370" s="42" t="s">
        <v>30</v>
      </c>
      <c r="C370" s="33">
        <v>61580.5</v>
      </c>
      <c r="D370" s="33">
        <v>1220.24</v>
      </c>
      <c r="E370" s="33">
        <v>97186</v>
      </c>
      <c r="F370" s="33">
        <f t="shared" si="15"/>
        <v>159986.74</v>
      </c>
      <c r="G370" s="34">
        <v>20740.37</v>
      </c>
      <c r="H370" s="34">
        <v>0</v>
      </c>
      <c r="I370" s="34">
        <v>0</v>
      </c>
      <c r="J370" s="34">
        <v>54752.13</v>
      </c>
      <c r="K370" s="34">
        <f t="shared" si="16"/>
        <v>84494.239999999991</v>
      </c>
      <c r="L370" s="33">
        <v>1213016.8699999999</v>
      </c>
      <c r="M370" s="35">
        <f t="shared" si="17"/>
        <v>6.9656277739978997E-2</v>
      </c>
    </row>
    <row r="371" spans="1:13" ht="15.6" customHeight="1">
      <c r="A371" s="16" t="s">
        <v>291</v>
      </c>
      <c r="B371" s="42" t="s">
        <v>31</v>
      </c>
      <c r="C371" s="33">
        <v>7053391.6699999999</v>
      </c>
      <c r="D371" s="33">
        <v>267588.75</v>
      </c>
      <c r="E371" s="33">
        <v>1416530.37</v>
      </c>
      <c r="F371" s="33">
        <f t="shared" si="15"/>
        <v>8737510.7899999991</v>
      </c>
      <c r="G371" s="34">
        <v>38443.56</v>
      </c>
      <c r="H371" s="34">
        <v>0</v>
      </c>
      <c r="I371" s="34">
        <v>900</v>
      </c>
      <c r="J371" s="34">
        <v>442661.44</v>
      </c>
      <c r="K371" s="34">
        <f t="shared" si="16"/>
        <v>8255505.7899999982</v>
      </c>
      <c r="L371" s="33">
        <v>25237891.800000001</v>
      </c>
      <c r="M371" s="35">
        <f t="shared" si="17"/>
        <v>0.32710758313022004</v>
      </c>
    </row>
    <row r="372" spans="1:13" ht="15.6" customHeight="1">
      <c r="A372" s="16" t="s">
        <v>292</v>
      </c>
      <c r="B372" s="42" t="s">
        <v>24</v>
      </c>
      <c r="C372" s="33">
        <v>332882.8</v>
      </c>
      <c r="D372" s="33">
        <v>18486.150000000001</v>
      </c>
      <c r="E372" s="33">
        <v>152403.82</v>
      </c>
      <c r="F372" s="33">
        <f t="shared" si="15"/>
        <v>503772.77</v>
      </c>
      <c r="G372" s="34">
        <v>0</v>
      </c>
      <c r="H372" s="34">
        <v>0</v>
      </c>
      <c r="I372" s="34">
        <v>0</v>
      </c>
      <c r="J372" s="34">
        <v>19945.37</v>
      </c>
      <c r="K372" s="34">
        <f t="shared" si="16"/>
        <v>483827.4</v>
      </c>
      <c r="L372" s="33">
        <v>1613075.07</v>
      </c>
      <c r="M372" s="35">
        <f t="shared" si="17"/>
        <v>0.29994103126272975</v>
      </c>
    </row>
    <row r="373" spans="1:13" ht="15.6" customHeight="1">
      <c r="A373" s="16" t="s">
        <v>552</v>
      </c>
      <c r="B373" s="42" t="s">
        <v>31</v>
      </c>
      <c r="C373" s="33">
        <v>626143.39</v>
      </c>
      <c r="D373" s="33">
        <v>14470.29</v>
      </c>
      <c r="E373" s="33">
        <v>101721.95</v>
      </c>
      <c r="F373" s="33">
        <f t="shared" si="15"/>
        <v>742335.63</v>
      </c>
      <c r="G373" s="34">
        <v>0</v>
      </c>
      <c r="H373" s="34">
        <v>0</v>
      </c>
      <c r="I373" s="34">
        <v>0</v>
      </c>
      <c r="J373" s="34">
        <v>4746.0200000000004</v>
      </c>
      <c r="K373" s="34">
        <f t="shared" si="16"/>
        <v>737589.61</v>
      </c>
      <c r="L373" s="33">
        <v>4613219.09</v>
      </c>
      <c r="M373" s="35">
        <f t="shared" si="17"/>
        <v>0.15988610027190364</v>
      </c>
    </row>
    <row r="374" spans="1:13" ht="15.6" customHeight="1">
      <c r="A374" s="16" t="s">
        <v>613</v>
      </c>
      <c r="B374" s="42" t="s">
        <v>37</v>
      </c>
      <c r="C374" s="33">
        <v>2431596.02</v>
      </c>
      <c r="D374" s="33">
        <v>523545.75</v>
      </c>
      <c r="E374" s="33">
        <v>1772561.26</v>
      </c>
      <c r="F374" s="33">
        <f t="shared" si="15"/>
        <v>4727703.03</v>
      </c>
      <c r="G374" s="34">
        <v>54258</v>
      </c>
      <c r="H374" s="34">
        <v>0</v>
      </c>
      <c r="I374" s="34">
        <v>0</v>
      </c>
      <c r="J374" s="34">
        <v>145120.17000000001</v>
      </c>
      <c r="K374" s="34">
        <f t="shared" si="16"/>
        <v>4528324.8600000003</v>
      </c>
      <c r="L374" s="33">
        <v>9301709.8000000007</v>
      </c>
      <c r="M374" s="35">
        <f t="shared" si="17"/>
        <v>0.48682714870334914</v>
      </c>
    </row>
    <row r="375" spans="1:13" ht="15.6" customHeight="1">
      <c r="A375" s="16" t="s">
        <v>614</v>
      </c>
      <c r="B375" s="42" t="s">
        <v>31</v>
      </c>
      <c r="C375" s="33">
        <v>767008.93</v>
      </c>
      <c r="D375" s="33">
        <v>12974.51</v>
      </c>
      <c r="E375" s="33">
        <v>87443.88</v>
      </c>
      <c r="F375" s="33">
        <f t="shared" si="15"/>
        <v>867427.32000000007</v>
      </c>
      <c r="G375" s="34">
        <v>0</v>
      </c>
      <c r="H375" s="34">
        <v>0</v>
      </c>
      <c r="I375" s="34">
        <v>0</v>
      </c>
      <c r="J375" s="34">
        <v>25936.3</v>
      </c>
      <c r="K375" s="34">
        <f t="shared" si="16"/>
        <v>841491.02</v>
      </c>
      <c r="L375" s="33">
        <v>5699081.3200000003</v>
      </c>
      <c r="M375" s="35">
        <f t="shared" si="17"/>
        <v>0.14765380115685031</v>
      </c>
    </row>
    <row r="376" spans="1:13" ht="15.6" customHeight="1">
      <c r="A376" s="16" t="s">
        <v>293</v>
      </c>
      <c r="B376" s="42" t="s">
        <v>37</v>
      </c>
      <c r="C376" s="33">
        <v>7503412.0099999998</v>
      </c>
      <c r="D376" s="33">
        <v>233577.62</v>
      </c>
      <c r="E376" s="33">
        <v>5400813.9800000004</v>
      </c>
      <c r="F376" s="33">
        <f t="shared" si="15"/>
        <v>13137803.609999999</v>
      </c>
      <c r="G376" s="34">
        <v>186190.5</v>
      </c>
      <c r="H376" s="34">
        <v>0</v>
      </c>
      <c r="I376" s="34">
        <v>19432.37</v>
      </c>
      <c r="J376" s="34">
        <v>334736.63</v>
      </c>
      <c r="K376" s="34">
        <f t="shared" si="16"/>
        <v>12597444.109999999</v>
      </c>
      <c r="L376" s="33">
        <v>35371960.339999996</v>
      </c>
      <c r="M376" s="35">
        <f t="shared" si="17"/>
        <v>0.35614209642077194</v>
      </c>
    </row>
    <row r="377" spans="1:13" ht="15.6" customHeight="1">
      <c r="A377" s="16" t="s">
        <v>294</v>
      </c>
      <c r="B377" s="42" t="s">
        <v>37</v>
      </c>
      <c r="C377" s="33">
        <v>2875615.3</v>
      </c>
      <c r="D377" s="33">
        <v>136963.16</v>
      </c>
      <c r="E377" s="33">
        <v>1950855.06</v>
      </c>
      <c r="F377" s="33">
        <f t="shared" si="15"/>
        <v>4963433.5199999996</v>
      </c>
      <c r="G377" s="34">
        <v>196772.54</v>
      </c>
      <c r="H377" s="34">
        <v>0</v>
      </c>
      <c r="I377" s="34">
        <v>0</v>
      </c>
      <c r="J377" s="34">
        <v>251521.95</v>
      </c>
      <c r="K377" s="34">
        <f t="shared" si="16"/>
        <v>4515139.0299999993</v>
      </c>
      <c r="L377" s="33">
        <v>14692955.4</v>
      </c>
      <c r="M377" s="35">
        <f t="shared" si="17"/>
        <v>0.30729958045064232</v>
      </c>
    </row>
    <row r="378" spans="1:13" ht="15.6" customHeight="1">
      <c r="A378" s="16" t="s">
        <v>295</v>
      </c>
      <c r="B378" s="42" t="s">
        <v>33</v>
      </c>
      <c r="C378" s="33">
        <v>64297510.07</v>
      </c>
      <c r="D378" s="33">
        <v>7488720.5800000001</v>
      </c>
      <c r="E378" s="33">
        <v>22315671.41</v>
      </c>
      <c r="F378" s="33">
        <f t="shared" si="15"/>
        <v>94101902.060000002</v>
      </c>
      <c r="G378" s="34">
        <v>1125504.1599999999</v>
      </c>
      <c r="H378" s="34">
        <v>6695.49</v>
      </c>
      <c r="I378" s="34">
        <v>319821.12</v>
      </c>
      <c r="J378" s="34">
        <v>5445985.3099999996</v>
      </c>
      <c r="K378" s="34">
        <f t="shared" si="16"/>
        <v>87203895.980000004</v>
      </c>
      <c r="L378" s="33">
        <v>132518341.13000001</v>
      </c>
      <c r="M378" s="35">
        <f t="shared" si="17"/>
        <v>0.65805152129434896</v>
      </c>
    </row>
    <row r="379" spans="1:13" ht="15.6" customHeight="1">
      <c r="A379" s="16" t="s">
        <v>296</v>
      </c>
      <c r="B379" s="42" t="s">
        <v>30</v>
      </c>
      <c r="C379" s="33">
        <v>1011145.05</v>
      </c>
      <c r="D379" s="33">
        <v>30441.14</v>
      </c>
      <c r="E379" s="33">
        <v>577243.80000000005</v>
      </c>
      <c r="F379" s="33">
        <f t="shared" si="15"/>
        <v>1618829.9900000002</v>
      </c>
      <c r="G379" s="34">
        <v>0</v>
      </c>
      <c r="H379" s="34">
        <v>0</v>
      </c>
      <c r="I379" s="34">
        <v>0</v>
      </c>
      <c r="J379" s="34">
        <v>44892.25</v>
      </c>
      <c r="K379" s="34">
        <f t="shared" si="16"/>
        <v>1573937.7400000002</v>
      </c>
      <c r="L379" s="33">
        <v>5673532.0800000001</v>
      </c>
      <c r="M379" s="35">
        <f t="shared" si="17"/>
        <v>0.27741761530675968</v>
      </c>
    </row>
    <row r="380" spans="1:13" ht="15.6" customHeight="1">
      <c r="A380" s="16" t="s">
        <v>615</v>
      </c>
      <c r="B380" s="42" t="s">
        <v>61</v>
      </c>
      <c r="C380" s="33">
        <v>9611863.4000000004</v>
      </c>
      <c r="D380" s="33">
        <v>244141.08</v>
      </c>
      <c r="E380" s="33">
        <v>2409650.34</v>
      </c>
      <c r="F380" s="33">
        <f t="shared" si="15"/>
        <v>12265654.82</v>
      </c>
      <c r="G380" s="34">
        <v>18879</v>
      </c>
      <c r="H380" s="34">
        <v>0</v>
      </c>
      <c r="I380" s="34">
        <v>4449.34</v>
      </c>
      <c r="J380" s="34">
        <v>1219267.57</v>
      </c>
      <c r="K380" s="34">
        <f t="shared" si="16"/>
        <v>11023058.91</v>
      </c>
      <c r="L380" s="33">
        <v>34674213.020000003</v>
      </c>
      <c r="M380" s="35">
        <f t="shared" si="17"/>
        <v>0.31790365086705574</v>
      </c>
    </row>
    <row r="381" spans="1:13" ht="15.6" customHeight="1">
      <c r="A381" s="16" t="s">
        <v>297</v>
      </c>
      <c r="B381" s="42" t="s">
        <v>24</v>
      </c>
      <c r="C381" s="33">
        <v>7127357.0599999996</v>
      </c>
      <c r="D381" s="33">
        <v>765412.98</v>
      </c>
      <c r="E381" s="33">
        <v>1584567.32</v>
      </c>
      <c r="F381" s="33">
        <f t="shared" si="15"/>
        <v>9477337.3599999994</v>
      </c>
      <c r="G381" s="34">
        <v>12938</v>
      </c>
      <c r="H381" s="34">
        <v>0</v>
      </c>
      <c r="I381" s="34">
        <v>0</v>
      </c>
      <c r="J381" s="34">
        <v>611453.65</v>
      </c>
      <c r="K381" s="34">
        <f t="shared" si="16"/>
        <v>8852945.709999999</v>
      </c>
      <c r="L381" s="33">
        <v>13323212.050000001</v>
      </c>
      <c r="M381" s="35">
        <f t="shared" si="17"/>
        <v>0.66447532898044648</v>
      </c>
    </row>
    <row r="382" spans="1:13" ht="15.6" customHeight="1">
      <c r="A382" s="16" t="s">
        <v>553</v>
      </c>
      <c r="B382" s="42" t="s">
        <v>31</v>
      </c>
      <c r="C382" s="33">
        <v>879494.99</v>
      </c>
      <c r="D382" s="33">
        <v>1099069.58</v>
      </c>
      <c r="E382" s="33">
        <v>3708214.49</v>
      </c>
      <c r="F382" s="33">
        <f t="shared" si="15"/>
        <v>5686779.0600000005</v>
      </c>
      <c r="G382" s="34">
        <v>10645</v>
      </c>
      <c r="H382" s="34">
        <v>0</v>
      </c>
      <c r="I382" s="34">
        <v>3390.99</v>
      </c>
      <c r="J382" s="34">
        <v>2668229.88</v>
      </c>
      <c r="K382" s="34">
        <f t="shared" si="16"/>
        <v>3004513.1900000004</v>
      </c>
      <c r="L382" s="33">
        <v>9529261.6699999999</v>
      </c>
      <c r="M382" s="35">
        <f t="shared" si="17"/>
        <v>0.31529338725777695</v>
      </c>
    </row>
    <row r="383" spans="1:13" ht="15.6" customHeight="1">
      <c r="A383" s="16" t="s">
        <v>554</v>
      </c>
      <c r="B383" s="42" t="s">
        <v>33</v>
      </c>
      <c r="C383" s="33">
        <v>1626305.8</v>
      </c>
      <c r="D383" s="33">
        <v>92193.06</v>
      </c>
      <c r="E383" s="33">
        <v>828975.69</v>
      </c>
      <c r="F383" s="33">
        <f t="shared" si="15"/>
        <v>2547474.5499999998</v>
      </c>
      <c r="G383" s="34">
        <v>552</v>
      </c>
      <c r="H383" s="34">
        <v>0</v>
      </c>
      <c r="I383" s="34">
        <v>-6632.3</v>
      </c>
      <c r="J383" s="34">
        <v>130610.83</v>
      </c>
      <c r="K383" s="34">
        <f t="shared" si="16"/>
        <v>2422944.0199999996</v>
      </c>
      <c r="L383" s="33">
        <v>8134001.8599999994</v>
      </c>
      <c r="M383" s="35">
        <f t="shared" si="17"/>
        <v>0.2978784688893592</v>
      </c>
    </row>
    <row r="384" spans="1:13" ht="15.6" customHeight="1">
      <c r="A384" s="16" t="s">
        <v>298</v>
      </c>
      <c r="B384" s="42" t="s">
        <v>30</v>
      </c>
      <c r="C384" s="33">
        <v>527725.85</v>
      </c>
      <c r="D384" s="33">
        <v>3658.93</v>
      </c>
      <c r="E384" s="33">
        <v>169301.31</v>
      </c>
      <c r="F384" s="33">
        <f t="shared" si="15"/>
        <v>700686.09000000008</v>
      </c>
      <c r="G384" s="34">
        <v>0</v>
      </c>
      <c r="H384" s="34">
        <v>0</v>
      </c>
      <c r="I384" s="34">
        <v>0</v>
      </c>
      <c r="J384" s="34">
        <v>9993.7900000000009</v>
      </c>
      <c r="K384" s="34">
        <f t="shared" si="16"/>
        <v>690692.3</v>
      </c>
      <c r="L384" s="33">
        <v>3889758.48</v>
      </c>
      <c r="M384" s="35">
        <f t="shared" si="17"/>
        <v>0.17756688584942684</v>
      </c>
    </row>
    <row r="385" spans="1:13" ht="15.6" customHeight="1">
      <c r="A385" s="16" t="s">
        <v>299</v>
      </c>
      <c r="B385" s="42" t="s">
        <v>30</v>
      </c>
      <c r="C385" s="33">
        <v>5627540.0499999998</v>
      </c>
      <c r="D385" s="33">
        <v>447171.47</v>
      </c>
      <c r="E385" s="33">
        <v>3047859.11</v>
      </c>
      <c r="F385" s="33">
        <f t="shared" si="15"/>
        <v>9122570.629999999</v>
      </c>
      <c r="G385" s="34">
        <v>55658.19</v>
      </c>
      <c r="H385" s="34">
        <v>0</v>
      </c>
      <c r="I385" s="34">
        <v>-1019670.61</v>
      </c>
      <c r="J385" s="34">
        <v>1052810.25</v>
      </c>
      <c r="K385" s="34">
        <f t="shared" si="16"/>
        <v>9033772.7999999989</v>
      </c>
      <c r="L385" s="33">
        <v>14712322.229999999</v>
      </c>
      <c r="M385" s="35">
        <f t="shared" si="17"/>
        <v>0.61402766054016744</v>
      </c>
    </row>
    <row r="386" spans="1:13" ht="15.6" customHeight="1">
      <c r="A386" s="16" t="s">
        <v>300</v>
      </c>
      <c r="B386" s="42" t="s">
        <v>33</v>
      </c>
      <c r="C386" s="33">
        <v>831764.83</v>
      </c>
      <c r="D386" s="33">
        <v>44840.51</v>
      </c>
      <c r="E386" s="33">
        <v>408952</v>
      </c>
      <c r="F386" s="33">
        <f t="shared" si="15"/>
        <v>1285557.3399999999</v>
      </c>
      <c r="G386" s="34">
        <v>0</v>
      </c>
      <c r="H386" s="34">
        <v>0</v>
      </c>
      <c r="I386" s="34">
        <v>0</v>
      </c>
      <c r="J386" s="34">
        <v>67586.53</v>
      </c>
      <c r="K386" s="34">
        <f t="shared" si="16"/>
        <v>1217970.8099999998</v>
      </c>
      <c r="L386" s="33">
        <v>4158856.9699999997</v>
      </c>
      <c r="M386" s="35">
        <f t="shared" si="17"/>
        <v>0.29286191345022378</v>
      </c>
    </row>
    <row r="387" spans="1:13" ht="15.6" customHeight="1">
      <c r="A387" s="16" t="s">
        <v>301</v>
      </c>
      <c r="B387" s="42" t="s">
        <v>33</v>
      </c>
      <c r="C387" s="33">
        <v>240713.17</v>
      </c>
      <c r="D387" s="33">
        <v>6642.71</v>
      </c>
      <c r="E387" s="33">
        <v>71523.77</v>
      </c>
      <c r="F387" s="33">
        <f t="shared" si="15"/>
        <v>318879.65000000002</v>
      </c>
      <c r="G387" s="34">
        <v>0</v>
      </c>
      <c r="H387" s="34">
        <v>3093.31</v>
      </c>
      <c r="I387" s="34">
        <v>692.76</v>
      </c>
      <c r="J387" s="34">
        <v>6594.55</v>
      </c>
      <c r="K387" s="34">
        <f t="shared" si="16"/>
        <v>308499.03000000003</v>
      </c>
      <c r="L387" s="33">
        <v>1540832.5699999998</v>
      </c>
      <c r="M387" s="35">
        <f t="shared" si="17"/>
        <v>0.20021580281107379</v>
      </c>
    </row>
    <row r="388" spans="1:13" ht="15.6" customHeight="1">
      <c r="A388" s="16" t="s">
        <v>302</v>
      </c>
      <c r="B388" s="42" t="s">
        <v>30</v>
      </c>
      <c r="C388" s="33">
        <v>1405973.08</v>
      </c>
      <c r="D388" s="33">
        <v>21805.38</v>
      </c>
      <c r="E388" s="33">
        <v>383151.73</v>
      </c>
      <c r="F388" s="33">
        <f t="shared" si="15"/>
        <v>1810930.19</v>
      </c>
      <c r="G388" s="34">
        <v>31853.31</v>
      </c>
      <c r="H388" s="34">
        <v>0</v>
      </c>
      <c r="I388" s="34">
        <v>799.75</v>
      </c>
      <c r="J388" s="34">
        <v>38335.160000000003</v>
      </c>
      <c r="K388" s="34">
        <f t="shared" si="16"/>
        <v>1739941.97</v>
      </c>
      <c r="L388" s="33">
        <v>7654682.1199999992</v>
      </c>
      <c r="M388" s="35">
        <f t="shared" si="17"/>
        <v>0.22730427504676054</v>
      </c>
    </row>
    <row r="389" spans="1:13" ht="15.6" customHeight="1">
      <c r="A389" s="16" t="s">
        <v>616</v>
      </c>
      <c r="B389" s="42" t="s">
        <v>33</v>
      </c>
      <c r="C389" s="33">
        <v>902689.71</v>
      </c>
      <c r="D389" s="33">
        <v>0</v>
      </c>
      <c r="E389" s="33">
        <v>271040.25</v>
      </c>
      <c r="F389" s="33">
        <f t="shared" si="15"/>
        <v>1173729.96</v>
      </c>
      <c r="G389" s="34">
        <v>0</v>
      </c>
      <c r="H389" s="34">
        <v>0</v>
      </c>
      <c r="I389" s="34">
        <v>0</v>
      </c>
      <c r="J389" s="34">
        <v>119112.59</v>
      </c>
      <c r="K389" s="34">
        <f t="shared" si="16"/>
        <v>1054617.3699999999</v>
      </c>
      <c r="L389" s="33">
        <v>2836072.7899999996</v>
      </c>
      <c r="M389" s="35">
        <f t="shared" si="17"/>
        <v>0.37185835769751174</v>
      </c>
    </row>
    <row r="390" spans="1:13" ht="15.6" customHeight="1">
      <c r="A390" s="16" t="s">
        <v>303</v>
      </c>
      <c r="B390" s="42" t="s">
        <v>30</v>
      </c>
      <c r="C390" s="33">
        <v>452914.42</v>
      </c>
      <c r="D390" s="33">
        <v>27699.81</v>
      </c>
      <c r="E390" s="33">
        <v>317259</v>
      </c>
      <c r="F390" s="33">
        <f t="shared" si="15"/>
        <v>797873.23</v>
      </c>
      <c r="G390" s="34">
        <v>1920</v>
      </c>
      <c r="H390" s="34">
        <v>0</v>
      </c>
      <c r="I390" s="34">
        <v>0</v>
      </c>
      <c r="J390" s="34">
        <v>33953.089999999997</v>
      </c>
      <c r="K390" s="34">
        <f t="shared" si="16"/>
        <v>762000.14</v>
      </c>
      <c r="L390" s="33">
        <v>3197136.8699999996</v>
      </c>
      <c r="M390" s="35">
        <f t="shared" si="17"/>
        <v>0.23833829172286894</v>
      </c>
    </row>
    <row r="391" spans="1:13" ht="15.6" customHeight="1">
      <c r="A391" s="16" t="s">
        <v>304</v>
      </c>
      <c r="B391" s="42" t="s">
        <v>31</v>
      </c>
      <c r="C391" s="33">
        <v>2138196.0299999998</v>
      </c>
      <c r="D391" s="33">
        <v>57108.800000000003</v>
      </c>
      <c r="E391" s="33">
        <v>967978.79</v>
      </c>
      <c r="F391" s="33">
        <f t="shared" si="15"/>
        <v>3163283.6199999996</v>
      </c>
      <c r="G391" s="34">
        <v>6293.76</v>
      </c>
      <c r="H391" s="34">
        <v>0</v>
      </c>
      <c r="I391" s="34">
        <v>2715.95</v>
      </c>
      <c r="J391" s="34">
        <v>125618.49</v>
      </c>
      <c r="K391" s="34">
        <f t="shared" si="16"/>
        <v>3028655.4199999995</v>
      </c>
      <c r="L391" s="33">
        <v>10321782.159999998</v>
      </c>
      <c r="M391" s="35">
        <f t="shared" si="17"/>
        <v>0.2934236910886327</v>
      </c>
    </row>
    <row r="392" spans="1:13" ht="15.6" customHeight="1">
      <c r="A392" s="16" t="s">
        <v>305</v>
      </c>
      <c r="B392" s="42" t="s">
        <v>27</v>
      </c>
      <c r="C392" s="33">
        <v>1001794.82</v>
      </c>
      <c r="D392" s="33">
        <v>2484007.14</v>
      </c>
      <c r="E392" s="33">
        <v>5459406.71</v>
      </c>
      <c r="F392" s="33">
        <f t="shared" si="15"/>
        <v>8945208.6699999999</v>
      </c>
      <c r="G392" s="34">
        <v>18463.2</v>
      </c>
      <c r="H392" s="34">
        <v>0</v>
      </c>
      <c r="I392" s="34">
        <v>0</v>
      </c>
      <c r="J392" s="34">
        <v>5161428.18</v>
      </c>
      <c r="K392" s="34">
        <f t="shared" si="16"/>
        <v>3765317.290000001</v>
      </c>
      <c r="L392" s="33">
        <v>12978612.049999999</v>
      </c>
      <c r="M392" s="35">
        <f t="shared" si="17"/>
        <v>0.29011710000223029</v>
      </c>
    </row>
    <row r="393" spans="1:13" ht="15.6" customHeight="1">
      <c r="A393" s="16" t="s">
        <v>306</v>
      </c>
      <c r="B393" s="42" t="s">
        <v>27</v>
      </c>
      <c r="C393" s="33">
        <v>7862030.8399999999</v>
      </c>
      <c r="D393" s="33">
        <v>481849.56</v>
      </c>
      <c r="E393" s="33">
        <v>3422732.37</v>
      </c>
      <c r="F393" s="33">
        <f t="shared" si="15"/>
        <v>11766612.77</v>
      </c>
      <c r="G393" s="34">
        <v>679369.63</v>
      </c>
      <c r="H393" s="34">
        <v>0</v>
      </c>
      <c r="I393" s="34">
        <v>8502.9599999999991</v>
      </c>
      <c r="J393" s="34">
        <v>796998.33</v>
      </c>
      <c r="K393" s="34">
        <f t="shared" si="16"/>
        <v>10281741.849999998</v>
      </c>
      <c r="L393" s="33">
        <v>31864825.43</v>
      </c>
      <c r="M393" s="35">
        <f t="shared" si="17"/>
        <v>0.32266744635355743</v>
      </c>
    </row>
    <row r="394" spans="1:13" ht="15.6" customHeight="1">
      <c r="A394" s="16" t="s">
        <v>307</v>
      </c>
      <c r="B394" s="42" t="s">
        <v>30</v>
      </c>
      <c r="C394" s="33">
        <v>314534.33</v>
      </c>
      <c r="D394" s="33">
        <v>21109.85</v>
      </c>
      <c r="E394" s="33">
        <v>200363.45</v>
      </c>
      <c r="F394" s="33">
        <f t="shared" si="15"/>
        <v>536007.63</v>
      </c>
      <c r="G394" s="34">
        <v>0</v>
      </c>
      <c r="H394" s="34">
        <v>0</v>
      </c>
      <c r="I394" s="34">
        <v>0</v>
      </c>
      <c r="J394" s="34">
        <v>17209.04</v>
      </c>
      <c r="K394" s="34">
        <f t="shared" si="16"/>
        <v>518798.59</v>
      </c>
      <c r="L394" s="33">
        <v>1979753.4999999998</v>
      </c>
      <c r="M394" s="35">
        <f t="shared" si="17"/>
        <v>0.26205211406369533</v>
      </c>
    </row>
    <row r="395" spans="1:13" ht="15.6" customHeight="1">
      <c r="A395" s="16" t="s">
        <v>308</v>
      </c>
      <c r="B395" s="42" t="s">
        <v>27</v>
      </c>
      <c r="C395" s="33">
        <v>3873107.89</v>
      </c>
      <c r="D395" s="33">
        <v>94132.67</v>
      </c>
      <c r="E395" s="33">
        <v>529794.49</v>
      </c>
      <c r="F395" s="33">
        <f t="shared" si="15"/>
        <v>4497035.05</v>
      </c>
      <c r="G395" s="34">
        <v>86062.399999999994</v>
      </c>
      <c r="H395" s="34">
        <v>0</v>
      </c>
      <c r="I395" s="34">
        <v>0</v>
      </c>
      <c r="J395" s="34">
        <v>183234.8</v>
      </c>
      <c r="K395" s="34">
        <f t="shared" si="16"/>
        <v>4227737.8499999996</v>
      </c>
      <c r="L395" s="33">
        <v>12202881.569999998</v>
      </c>
      <c r="M395" s="35">
        <f t="shared" si="17"/>
        <v>0.34645405888340519</v>
      </c>
    </row>
    <row r="396" spans="1:13" ht="15.6" customHeight="1">
      <c r="A396" s="16" t="s">
        <v>309</v>
      </c>
      <c r="B396" s="42" t="s">
        <v>27</v>
      </c>
      <c r="C396" s="33">
        <v>454594.13</v>
      </c>
      <c r="D396" s="33">
        <v>8647.84</v>
      </c>
      <c r="E396" s="33">
        <v>107715.98</v>
      </c>
      <c r="F396" s="33">
        <f t="shared" ref="F396:F459" si="18">SUM(C396:E396)</f>
        <v>570957.95000000007</v>
      </c>
      <c r="G396" s="34">
        <v>24038.01</v>
      </c>
      <c r="H396" s="34">
        <v>30</v>
      </c>
      <c r="I396" s="34">
        <v>0</v>
      </c>
      <c r="J396" s="34">
        <v>6653.87</v>
      </c>
      <c r="K396" s="34">
        <f t="shared" ref="K396:K459" si="19">F396-G396-H396-I396-J396</f>
        <v>540236.07000000007</v>
      </c>
      <c r="L396" s="33">
        <v>2984002.54</v>
      </c>
      <c r="M396" s="35">
        <f t="shared" ref="M396:M459" si="20">K396/L396</f>
        <v>0.18104410527747072</v>
      </c>
    </row>
    <row r="397" spans="1:13" ht="15.6" customHeight="1">
      <c r="A397" s="16" t="s">
        <v>503</v>
      </c>
      <c r="B397" s="42" t="s">
        <v>30</v>
      </c>
      <c r="C397" s="33">
        <v>705245.73</v>
      </c>
      <c r="D397" s="33">
        <v>33993.58</v>
      </c>
      <c r="E397" s="33">
        <v>474506.71</v>
      </c>
      <c r="F397" s="33">
        <f t="shared" si="18"/>
        <v>1213746.02</v>
      </c>
      <c r="G397" s="34">
        <v>25298.92</v>
      </c>
      <c r="H397" s="34">
        <v>0</v>
      </c>
      <c r="I397" s="34">
        <v>0</v>
      </c>
      <c r="J397" s="34">
        <v>102733.01</v>
      </c>
      <c r="K397" s="34">
        <f t="shared" si="19"/>
        <v>1085714.0900000001</v>
      </c>
      <c r="L397" s="33">
        <v>4160185.22</v>
      </c>
      <c r="M397" s="35">
        <f t="shared" si="20"/>
        <v>0.26097734417699797</v>
      </c>
    </row>
    <row r="398" spans="1:13" ht="15.6" customHeight="1">
      <c r="A398" s="16" t="s">
        <v>504</v>
      </c>
      <c r="B398" s="42" t="s">
        <v>30</v>
      </c>
      <c r="C398" s="33">
        <v>137246.98000000001</v>
      </c>
      <c r="D398" s="33">
        <v>5477.92</v>
      </c>
      <c r="E398" s="33">
        <v>54932.46</v>
      </c>
      <c r="F398" s="33">
        <f t="shared" si="18"/>
        <v>197657.36000000002</v>
      </c>
      <c r="G398" s="34">
        <v>1110.23</v>
      </c>
      <c r="H398" s="34">
        <v>0</v>
      </c>
      <c r="I398" s="34">
        <v>0</v>
      </c>
      <c r="J398" s="34">
        <v>10730.85</v>
      </c>
      <c r="K398" s="34">
        <f t="shared" si="19"/>
        <v>185816.28</v>
      </c>
      <c r="L398" s="33">
        <v>943900.39000000013</v>
      </c>
      <c r="M398" s="35">
        <f t="shared" si="20"/>
        <v>0.19686005215020622</v>
      </c>
    </row>
    <row r="399" spans="1:13" ht="15.6" customHeight="1">
      <c r="A399" s="16" t="s">
        <v>310</v>
      </c>
      <c r="B399" s="42" t="s">
        <v>27</v>
      </c>
      <c r="C399" s="33">
        <v>818206.27</v>
      </c>
      <c r="D399" s="33">
        <v>24557.45</v>
      </c>
      <c r="E399" s="33">
        <v>164481.29</v>
      </c>
      <c r="F399" s="33">
        <f t="shared" si="18"/>
        <v>1007245.01</v>
      </c>
      <c r="G399" s="34">
        <v>15658</v>
      </c>
      <c r="H399" s="34">
        <v>0</v>
      </c>
      <c r="I399" s="34">
        <v>0</v>
      </c>
      <c r="J399" s="34">
        <v>29312.86</v>
      </c>
      <c r="K399" s="34">
        <f t="shared" si="19"/>
        <v>962274.15</v>
      </c>
      <c r="L399" s="33">
        <v>5285592.8100000005</v>
      </c>
      <c r="M399" s="35">
        <f t="shared" si="20"/>
        <v>0.18205605020868038</v>
      </c>
    </row>
    <row r="400" spans="1:13" ht="15.6" customHeight="1">
      <c r="A400" s="16" t="s">
        <v>311</v>
      </c>
      <c r="B400" s="42" t="s">
        <v>31</v>
      </c>
      <c r="C400" s="33">
        <v>8733105.0500000007</v>
      </c>
      <c r="D400" s="33">
        <v>765023.85</v>
      </c>
      <c r="E400" s="33">
        <v>3926594.81</v>
      </c>
      <c r="F400" s="33">
        <f t="shared" si="18"/>
        <v>13424723.710000001</v>
      </c>
      <c r="G400" s="34">
        <v>327787.87</v>
      </c>
      <c r="H400" s="34">
        <v>1799.52</v>
      </c>
      <c r="I400" s="34">
        <v>73382.16</v>
      </c>
      <c r="J400" s="34">
        <v>934860.32</v>
      </c>
      <c r="K400" s="34">
        <f t="shared" si="19"/>
        <v>12086893.840000002</v>
      </c>
      <c r="L400" s="33">
        <v>37625029.110000007</v>
      </c>
      <c r="M400" s="35">
        <f t="shared" si="20"/>
        <v>0.3212460993628185</v>
      </c>
    </row>
    <row r="401" spans="1:13" s="46" customFormat="1" ht="15.6" customHeight="1">
      <c r="A401" s="16" t="s">
        <v>312</v>
      </c>
      <c r="B401" s="42" t="s">
        <v>30</v>
      </c>
      <c r="C401" s="33">
        <v>22009080.699999999</v>
      </c>
      <c r="D401" s="33">
        <v>1207630.29</v>
      </c>
      <c r="E401" s="33">
        <v>11331722.48</v>
      </c>
      <c r="F401" s="33">
        <f t="shared" si="18"/>
        <v>34548433.469999999</v>
      </c>
      <c r="G401" s="34">
        <v>169386.63</v>
      </c>
      <c r="H401" s="34">
        <v>147086.51</v>
      </c>
      <c r="I401" s="34">
        <v>39887.089999999997</v>
      </c>
      <c r="J401" s="34">
        <v>3444428.93</v>
      </c>
      <c r="K401" s="34">
        <f t="shared" si="19"/>
        <v>30747644.309999995</v>
      </c>
      <c r="L401" s="33">
        <v>85765400.790000007</v>
      </c>
      <c r="M401" s="35">
        <f t="shared" si="20"/>
        <v>0.35850872294396224</v>
      </c>
    </row>
    <row r="402" spans="1:13" ht="15.6" customHeight="1">
      <c r="A402" s="16" t="s">
        <v>313</v>
      </c>
      <c r="B402" s="42" t="s">
        <v>30</v>
      </c>
      <c r="C402" s="33">
        <v>112552.38</v>
      </c>
      <c r="D402" s="33">
        <v>975.96</v>
      </c>
      <c r="E402" s="33">
        <v>135344.69</v>
      </c>
      <c r="F402" s="33">
        <f t="shared" si="18"/>
        <v>248873.03000000003</v>
      </c>
      <c r="G402" s="34">
        <v>614</v>
      </c>
      <c r="H402" s="34">
        <v>0</v>
      </c>
      <c r="I402" s="34">
        <v>0</v>
      </c>
      <c r="J402" s="34">
        <v>56966.07</v>
      </c>
      <c r="K402" s="34">
        <f t="shared" si="19"/>
        <v>191292.96000000002</v>
      </c>
      <c r="L402" s="33">
        <v>1059205.53</v>
      </c>
      <c r="M402" s="35">
        <f t="shared" si="20"/>
        <v>0.18060041661602733</v>
      </c>
    </row>
    <row r="403" spans="1:13" ht="15.6" customHeight="1">
      <c r="A403" s="16" t="s">
        <v>314</v>
      </c>
      <c r="B403" s="42" t="s">
        <v>24</v>
      </c>
      <c r="C403" s="33">
        <v>218349.97</v>
      </c>
      <c r="D403" s="33">
        <v>19112.79</v>
      </c>
      <c r="E403" s="33">
        <v>96193.75</v>
      </c>
      <c r="F403" s="33">
        <f t="shared" si="18"/>
        <v>333656.51</v>
      </c>
      <c r="G403" s="34">
        <v>2466</v>
      </c>
      <c r="H403" s="34">
        <v>29131.7</v>
      </c>
      <c r="I403" s="34">
        <v>0</v>
      </c>
      <c r="J403" s="34">
        <v>33901.82</v>
      </c>
      <c r="K403" s="34">
        <f t="shared" si="19"/>
        <v>268156.99</v>
      </c>
      <c r="L403" s="33">
        <v>853536.6</v>
      </c>
      <c r="M403" s="35">
        <f t="shared" si="20"/>
        <v>0.31417163599077064</v>
      </c>
    </row>
    <row r="404" spans="1:13" ht="15.6" customHeight="1">
      <c r="A404" s="16" t="s">
        <v>315</v>
      </c>
      <c r="B404" s="42" t="s">
        <v>61</v>
      </c>
      <c r="C404" s="33">
        <v>76217.86</v>
      </c>
      <c r="D404" s="33">
        <v>965.34</v>
      </c>
      <c r="E404" s="33">
        <v>9894.83</v>
      </c>
      <c r="F404" s="33">
        <f t="shared" si="18"/>
        <v>87078.03</v>
      </c>
      <c r="G404" s="34">
        <v>0</v>
      </c>
      <c r="H404" s="34">
        <v>0</v>
      </c>
      <c r="I404" s="34">
        <v>547.64</v>
      </c>
      <c r="J404" s="34">
        <v>4375.58</v>
      </c>
      <c r="K404" s="34">
        <f t="shared" si="19"/>
        <v>82154.81</v>
      </c>
      <c r="L404" s="33">
        <v>593680.16999999993</v>
      </c>
      <c r="M404" s="35">
        <f t="shared" si="20"/>
        <v>0.13838227070983355</v>
      </c>
    </row>
    <row r="405" spans="1:13" ht="15.6" customHeight="1">
      <c r="A405" s="16" t="s">
        <v>316</v>
      </c>
      <c r="B405" s="42" t="s">
        <v>33</v>
      </c>
      <c r="C405" s="33">
        <v>10497194.59</v>
      </c>
      <c r="D405" s="33">
        <v>908737.64</v>
      </c>
      <c r="E405" s="33">
        <v>12463937.359999999</v>
      </c>
      <c r="F405" s="33">
        <f t="shared" si="18"/>
        <v>23869869.59</v>
      </c>
      <c r="G405" s="34">
        <v>2184207.52</v>
      </c>
      <c r="H405" s="34">
        <v>0</v>
      </c>
      <c r="I405" s="34">
        <v>77547.19</v>
      </c>
      <c r="J405" s="34">
        <v>2577665.48</v>
      </c>
      <c r="K405" s="34">
        <f t="shared" si="19"/>
        <v>19030449.399999999</v>
      </c>
      <c r="L405" s="33">
        <v>45978990.100000001</v>
      </c>
      <c r="M405" s="35">
        <f t="shared" si="20"/>
        <v>0.41389446263631607</v>
      </c>
    </row>
    <row r="406" spans="1:13" ht="15.6" customHeight="1">
      <c r="A406" s="16" t="s">
        <v>555</v>
      </c>
      <c r="B406" s="42" t="s">
        <v>30</v>
      </c>
      <c r="C406" s="33">
        <v>300967.21999999997</v>
      </c>
      <c r="D406" s="33">
        <v>75633.679999999993</v>
      </c>
      <c r="E406" s="33">
        <v>349874.79</v>
      </c>
      <c r="F406" s="33">
        <f t="shared" si="18"/>
        <v>726475.69</v>
      </c>
      <c r="G406" s="34">
        <v>0</v>
      </c>
      <c r="H406" s="34">
        <v>0</v>
      </c>
      <c r="I406" s="34">
        <v>0</v>
      </c>
      <c r="J406" s="34">
        <v>188718.53</v>
      </c>
      <c r="K406" s="34">
        <f t="shared" si="19"/>
        <v>537757.15999999992</v>
      </c>
      <c r="L406" s="33">
        <v>2367240.7800000003</v>
      </c>
      <c r="M406" s="35">
        <f t="shared" si="20"/>
        <v>0.22716622852365692</v>
      </c>
    </row>
    <row r="407" spans="1:13" ht="15.6" customHeight="1">
      <c r="A407" s="16" t="s">
        <v>317</v>
      </c>
      <c r="B407" s="42" t="s">
        <v>24</v>
      </c>
      <c r="C407" s="33">
        <v>11264290.51</v>
      </c>
      <c r="D407" s="33">
        <v>356474.59</v>
      </c>
      <c r="E407" s="33">
        <v>5926835.0199999996</v>
      </c>
      <c r="F407" s="33">
        <f t="shared" si="18"/>
        <v>17547600.119999997</v>
      </c>
      <c r="G407" s="34">
        <v>0</v>
      </c>
      <c r="H407" s="34">
        <v>0</v>
      </c>
      <c r="I407" s="34">
        <v>0</v>
      </c>
      <c r="J407" s="34">
        <v>1391089.26</v>
      </c>
      <c r="K407" s="34">
        <f t="shared" si="19"/>
        <v>16156510.859999998</v>
      </c>
      <c r="L407" s="33">
        <v>39446990.729999997</v>
      </c>
      <c r="M407" s="35">
        <f t="shared" si="20"/>
        <v>0.40957524416970903</v>
      </c>
    </row>
    <row r="408" spans="1:13" ht="15.6" customHeight="1">
      <c r="A408" s="16" t="s">
        <v>318</v>
      </c>
      <c r="B408" s="42" t="s">
        <v>30</v>
      </c>
      <c r="C408" s="33">
        <v>279991.31</v>
      </c>
      <c r="D408" s="33">
        <v>8364.85</v>
      </c>
      <c r="E408" s="33">
        <v>207414.48</v>
      </c>
      <c r="F408" s="33">
        <f t="shared" si="18"/>
        <v>495770.64</v>
      </c>
      <c r="G408" s="34">
        <v>3764.98</v>
      </c>
      <c r="H408" s="34">
        <v>0</v>
      </c>
      <c r="I408" s="34">
        <v>0</v>
      </c>
      <c r="J408" s="34">
        <v>49864.24</v>
      </c>
      <c r="K408" s="34">
        <f t="shared" si="19"/>
        <v>442141.42000000004</v>
      </c>
      <c r="L408" s="33">
        <v>1408122.1</v>
      </c>
      <c r="M408" s="35">
        <f t="shared" si="20"/>
        <v>0.31399366574816207</v>
      </c>
    </row>
    <row r="409" spans="1:13" ht="15.6" customHeight="1">
      <c r="A409" s="16" t="s">
        <v>617</v>
      </c>
      <c r="B409" s="42" t="s">
        <v>37</v>
      </c>
      <c r="C409" s="33">
        <v>528331.07999999996</v>
      </c>
      <c r="D409" s="33">
        <v>195.99</v>
      </c>
      <c r="E409" s="33">
        <v>631054.29</v>
      </c>
      <c r="F409" s="33">
        <f t="shared" si="18"/>
        <v>1159581.3599999999</v>
      </c>
      <c r="G409" s="34">
        <v>6900.84</v>
      </c>
      <c r="H409" s="34">
        <v>0</v>
      </c>
      <c r="I409" s="34">
        <v>0</v>
      </c>
      <c r="J409" s="34">
        <v>27323.48</v>
      </c>
      <c r="K409" s="34">
        <f t="shared" si="19"/>
        <v>1125357.0399999998</v>
      </c>
      <c r="L409" s="33">
        <v>2663383</v>
      </c>
      <c r="M409" s="35">
        <f t="shared" si="20"/>
        <v>0.42252918187132671</v>
      </c>
    </row>
    <row r="410" spans="1:13" ht="15.6" customHeight="1">
      <c r="A410" s="16" t="s">
        <v>505</v>
      </c>
      <c r="B410" s="42" t="s">
        <v>27</v>
      </c>
      <c r="C410" s="33">
        <v>1273988.2</v>
      </c>
      <c r="D410" s="33">
        <v>64687.62</v>
      </c>
      <c r="E410" s="33">
        <v>254794.22</v>
      </c>
      <c r="F410" s="33">
        <f t="shared" si="18"/>
        <v>1593470.04</v>
      </c>
      <c r="G410" s="34">
        <v>0</v>
      </c>
      <c r="H410" s="34">
        <v>0</v>
      </c>
      <c r="I410" s="34">
        <v>0</v>
      </c>
      <c r="J410" s="34">
        <v>37959.629999999997</v>
      </c>
      <c r="K410" s="34">
        <f t="shared" si="19"/>
        <v>1555510.4100000001</v>
      </c>
      <c r="L410" s="33">
        <v>6200763.3299999991</v>
      </c>
      <c r="M410" s="35">
        <f t="shared" si="20"/>
        <v>0.25085789074939591</v>
      </c>
    </row>
    <row r="411" spans="1:13" ht="15.6" customHeight="1">
      <c r="A411" s="16" t="s">
        <v>556</v>
      </c>
      <c r="B411" s="42" t="s">
        <v>27</v>
      </c>
      <c r="C411" s="33">
        <v>617297.55000000005</v>
      </c>
      <c r="D411" s="33">
        <v>8042.06</v>
      </c>
      <c r="E411" s="33">
        <v>91390.01</v>
      </c>
      <c r="F411" s="33">
        <f t="shared" si="18"/>
        <v>716729.62000000011</v>
      </c>
      <c r="G411" s="34">
        <v>3657.25</v>
      </c>
      <c r="H411" s="34">
        <v>0</v>
      </c>
      <c r="I411" s="34">
        <v>0</v>
      </c>
      <c r="J411" s="34">
        <v>11927.77</v>
      </c>
      <c r="K411" s="34">
        <f t="shared" si="19"/>
        <v>701144.60000000009</v>
      </c>
      <c r="L411" s="33">
        <v>2701452.6</v>
      </c>
      <c r="M411" s="35">
        <f t="shared" si="20"/>
        <v>0.25954355075487906</v>
      </c>
    </row>
    <row r="412" spans="1:13" ht="15.6" customHeight="1">
      <c r="A412" s="16" t="s">
        <v>319</v>
      </c>
      <c r="B412" s="42" t="s">
        <v>30</v>
      </c>
      <c r="C412" s="33">
        <v>4083797.28</v>
      </c>
      <c r="D412" s="33">
        <v>144798.91</v>
      </c>
      <c r="E412" s="33">
        <v>2544886.85</v>
      </c>
      <c r="F412" s="33">
        <f t="shared" si="18"/>
        <v>6773483.0399999991</v>
      </c>
      <c r="G412" s="34">
        <v>34308.370000000003</v>
      </c>
      <c r="H412" s="34">
        <v>14348.26</v>
      </c>
      <c r="I412" s="34">
        <v>0</v>
      </c>
      <c r="J412" s="34">
        <v>273542.61</v>
      </c>
      <c r="K412" s="34">
        <f t="shared" si="19"/>
        <v>6451283.7999999989</v>
      </c>
      <c r="L412" s="33">
        <v>13648324.540000001</v>
      </c>
      <c r="M412" s="35">
        <f t="shared" si="20"/>
        <v>0.47267954253965877</v>
      </c>
    </row>
    <row r="413" spans="1:13" ht="15.6" customHeight="1">
      <c r="A413" s="16" t="s">
        <v>320</v>
      </c>
      <c r="B413" s="42" t="s">
        <v>24</v>
      </c>
      <c r="C413" s="33">
        <v>151695.67000000001</v>
      </c>
      <c r="D413" s="33">
        <v>4303.37</v>
      </c>
      <c r="E413" s="33">
        <v>76330.47</v>
      </c>
      <c r="F413" s="33">
        <f t="shared" si="18"/>
        <v>232329.51</v>
      </c>
      <c r="G413" s="34">
        <v>0</v>
      </c>
      <c r="H413" s="34">
        <v>0</v>
      </c>
      <c r="I413" s="34">
        <v>3.54</v>
      </c>
      <c r="J413" s="34">
        <v>10833.43</v>
      </c>
      <c r="K413" s="34">
        <f t="shared" si="19"/>
        <v>221492.54</v>
      </c>
      <c r="L413" s="33">
        <v>771173.32000000007</v>
      </c>
      <c r="M413" s="35">
        <f t="shared" si="20"/>
        <v>0.28721499338177309</v>
      </c>
    </row>
    <row r="414" spans="1:13" ht="15.6" customHeight="1">
      <c r="A414" s="16" t="s">
        <v>321</v>
      </c>
      <c r="B414" s="42" t="s">
        <v>33</v>
      </c>
      <c r="C414" s="33">
        <v>2394399.91</v>
      </c>
      <c r="D414" s="33">
        <v>198886.78</v>
      </c>
      <c r="E414" s="33">
        <v>1967437.16</v>
      </c>
      <c r="F414" s="33">
        <f t="shared" si="18"/>
        <v>4560723.8499999996</v>
      </c>
      <c r="G414" s="34">
        <v>3043.01</v>
      </c>
      <c r="H414" s="34">
        <v>0</v>
      </c>
      <c r="I414" s="34">
        <v>0</v>
      </c>
      <c r="J414" s="34">
        <v>400996.94</v>
      </c>
      <c r="K414" s="34">
        <f t="shared" si="19"/>
        <v>4156683.9</v>
      </c>
      <c r="L414" s="33">
        <v>7294305.4100000001</v>
      </c>
      <c r="M414" s="35">
        <f t="shared" si="20"/>
        <v>0.56985328504362687</v>
      </c>
    </row>
    <row r="415" spans="1:13" ht="15.6" customHeight="1">
      <c r="A415" s="16" t="s">
        <v>322</v>
      </c>
      <c r="B415" s="42" t="s">
        <v>31</v>
      </c>
      <c r="C415" s="33">
        <v>2646420.0299999998</v>
      </c>
      <c r="D415" s="33">
        <v>74363.44</v>
      </c>
      <c r="E415" s="33">
        <v>407661.21</v>
      </c>
      <c r="F415" s="33">
        <f t="shared" si="18"/>
        <v>3128444.6799999997</v>
      </c>
      <c r="G415" s="34">
        <v>32594.16</v>
      </c>
      <c r="H415" s="34">
        <v>0</v>
      </c>
      <c r="I415" s="34">
        <v>419.88</v>
      </c>
      <c r="J415" s="34">
        <v>133937.57999999999</v>
      </c>
      <c r="K415" s="34">
        <f t="shared" si="19"/>
        <v>2961493.0599999996</v>
      </c>
      <c r="L415" s="33">
        <v>9116590.3999999985</v>
      </c>
      <c r="M415" s="35">
        <f t="shared" si="20"/>
        <v>0.32484656325022565</v>
      </c>
    </row>
    <row r="416" spans="1:13" ht="15.6" customHeight="1">
      <c r="A416" s="16" t="s">
        <v>323</v>
      </c>
      <c r="B416" s="42" t="s">
        <v>24</v>
      </c>
      <c r="C416" s="33">
        <v>1915905.72</v>
      </c>
      <c r="D416" s="33">
        <v>86139.85</v>
      </c>
      <c r="E416" s="33">
        <v>514542.62</v>
      </c>
      <c r="F416" s="33">
        <f t="shared" si="18"/>
        <v>2516588.19</v>
      </c>
      <c r="G416" s="34">
        <v>116329.78</v>
      </c>
      <c r="H416" s="34">
        <v>0</v>
      </c>
      <c r="I416" s="34">
        <v>25730.54</v>
      </c>
      <c r="J416" s="34">
        <v>103406.8</v>
      </c>
      <c r="K416" s="34">
        <f t="shared" si="19"/>
        <v>2271121.0700000003</v>
      </c>
      <c r="L416" s="33">
        <v>6288920.3700000001</v>
      </c>
      <c r="M416" s="35">
        <f t="shared" si="20"/>
        <v>0.36113051786025402</v>
      </c>
    </row>
    <row r="417" spans="1:13" ht="15.6" customHeight="1">
      <c r="A417" s="16" t="s">
        <v>324</v>
      </c>
      <c r="B417" s="42" t="s">
        <v>30</v>
      </c>
      <c r="C417" s="33">
        <v>428995.63</v>
      </c>
      <c r="D417" s="33">
        <v>0</v>
      </c>
      <c r="E417" s="33">
        <v>274550.81</v>
      </c>
      <c r="F417" s="33">
        <f t="shared" si="18"/>
        <v>703546.44</v>
      </c>
      <c r="G417" s="34">
        <v>19423.740000000002</v>
      </c>
      <c r="H417" s="34">
        <v>0</v>
      </c>
      <c r="I417" s="34">
        <v>0</v>
      </c>
      <c r="J417" s="34">
        <v>18684.810000000001</v>
      </c>
      <c r="K417" s="34">
        <f t="shared" si="19"/>
        <v>665437.8899999999</v>
      </c>
      <c r="L417" s="33">
        <v>2486241.6800000002</v>
      </c>
      <c r="M417" s="35">
        <f t="shared" si="20"/>
        <v>0.26764811134531374</v>
      </c>
    </row>
    <row r="418" spans="1:13" ht="15.6" customHeight="1">
      <c r="A418" s="16" t="s">
        <v>618</v>
      </c>
      <c r="B418" s="42" t="s">
        <v>37</v>
      </c>
      <c r="C418" s="33">
        <v>717859.38</v>
      </c>
      <c r="D418" s="33">
        <v>14054.62</v>
      </c>
      <c r="E418" s="33">
        <v>935661.23</v>
      </c>
      <c r="F418" s="33">
        <f t="shared" si="18"/>
        <v>1667575.23</v>
      </c>
      <c r="G418" s="34">
        <v>435849.69</v>
      </c>
      <c r="H418" s="34">
        <v>0</v>
      </c>
      <c r="I418" s="34">
        <v>9835.4500000000007</v>
      </c>
      <c r="J418" s="34">
        <v>10624.82</v>
      </c>
      <c r="K418" s="34">
        <f t="shared" si="19"/>
        <v>1211265.27</v>
      </c>
      <c r="L418" s="33">
        <v>4464437.34</v>
      </c>
      <c r="M418" s="35">
        <f t="shared" si="20"/>
        <v>0.27131420552091345</v>
      </c>
    </row>
    <row r="419" spans="1:13" ht="15.6" customHeight="1">
      <c r="A419" s="16" t="s">
        <v>506</v>
      </c>
      <c r="B419" s="42" t="s">
        <v>30</v>
      </c>
      <c r="C419" s="33">
        <v>1531245.33</v>
      </c>
      <c r="D419" s="33">
        <v>165369.56</v>
      </c>
      <c r="E419" s="33">
        <v>1083774.49</v>
      </c>
      <c r="F419" s="33">
        <f t="shared" si="18"/>
        <v>2780389.38</v>
      </c>
      <c r="G419" s="34">
        <v>39683.769999999997</v>
      </c>
      <c r="H419" s="34">
        <v>0</v>
      </c>
      <c r="I419" s="34">
        <v>0</v>
      </c>
      <c r="J419" s="34">
        <v>91032.28</v>
      </c>
      <c r="K419" s="34">
        <f t="shared" si="19"/>
        <v>2649673.33</v>
      </c>
      <c r="L419" s="33">
        <v>6868484.7700000005</v>
      </c>
      <c r="M419" s="35">
        <f t="shared" si="20"/>
        <v>0.38577261488198655</v>
      </c>
    </row>
    <row r="420" spans="1:13" ht="15.6" customHeight="1">
      <c r="A420" s="16" t="s">
        <v>325</v>
      </c>
      <c r="B420" s="42" t="s">
        <v>24</v>
      </c>
      <c r="C420" s="33">
        <v>872013.46</v>
      </c>
      <c r="D420" s="33">
        <v>12724.88</v>
      </c>
      <c r="E420" s="33">
        <v>237177.4</v>
      </c>
      <c r="F420" s="33">
        <f t="shared" si="18"/>
        <v>1121915.74</v>
      </c>
      <c r="G420" s="34">
        <v>0</v>
      </c>
      <c r="H420" s="34">
        <v>0</v>
      </c>
      <c r="I420" s="34">
        <v>0</v>
      </c>
      <c r="J420" s="34">
        <v>11821.91</v>
      </c>
      <c r="K420" s="34">
        <f t="shared" si="19"/>
        <v>1110093.83</v>
      </c>
      <c r="L420" s="33">
        <v>2387378.0500000003</v>
      </c>
      <c r="M420" s="35">
        <f t="shared" si="20"/>
        <v>0.46498451721963346</v>
      </c>
    </row>
    <row r="421" spans="1:13" ht="15.6" customHeight="1">
      <c r="A421" s="16" t="s">
        <v>326</v>
      </c>
      <c r="B421" s="42" t="s">
        <v>31</v>
      </c>
      <c r="C421" s="33">
        <v>7256988.0899999999</v>
      </c>
      <c r="D421" s="33">
        <v>318921.03000000003</v>
      </c>
      <c r="E421" s="33">
        <v>10101475.880000001</v>
      </c>
      <c r="F421" s="33">
        <f t="shared" si="18"/>
        <v>17677385</v>
      </c>
      <c r="G421" s="34">
        <v>478896.07</v>
      </c>
      <c r="H421" s="34">
        <v>0</v>
      </c>
      <c r="I421" s="34">
        <v>144517.87</v>
      </c>
      <c r="J421" s="34">
        <v>468989.77</v>
      </c>
      <c r="K421" s="34">
        <f t="shared" si="19"/>
        <v>16584981.289999999</v>
      </c>
      <c r="L421" s="33">
        <v>46041411.989999995</v>
      </c>
      <c r="M421" s="35">
        <f t="shared" si="20"/>
        <v>0.36021878072727631</v>
      </c>
    </row>
    <row r="422" spans="1:13" ht="15.6" customHeight="1">
      <c r="A422" s="16" t="s">
        <v>327</v>
      </c>
      <c r="B422" s="42" t="s">
        <v>30</v>
      </c>
      <c r="C422" s="33">
        <v>247973.86</v>
      </c>
      <c r="D422" s="33">
        <v>1663.73</v>
      </c>
      <c r="E422" s="33">
        <v>74266.89</v>
      </c>
      <c r="F422" s="33">
        <f t="shared" si="18"/>
        <v>323904.48</v>
      </c>
      <c r="G422" s="34">
        <v>7920.11</v>
      </c>
      <c r="H422" s="34">
        <v>0</v>
      </c>
      <c r="I422" s="34">
        <v>14390.85</v>
      </c>
      <c r="J422" s="34">
        <v>12645.47</v>
      </c>
      <c r="K422" s="34">
        <f t="shared" si="19"/>
        <v>288948.05000000005</v>
      </c>
      <c r="L422" s="33">
        <v>1672712.5699999998</v>
      </c>
      <c r="M422" s="35">
        <f t="shared" si="20"/>
        <v>0.17274220041283009</v>
      </c>
    </row>
    <row r="423" spans="1:13" ht="15.6" customHeight="1">
      <c r="A423" s="16" t="s">
        <v>328</v>
      </c>
      <c r="B423" s="42" t="s">
        <v>30</v>
      </c>
      <c r="C423" s="33">
        <v>2647292.39</v>
      </c>
      <c r="D423" s="33">
        <v>166313.42000000001</v>
      </c>
      <c r="E423" s="33">
        <v>1484871.81</v>
      </c>
      <c r="F423" s="33">
        <f t="shared" si="18"/>
        <v>4298477.62</v>
      </c>
      <c r="G423" s="34">
        <v>98970.55</v>
      </c>
      <c r="H423" s="34">
        <v>0</v>
      </c>
      <c r="I423" s="34">
        <v>-9196.52</v>
      </c>
      <c r="J423" s="34">
        <v>106750.76</v>
      </c>
      <c r="K423" s="34">
        <f t="shared" si="19"/>
        <v>4101952.83</v>
      </c>
      <c r="L423" s="33">
        <v>11027778.050000001</v>
      </c>
      <c r="M423" s="35">
        <f t="shared" si="20"/>
        <v>0.37196548673737589</v>
      </c>
    </row>
    <row r="424" spans="1:13" ht="15.6" customHeight="1">
      <c r="A424" s="16" t="s">
        <v>329</v>
      </c>
      <c r="B424" s="42" t="s">
        <v>24</v>
      </c>
      <c r="C424" s="33">
        <v>104058.39</v>
      </c>
      <c r="D424" s="33">
        <v>4204.05</v>
      </c>
      <c r="E424" s="33">
        <v>122508.57</v>
      </c>
      <c r="F424" s="33">
        <f t="shared" si="18"/>
        <v>230771.01</v>
      </c>
      <c r="G424" s="34">
        <v>12886</v>
      </c>
      <c r="H424" s="34">
        <v>0</v>
      </c>
      <c r="I424" s="34">
        <v>0</v>
      </c>
      <c r="J424" s="34">
        <v>49558.37</v>
      </c>
      <c r="K424" s="34">
        <f t="shared" si="19"/>
        <v>168326.64</v>
      </c>
      <c r="L424" s="33">
        <v>899475.99000000011</v>
      </c>
      <c r="M424" s="35">
        <f t="shared" si="20"/>
        <v>0.18713855830659804</v>
      </c>
    </row>
    <row r="425" spans="1:13" ht="15.6" customHeight="1">
      <c r="A425" s="16" t="s">
        <v>330</v>
      </c>
      <c r="B425" s="42" t="s">
        <v>27</v>
      </c>
      <c r="C425" s="33">
        <v>505796.79</v>
      </c>
      <c r="D425" s="33">
        <v>10875.62</v>
      </c>
      <c r="E425" s="33">
        <v>155764.23000000001</v>
      </c>
      <c r="F425" s="33">
        <f t="shared" si="18"/>
        <v>672436.64</v>
      </c>
      <c r="G425" s="34">
        <v>5420</v>
      </c>
      <c r="H425" s="34">
        <v>0</v>
      </c>
      <c r="I425" s="34">
        <v>0</v>
      </c>
      <c r="J425" s="34">
        <v>18073.18</v>
      </c>
      <c r="K425" s="34">
        <f t="shared" si="19"/>
        <v>648943.46</v>
      </c>
      <c r="L425" s="33">
        <v>3184698.09</v>
      </c>
      <c r="M425" s="35">
        <f t="shared" si="20"/>
        <v>0.20376922447929749</v>
      </c>
    </row>
    <row r="426" spans="1:13" ht="15.6" customHeight="1">
      <c r="A426" s="16" t="s">
        <v>331</v>
      </c>
      <c r="B426" s="42" t="s">
        <v>61</v>
      </c>
      <c r="C426" s="33">
        <v>3572074.43</v>
      </c>
      <c r="D426" s="33">
        <v>101587.19</v>
      </c>
      <c r="E426" s="33">
        <v>1544430.53</v>
      </c>
      <c r="F426" s="33">
        <f t="shared" si="18"/>
        <v>5218092.1500000004</v>
      </c>
      <c r="G426" s="34">
        <v>275867.48</v>
      </c>
      <c r="H426" s="34">
        <v>55454.559999999998</v>
      </c>
      <c r="I426" s="34">
        <v>339.34</v>
      </c>
      <c r="J426" s="34">
        <v>235578.9</v>
      </c>
      <c r="K426" s="34">
        <f t="shared" si="19"/>
        <v>4650851.87</v>
      </c>
      <c r="L426" s="33">
        <v>10718537.420000002</v>
      </c>
      <c r="M426" s="35">
        <f t="shared" si="20"/>
        <v>0.43390732221747463</v>
      </c>
    </row>
    <row r="427" spans="1:13" ht="15.6" customHeight="1">
      <c r="A427" s="16" t="s">
        <v>332</v>
      </c>
      <c r="B427" s="42" t="s">
        <v>27</v>
      </c>
      <c r="C427" s="33">
        <v>7531417.3499999996</v>
      </c>
      <c r="D427" s="33">
        <v>123779.75</v>
      </c>
      <c r="E427" s="33">
        <v>3834184.64</v>
      </c>
      <c r="F427" s="33">
        <f t="shared" si="18"/>
        <v>11489381.74</v>
      </c>
      <c r="G427" s="34">
        <v>63030.86</v>
      </c>
      <c r="H427" s="34">
        <v>43761.97</v>
      </c>
      <c r="I427" s="34">
        <v>1186</v>
      </c>
      <c r="J427" s="34">
        <v>353272.71</v>
      </c>
      <c r="K427" s="34">
        <f t="shared" si="19"/>
        <v>11028130.199999999</v>
      </c>
      <c r="L427" s="33">
        <v>29162745.709999997</v>
      </c>
      <c r="M427" s="35">
        <f t="shared" si="20"/>
        <v>0.37815815800288033</v>
      </c>
    </row>
    <row r="428" spans="1:13" ht="15.6" customHeight="1">
      <c r="A428" s="16" t="s">
        <v>557</v>
      </c>
      <c r="B428" s="42" t="s">
        <v>31</v>
      </c>
      <c r="C428" s="33">
        <v>536617.72</v>
      </c>
      <c r="D428" s="33">
        <v>14672.04</v>
      </c>
      <c r="E428" s="33">
        <v>226248.42</v>
      </c>
      <c r="F428" s="33">
        <f t="shared" si="18"/>
        <v>777538.18</v>
      </c>
      <c r="G428" s="34">
        <v>187.2</v>
      </c>
      <c r="H428" s="34">
        <v>0</v>
      </c>
      <c r="I428" s="34">
        <v>13285.6</v>
      </c>
      <c r="J428" s="34">
        <v>22134.38</v>
      </c>
      <c r="K428" s="34">
        <f t="shared" si="19"/>
        <v>741931.00000000012</v>
      </c>
      <c r="L428" s="33">
        <v>4242262.7200000007</v>
      </c>
      <c r="M428" s="35">
        <f t="shared" si="20"/>
        <v>0.17489039434125381</v>
      </c>
    </row>
    <row r="429" spans="1:13" ht="15.6" customHeight="1">
      <c r="A429" s="16" t="s">
        <v>333</v>
      </c>
      <c r="B429" s="42" t="s">
        <v>31</v>
      </c>
      <c r="C429" s="33">
        <v>3265764.51</v>
      </c>
      <c r="D429" s="33">
        <v>299715.90000000002</v>
      </c>
      <c r="E429" s="33">
        <v>407124.22</v>
      </c>
      <c r="F429" s="33">
        <f t="shared" si="18"/>
        <v>3972604.63</v>
      </c>
      <c r="G429" s="34">
        <v>15553.15</v>
      </c>
      <c r="H429" s="34">
        <v>0</v>
      </c>
      <c r="I429" s="34">
        <v>13825.25</v>
      </c>
      <c r="J429" s="34">
        <v>103461.24</v>
      </c>
      <c r="K429" s="34">
        <f t="shared" si="19"/>
        <v>3839764.9899999998</v>
      </c>
      <c r="L429" s="33">
        <v>10282437.789999999</v>
      </c>
      <c r="M429" s="35">
        <f t="shared" si="20"/>
        <v>0.37342944041288484</v>
      </c>
    </row>
    <row r="430" spans="1:13" ht="15.6" customHeight="1">
      <c r="A430" s="16" t="s">
        <v>334</v>
      </c>
      <c r="B430" s="42" t="s">
        <v>61</v>
      </c>
      <c r="C430" s="33">
        <v>20172211.690000001</v>
      </c>
      <c r="D430" s="33">
        <v>18139076</v>
      </c>
      <c r="E430" s="33">
        <v>16133440.220000001</v>
      </c>
      <c r="F430" s="33">
        <f t="shared" si="18"/>
        <v>54444727.909999996</v>
      </c>
      <c r="G430" s="34">
        <v>31744</v>
      </c>
      <c r="H430" s="34">
        <v>0</v>
      </c>
      <c r="I430" s="34">
        <v>61996.17</v>
      </c>
      <c r="J430" s="34">
        <v>1547071.01</v>
      </c>
      <c r="K430" s="34">
        <f t="shared" si="19"/>
        <v>52803916.729999997</v>
      </c>
      <c r="L430" s="33">
        <v>65475963.059999995</v>
      </c>
      <c r="M430" s="35">
        <f t="shared" si="20"/>
        <v>0.80646262020785009</v>
      </c>
    </row>
    <row r="431" spans="1:13" ht="15.6" customHeight="1">
      <c r="A431" s="16" t="s">
        <v>619</v>
      </c>
      <c r="B431" s="42" t="s">
        <v>30</v>
      </c>
      <c r="C431" s="33">
        <v>166270.56</v>
      </c>
      <c r="D431" s="33">
        <v>2326.66</v>
      </c>
      <c r="E431" s="33">
        <v>59750.82</v>
      </c>
      <c r="F431" s="33">
        <f t="shared" si="18"/>
        <v>228348.04</v>
      </c>
      <c r="G431" s="34">
        <v>0</v>
      </c>
      <c r="H431" s="34">
        <v>0</v>
      </c>
      <c r="I431" s="34">
        <v>0</v>
      </c>
      <c r="J431" s="34">
        <v>7936.25</v>
      </c>
      <c r="K431" s="34">
        <f t="shared" si="19"/>
        <v>220411.79</v>
      </c>
      <c r="L431" s="33">
        <v>1001147.2300000001</v>
      </c>
      <c r="M431" s="35">
        <f t="shared" si="20"/>
        <v>0.22015921674177732</v>
      </c>
    </row>
    <row r="432" spans="1:13" ht="15.6" customHeight="1">
      <c r="A432" s="16" t="s">
        <v>335</v>
      </c>
      <c r="B432" s="42" t="s">
        <v>31</v>
      </c>
      <c r="C432" s="33">
        <v>2371402.69</v>
      </c>
      <c r="D432" s="33">
        <v>46172.46</v>
      </c>
      <c r="E432" s="33">
        <v>1044306.96</v>
      </c>
      <c r="F432" s="33">
        <f t="shared" si="18"/>
        <v>3461882.11</v>
      </c>
      <c r="G432" s="34">
        <v>6152.07</v>
      </c>
      <c r="H432" s="34">
        <v>0</v>
      </c>
      <c r="I432" s="34">
        <v>8593.7099999999991</v>
      </c>
      <c r="J432" s="34">
        <v>45838.1</v>
      </c>
      <c r="K432" s="34">
        <f t="shared" si="19"/>
        <v>3401298.23</v>
      </c>
      <c r="L432" s="33">
        <v>8888742.3900000006</v>
      </c>
      <c r="M432" s="35">
        <f t="shared" si="20"/>
        <v>0.38265235741633408</v>
      </c>
    </row>
    <row r="433" spans="1:13" ht="15.6" customHeight="1">
      <c r="A433" s="16" t="s">
        <v>336</v>
      </c>
      <c r="B433" s="42" t="s">
        <v>33</v>
      </c>
      <c r="C433" s="33">
        <v>72625.13</v>
      </c>
      <c r="D433" s="33">
        <v>0</v>
      </c>
      <c r="E433" s="33">
        <v>108512.25</v>
      </c>
      <c r="F433" s="33">
        <f t="shared" si="18"/>
        <v>181137.38</v>
      </c>
      <c r="G433" s="34">
        <v>0</v>
      </c>
      <c r="H433" s="34">
        <v>0</v>
      </c>
      <c r="I433" s="34">
        <v>0</v>
      </c>
      <c r="J433" s="34">
        <v>1519.28</v>
      </c>
      <c r="K433" s="34">
        <f t="shared" si="19"/>
        <v>179618.1</v>
      </c>
      <c r="L433" s="33">
        <v>1392601.55</v>
      </c>
      <c r="M433" s="35">
        <f t="shared" si="20"/>
        <v>0.12898025282249614</v>
      </c>
    </row>
    <row r="434" spans="1:13" ht="15.6" customHeight="1">
      <c r="A434" s="16" t="s">
        <v>337</v>
      </c>
      <c r="B434" s="42" t="s">
        <v>24</v>
      </c>
      <c r="C434" s="33">
        <v>304180.15000000002</v>
      </c>
      <c r="D434" s="33">
        <v>19922.2</v>
      </c>
      <c r="E434" s="33">
        <v>119061.39</v>
      </c>
      <c r="F434" s="33">
        <f t="shared" si="18"/>
        <v>443163.74000000005</v>
      </c>
      <c r="G434" s="34">
        <v>1092</v>
      </c>
      <c r="H434" s="34">
        <v>0</v>
      </c>
      <c r="I434" s="34">
        <v>3153.23</v>
      </c>
      <c r="J434" s="34">
        <v>22386.11</v>
      </c>
      <c r="K434" s="34">
        <f t="shared" si="19"/>
        <v>416532.40000000008</v>
      </c>
      <c r="L434" s="33">
        <v>1087724.2</v>
      </c>
      <c r="M434" s="35">
        <f t="shared" si="20"/>
        <v>0.38293935172169574</v>
      </c>
    </row>
    <row r="435" spans="1:13" ht="15.6" customHeight="1">
      <c r="A435" s="16" t="s">
        <v>338</v>
      </c>
      <c r="B435" s="42" t="s">
        <v>43</v>
      </c>
      <c r="C435" s="33">
        <v>1511579.53</v>
      </c>
      <c r="D435" s="33">
        <v>16725.689999999999</v>
      </c>
      <c r="E435" s="33">
        <v>617471.09</v>
      </c>
      <c r="F435" s="33">
        <f t="shared" si="18"/>
        <v>2145776.31</v>
      </c>
      <c r="G435" s="34">
        <v>4359.37</v>
      </c>
      <c r="H435" s="34">
        <v>770.63</v>
      </c>
      <c r="I435" s="34">
        <v>326.64</v>
      </c>
      <c r="J435" s="34">
        <v>62161.41</v>
      </c>
      <c r="K435" s="34">
        <f t="shared" si="19"/>
        <v>2078158.26</v>
      </c>
      <c r="L435" s="33">
        <v>8309137.3600000013</v>
      </c>
      <c r="M435" s="35">
        <f t="shared" si="20"/>
        <v>0.25010517577964309</v>
      </c>
    </row>
    <row r="436" spans="1:13" ht="15.6" customHeight="1">
      <c r="A436" s="16" t="s">
        <v>339</v>
      </c>
      <c r="B436" s="42" t="s">
        <v>61</v>
      </c>
      <c r="C436" s="33">
        <v>1255612.72</v>
      </c>
      <c r="D436" s="33">
        <v>12525.6</v>
      </c>
      <c r="E436" s="33">
        <v>175463.45</v>
      </c>
      <c r="F436" s="33">
        <f t="shared" si="18"/>
        <v>1443601.77</v>
      </c>
      <c r="G436" s="34">
        <v>0</v>
      </c>
      <c r="H436" s="34">
        <v>0</v>
      </c>
      <c r="I436" s="34">
        <v>0</v>
      </c>
      <c r="J436" s="34">
        <v>22202.92</v>
      </c>
      <c r="K436" s="34">
        <f t="shared" si="19"/>
        <v>1421398.85</v>
      </c>
      <c r="L436" s="33">
        <v>3869920.6100000003</v>
      </c>
      <c r="M436" s="35">
        <f t="shared" si="20"/>
        <v>0.3672940592959606</v>
      </c>
    </row>
    <row r="437" spans="1:13" ht="15.6" customHeight="1">
      <c r="A437" s="16" t="s">
        <v>340</v>
      </c>
      <c r="B437" s="42" t="s">
        <v>24</v>
      </c>
      <c r="C437" s="33">
        <v>288873.25</v>
      </c>
      <c r="D437" s="33">
        <v>3836.72</v>
      </c>
      <c r="E437" s="33">
        <v>61543.81</v>
      </c>
      <c r="F437" s="33">
        <f t="shared" si="18"/>
        <v>354253.77999999997</v>
      </c>
      <c r="G437" s="34">
        <v>0</v>
      </c>
      <c r="H437" s="34">
        <v>0</v>
      </c>
      <c r="I437" s="34">
        <v>0</v>
      </c>
      <c r="J437" s="34">
        <v>1704.45</v>
      </c>
      <c r="K437" s="34">
        <f t="shared" si="19"/>
        <v>352549.32999999996</v>
      </c>
      <c r="L437" s="33">
        <v>1139026.3799999999</v>
      </c>
      <c r="M437" s="35">
        <f t="shared" si="20"/>
        <v>0.30951814303019037</v>
      </c>
    </row>
    <row r="438" spans="1:13" ht="15.6" customHeight="1">
      <c r="A438" s="16" t="s">
        <v>507</v>
      </c>
      <c r="B438" s="42" t="s">
        <v>61</v>
      </c>
      <c r="C438" s="33">
        <v>314026.93</v>
      </c>
      <c r="D438" s="33">
        <v>26397.32</v>
      </c>
      <c r="E438" s="33">
        <v>54961.89</v>
      </c>
      <c r="F438" s="33">
        <f t="shared" si="18"/>
        <v>395386.14</v>
      </c>
      <c r="G438" s="34">
        <v>0</v>
      </c>
      <c r="H438" s="34">
        <v>0</v>
      </c>
      <c r="I438" s="34">
        <v>0</v>
      </c>
      <c r="J438" s="34">
        <v>6206.68</v>
      </c>
      <c r="K438" s="34">
        <f t="shared" si="19"/>
        <v>389179.46</v>
      </c>
      <c r="L438" s="33">
        <v>2650367.44</v>
      </c>
      <c r="M438" s="35">
        <f t="shared" si="20"/>
        <v>0.14683981327509821</v>
      </c>
    </row>
    <row r="439" spans="1:13" ht="15.6" customHeight="1">
      <c r="A439" s="16" t="s">
        <v>341</v>
      </c>
      <c r="B439" s="42" t="s">
        <v>24</v>
      </c>
      <c r="C439" s="33">
        <v>1277518.6000000001</v>
      </c>
      <c r="D439" s="33">
        <v>8451.32</v>
      </c>
      <c r="E439" s="33">
        <v>172733.74</v>
      </c>
      <c r="F439" s="33">
        <f t="shared" si="18"/>
        <v>1458703.6600000001</v>
      </c>
      <c r="G439" s="34">
        <v>0</v>
      </c>
      <c r="H439" s="34">
        <v>0</v>
      </c>
      <c r="I439" s="34">
        <v>0</v>
      </c>
      <c r="J439" s="34">
        <v>97201.41</v>
      </c>
      <c r="K439" s="34">
        <f t="shared" si="19"/>
        <v>1361502.2500000002</v>
      </c>
      <c r="L439" s="33">
        <v>3788888.8400000003</v>
      </c>
      <c r="M439" s="35">
        <f t="shared" si="20"/>
        <v>0.35934077443137658</v>
      </c>
    </row>
    <row r="440" spans="1:13" ht="15.6" customHeight="1">
      <c r="A440" s="16" t="s">
        <v>342</v>
      </c>
      <c r="B440" s="42" t="s">
        <v>27</v>
      </c>
      <c r="C440" s="33">
        <v>890192.24</v>
      </c>
      <c r="D440" s="33">
        <v>41331.199999999997</v>
      </c>
      <c r="E440" s="33">
        <v>283437.58</v>
      </c>
      <c r="F440" s="33">
        <f t="shared" si="18"/>
        <v>1214961.02</v>
      </c>
      <c r="G440" s="34">
        <v>45819.78</v>
      </c>
      <c r="H440" s="34">
        <v>0</v>
      </c>
      <c r="I440" s="34">
        <v>0</v>
      </c>
      <c r="J440" s="34">
        <v>103742.23</v>
      </c>
      <c r="K440" s="34">
        <f t="shared" si="19"/>
        <v>1065399.01</v>
      </c>
      <c r="L440" s="33">
        <v>4059318.0500000003</v>
      </c>
      <c r="M440" s="35">
        <f t="shared" si="20"/>
        <v>0.26245763373973613</v>
      </c>
    </row>
    <row r="441" spans="1:13" ht="15.6" customHeight="1">
      <c r="A441" s="16" t="s">
        <v>343</v>
      </c>
      <c r="B441" s="42" t="s">
        <v>27</v>
      </c>
      <c r="C441" s="33">
        <v>352895.53</v>
      </c>
      <c r="D441" s="33">
        <v>400.86</v>
      </c>
      <c r="E441" s="33">
        <v>55901.43</v>
      </c>
      <c r="F441" s="33">
        <f t="shared" si="18"/>
        <v>409197.82</v>
      </c>
      <c r="G441" s="34">
        <v>512</v>
      </c>
      <c r="H441" s="34">
        <v>0</v>
      </c>
      <c r="I441" s="34">
        <v>0</v>
      </c>
      <c r="J441" s="34">
        <v>13729.98</v>
      </c>
      <c r="K441" s="34">
        <f t="shared" si="19"/>
        <v>394955.84</v>
      </c>
      <c r="L441" s="33">
        <v>2532100.09</v>
      </c>
      <c r="M441" s="35">
        <f t="shared" si="20"/>
        <v>0.15597955292517685</v>
      </c>
    </row>
    <row r="442" spans="1:13" ht="15.6" customHeight="1">
      <c r="A442" s="16" t="s">
        <v>620</v>
      </c>
      <c r="B442" s="42" t="s">
        <v>31</v>
      </c>
      <c r="C442" s="33">
        <v>1027484.85</v>
      </c>
      <c r="D442" s="33">
        <v>21400.93</v>
      </c>
      <c r="E442" s="33">
        <v>367315.75</v>
      </c>
      <c r="F442" s="33">
        <f t="shared" si="18"/>
        <v>1416201.53</v>
      </c>
      <c r="G442" s="34">
        <v>0</v>
      </c>
      <c r="H442" s="34">
        <v>0</v>
      </c>
      <c r="I442" s="34">
        <v>0</v>
      </c>
      <c r="J442" s="34">
        <v>42689.61</v>
      </c>
      <c r="K442" s="34">
        <f t="shared" si="19"/>
        <v>1373511.92</v>
      </c>
      <c r="L442" s="33">
        <v>4127055.57</v>
      </c>
      <c r="M442" s="35">
        <f t="shared" si="20"/>
        <v>0.3328067424107885</v>
      </c>
    </row>
    <row r="443" spans="1:13" ht="15.6" customHeight="1">
      <c r="A443" s="16" t="s">
        <v>344</v>
      </c>
      <c r="B443" s="42" t="s">
        <v>37</v>
      </c>
      <c r="C443" s="33">
        <v>752208.26</v>
      </c>
      <c r="D443" s="33">
        <v>12582.95</v>
      </c>
      <c r="E443" s="33">
        <v>457191.75</v>
      </c>
      <c r="F443" s="33">
        <f t="shared" si="18"/>
        <v>1221982.96</v>
      </c>
      <c r="G443" s="34">
        <v>0</v>
      </c>
      <c r="H443" s="34">
        <v>0</v>
      </c>
      <c r="I443" s="34">
        <v>0</v>
      </c>
      <c r="J443" s="34">
        <v>21553.02</v>
      </c>
      <c r="K443" s="34">
        <f t="shared" si="19"/>
        <v>1200429.94</v>
      </c>
      <c r="L443" s="33">
        <v>2993501.55</v>
      </c>
      <c r="M443" s="35">
        <f t="shared" si="20"/>
        <v>0.40101196540218931</v>
      </c>
    </row>
    <row r="444" spans="1:13" ht="15.6" customHeight="1">
      <c r="A444" s="16" t="s">
        <v>345</v>
      </c>
      <c r="B444" s="42" t="s">
        <v>30</v>
      </c>
      <c r="C444" s="33">
        <v>5233366.74</v>
      </c>
      <c r="D444" s="33">
        <v>414091.06</v>
      </c>
      <c r="E444" s="33">
        <v>1481471.91</v>
      </c>
      <c r="F444" s="33">
        <f t="shared" si="18"/>
        <v>7128929.71</v>
      </c>
      <c r="G444" s="34">
        <v>31756.39</v>
      </c>
      <c r="H444" s="34">
        <v>139.19999999999999</v>
      </c>
      <c r="I444" s="34">
        <v>10356.67</v>
      </c>
      <c r="J444" s="34">
        <v>260573.23</v>
      </c>
      <c r="K444" s="34">
        <f t="shared" si="19"/>
        <v>6826104.2199999997</v>
      </c>
      <c r="L444" s="33">
        <v>14539823.130000001</v>
      </c>
      <c r="M444" s="35">
        <f t="shared" si="20"/>
        <v>0.46947642753065588</v>
      </c>
    </row>
    <row r="445" spans="1:13" ht="15.6" customHeight="1">
      <c r="A445" s="16" t="s">
        <v>621</v>
      </c>
      <c r="B445" s="42" t="s">
        <v>31</v>
      </c>
      <c r="C445" s="33">
        <v>1234714.8999999999</v>
      </c>
      <c r="D445" s="33">
        <v>18727.13</v>
      </c>
      <c r="E445" s="33">
        <v>251365.64</v>
      </c>
      <c r="F445" s="33">
        <f t="shared" si="18"/>
        <v>1504807.67</v>
      </c>
      <c r="G445" s="34">
        <v>-1995</v>
      </c>
      <c r="H445" s="34">
        <v>0</v>
      </c>
      <c r="I445" s="34">
        <v>6420.26</v>
      </c>
      <c r="J445" s="34">
        <v>115777.77</v>
      </c>
      <c r="K445" s="34">
        <f t="shared" si="19"/>
        <v>1384604.64</v>
      </c>
      <c r="L445" s="33">
        <v>7866770.2400000002</v>
      </c>
      <c r="M445" s="35">
        <f t="shared" si="20"/>
        <v>0.17600674708404854</v>
      </c>
    </row>
    <row r="446" spans="1:13" ht="15.6" customHeight="1">
      <c r="A446" s="16" t="s">
        <v>346</v>
      </c>
      <c r="B446" s="42" t="s">
        <v>27</v>
      </c>
      <c r="C446" s="33">
        <v>3051256.48</v>
      </c>
      <c r="D446" s="33">
        <v>93586.33</v>
      </c>
      <c r="E446" s="33">
        <v>887118.42</v>
      </c>
      <c r="F446" s="33">
        <f t="shared" si="18"/>
        <v>4031961.23</v>
      </c>
      <c r="G446" s="34">
        <v>13745.55</v>
      </c>
      <c r="H446" s="34">
        <v>0</v>
      </c>
      <c r="I446" s="34">
        <v>17398.28</v>
      </c>
      <c r="J446" s="34">
        <v>186200.93</v>
      </c>
      <c r="K446" s="34">
        <f t="shared" si="19"/>
        <v>3814616.47</v>
      </c>
      <c r="L446" s="33">
        <v>10659781.890000001</v>
      </c>
      <c r="M446" s="35">
        <f t="shared" si="20"/>
        <v>0.35785126838087677</v>
      </c>
    </row>
    <row r="447" spans="1:13" ht="15.6" customHeight="1">
      <c r="A447" s="16" t="s">
        <v>347</v>
      </c>
      <c r="B447" s="42" t="s">
        <v>33</v>
      </c>
      <c r="C447" s="33">
        <v>1399560.47</v>
      </c>
      <c r="D447" s="33">
        <v>15544.42</v>
      </c>
      <c r="E447" s="33">
        <v>528178.81000000006</v>
      </c>
      <c r="F447" s="33">
        <f t="shared" si="18"/>
        <v>1943283.7</v>
      </c>
      <c r="G447" s="34">
        <v>13019.72</v>
      </c>
      <c r="H447" s="34">
        <v>223</v>
      </c>
      <c r="I447" s="34">
        <v>1745.46</v>
      </c>
      <c r="J447" s="34">
        <v>50957.41</v>
      </c>
      <c r="K447" s="34">
        <f t="shared" si="19"/>
        <v>1877338.11</v>
      </c>
      <c r="L447" s="33">
        <v>4889540.0600000005</v>
      </c>
      <c r="M447" s="35">
        <f t="shared" si="20"/>
        <v>0.38394983719593451</v>
      </c>
    </row>
    <row r="448" spans="1:13" ht="15.6" customHeight="1">
      <c r="A448" s="16" t="s">
        <v>622</v>
      </c>
      <c r="B448" s="42" t="s">
        <v>30</v>
      </c>
      <c r="C448" s="33">
        <v>455965.53</v>
      </c>
      <c r="D448" s="33">
        <v>5899.16</v>
      </c>
      <c r="E448" s="33">
        <v>105990.46</v>
      </c>
      <c r="F448" s="33">
        <f t="shared" si="18"/>
        <v>567855.15</v>
      </c>
      <c r="G448" s="34">
        <v>4216.8500000000004</v>
      </c>
      <c r="H448" s="34">
        <v>0</v>
      </c>
      <c r="I448" s="34">
        <v>0</v>
      </c>
      <c r="J448" s="34">
        <v>15976.18</v>
      </c>
      <c r="K448" s="34">
        <f t="shared" si="19"/>
        <v>547662.12</v>
      </c>
      <c r="L448" s="33">
        <v>1972316.7700000003</v>
      </c>
      <c r="M448" s="35">
        <f t="shared" si="20"/>
        <v>0.27767452385450231</v>
      </c>
    </row>
    <row r="449" spans="1:13" ht="15.6" customHeight="1">
      <c r="A449" s="16" t="s">
        <v>348</v>
      </c>
      <c r="B449" s="42" t="s">
        <v>31</v>
      </c>
      <c r="C449" s="33">
        <v>4580216.12</v>
      </c>
      <c r="D449" s="33">
        <v>226059.96</v>
      </c>
      <c r="E449" s="33">
        <v>744726.84</v>
      </c>
      <c r="F449" s="33">
        <f t="shared" si="18"/>
        <v>5551002.9199999999</v>
      </c>
      <c r="G449" s="34">
        <v>76377.97</v>
      </c>
      <c r="H449" s="34">
        <v>0</v>
      </c>
      <c r="I449" s="34">
        <v>20963.13</v>
      </c>
      <c r="J449" s="34">
        <v>178354.62</v>
      </c>
      <c r="K449" s="34">
        <f t="shared" si="19"/>
        <v>5275307.2</v>
      </c>
      <c r="L449" s="33">
        <v>21913840.699999999</v>
      </c>
      <c r="M449" s="35">
        <f t="shared" si="20"/>
        <v>0.24072946738177212</v>
      </c>
    </row>
    <row r="450" spans="1:13" ht="15.6" customHeight="1">
      <c r="A450" s="16" t="s">
        <v>349</v>
      </c>
      <c r="B450" s="42" t="s">
        <v>30</v>
      </c>
      <c r="C450" s="33">
        <v>452942.88</v>
      </c>
      <c r="D450" s="33">
        <v>7415.19</v>
      </c>
      <c r="E450" s="33">
        <v>138860.32</v>
      </c>
      <c r="F450" s="33">
        <f t="shared" si="18"/>
        <v>599218.39</v>
      </c>
      <c r="G450" s="34">
        <v>0</v>
      </c>
      <c r="H450" s="34">
        <v>0</v>
      </c>
      <c r="I450" s="34">
        <v>36.43</v>
      </c>
      <c r="J450" s="34">
        <v>62637.279999999999</v>
      </c>
      <c r="K450" s="34">
        <f t="shared" si="19"/>
        <v>536544.67999999993</v>
      </c>
      <c r="L450" s="33">
        <v>1824109.2000000002</v>
      </c>
      <c r="M450" s="35">
        <f t="shared" si="20"/>
        <v>0.2941406578071093</v>
      </c>
    </row>
    <row r="451" spans="1:13" ht="15.6" customHeight="1">
      <c r="A451" s="16" t="s">
        <v>350</v>
      </c>
      <c r="B451" s="42" t="s">
        <v>30</v>
      </c>
      <c r="C451" s="33">
        <v>527964.12</v>
      </c>
      <c r="D451" s="33">
        <v>13680.1</v>
      </c>
      <c r="E451" s="33">
        <v>231201.6</v>
      </c>
      <c r="F451" s="33">
        <f t="shared" si="18"/>
        <v>772845.82</v>
      </c>
      <c r="G451" s="34">
        <v>1632.6</v>
      </c>
      <c r="H451" s="34">
        <v>0</v>
      </c>
      <c r="I451" s="34">
        <v>0</v>
      </c>
      <c r="J451" s="34">
        <v>54144.17</v>
      </c>
      <c r="K451" s="34">
        <f t="shared" si="19"/>
        <v>717069.04999999993</v>
      </c>
      <c r="L451" s="33">
        <v>1844596.5599999998</v>
      </c>
      <c r="M451" s="35">
        <f t="shared" si="20"/>
        <v>0.38874031620225941</v>
      </c>
    </row>
    <row r="452" spans="1:13" ht="15.6" customHeight="1">
      <c r="A452" s="16" t="s">
        <v>623</v>
      </c>
      <c r="B452" s="42" t="s">
        <v>30</v>
      </c>
      <c r="C452" s="33">
        <v>2775470.28</v>
      </c>
      <c r="D452" s="33">
        <v>797271.31</v>
      </c>
      <c r="E452" s="33">
        <v>1946514.46</v>
      </c>
      <c r="F452" s="33">
        <f t="shared" si="18"/>
        <v>5519256.0499999998</v>
      </c>
      <c r="G452" s="34">
        <v>17592</v>
      </c>
      <c r="H452" s="34">
        <v>0</v>
      </c>
      <c r="I452" s="34">
        <v>41114.699999999997</v>
      </c>
      <c r="J452" s="34">
        <v>87306.31</v>
      </c>
      <c r="K452" s="34">
        <f t="shared" si="19"/>
        <v>5373243.04</v>
      </c>
      <c r="L452" s="33">
        <v>14578599.870000001</v>
      </c>
      <c r="M452" s="35">
        <f t="shared" si="20"/>
        <v>0.36857058208018434</v>
      </c>
    </row>
    <row r="453" spans="1:13" ht="15.6" customHeight="1">
      <c r="A453" s="16" t="s">
        <v>351</v>
      </c>
      <c r="B453" s="42" t="s">
        <v>30</v>
      </c>
      <c r="C453" s="33">
        <v>45194.55</v>
      </c>
      <c r="D453" s="33">
        <v>549.37</v>
      </c>
      <c r="E453" s="33">
        <v>44399.72</v>
      </c>
      <c r="F453" s="33">
        <f t="shared" si="18"/>
        <v>90143.640000000014</v>
      </c>
      <c r="G453" s="34">
        <v>5730</v>
      </c>
      <c r="H453" s="34">
        <v>0</v>
      </c>
      <c r="I453" s="34">
        <v>0</v>
      </c>
      <c r="J453" s="34">
        <v>19424.75</v>
      </c>
      <c r="K453" s="34">
        <f t="shared" si="19"/>
        <v>64988.890000000014</v>
      </c>
      <c r="L453" s="33">
        <v>640562.09000000008</v>
      </c>
      <c r="M453" s="35">
        <f t="shared" si="20"/>
        <v>0.10145603527676764</v>
      </c>
    </row>
    <row r="454" spans="1:13" ht="15.6" customHeight="1">
      <c r="A454" s="16" t="s">
        <v>508</v>
      </c>
      <c r="B454" s="42" t="s">
        <v>30</v>
      </c>
      <c r="C454" s="33">
        <v>573075.06000000006</v>
      </c>
      <c r="D454" s="33">
        <v>16236.94</v>
      </c>
      <c r="E454" s="33">
        <v>292276.84000000003</v>
      </c>
      <c r="F454" s="33">
        <f t="shared" si="18"/>
        <v>881588.84000000008</v>
      </c>
      <c r="G454" s="34">
        <v>5997.5</v>
      </c>
      <c r="H454" s="34">
        <v>0</v>
      </c>
      <c r="I454" s="34">
        <v>0</v>
      </c>
      <c r="J454" s="34">
        <v>7160.58</v>
      </c>
      <c r="K454" s="34">
        <f t="shared" si="19"/>
        <v>868430.76000000013</v>
      </c>
      <c r="L454" s="33">
        <v>2389698.61</v>
      </c>
      <c r="M454" s="35">
        <f t="shared" si="20"/>
        <v>0.36340597779399475</v>
      </c>
    </row>
    <row r="455" spans="1:13" ht="15.6" customHeight="1">
      <c r="A455" s="16" t="s">
        <v>558</v>
      </c>
      <c r="B455" s="42" t="s">
        <v>37</v>
      </c>
      <c r="C455" s="33">
        <v>2375118.4900000002</v>
      </c>
      <c r="D455" s="33">
        <v>46790.41</v>
      </c>
      <c r="E455" s="33">
        <v>1715022.88</v>
      </c>
      <c r="F455" s="33">
        <f t="shared" si="18"/>
        <v>4136931.7800000003</v>
      </c>
      <c r="G455" s="34">
        <v>79749.350000000006</v>
      </c>
      <c r="H455" s="34">
        <v>276</v>
      </c>
      <c r="I455" s="34">
        <v>50268.22</v>
      </c>
      <c r="J455" s="34">
        <v>32563.98</v>
      </c>
      <c r="K455" s="34">
        <f t="shared" si="19"/>
        <v>3974074.23</v>
      </c>
      <c r="L455" s="33">
        <v>9511533.6999999993</v>
      </c>
      <c r="M455" s="35">
        <f t="shared" si="20"/>
        <v>0.41781634333062401</v>
      </c>
    </row>
    <row r="456" spans="1:13" ht="15.6" customHeight="1">
      <c r="A456" s="16" t="s">
        <v>352</v>
      </c>
      <c r="B456" s="42" t="s">
        <v>30</v>
      </c>
      <c r="C456" s="33">
        <v>96765.92</v>
      </c>
      <c r="D456" s="33">
        <v>433.35</v>
      </c>
      <c r="E456" s="33">
        <v>104157.74</v>
      </c>
      <c r="F456" s="33">
        <f t="shared" si="18"/>
        <v>201357.01</v>
      </c>
      <c r="G456" s="34">
        <v>0</v>
      </c>
      <c r="H456" s="34">
        <v>0</v>
      </c>
      <c r="I456" s="34">
        <v>0</v>
      </c>
      <c r="J456" s="34">
        <v>5814.44</v>
      </c>
      <c r="K456" s="34">
        <f t="shared" si="19"/>
        <v>195542.57</v>
      </c>
      <c r="L456" s="33">
        <v>1491090.72</v>
      </c>
      <c r="M456" s="35">
        <f t="shared" si="20"/>
        <v>0.1311406257025059</v>
      </c>
    </row>
    <row r="457" spans="1:13" ht="15.6" customHeight="1">
      <c r="A457" s="16" t="s">
        <v>509</v>
      </c>
      <c r="B457" s="42" t="s">
        <v>27</v>
      </c>
      <c r="C457" s="33">
        <v>2297729.2200000002</v>
      </c>
      <c r="D457" s="33">
        <v>52582.15</v>
      </c>
      <c r="E457" s="33">
        <v>1064522.49</v>
      </c>
      <c r="F457" s="33">
        <f t="shared" si="18"/>
        <v>3414833.8600000003</v>
      </c>
      <c r="G457" s="34">
        <v>23573.75</v>
      </c>
      <c r="H457" s="34">
        <v>0</v>
      </c>
      <c r="I457" s="34">
        <v>20707.080000000002</v>
      </c>
      <c r="J457" s="34">
        <v>172740.04</v>
      </c>
      <c r="K457" s="34">
        <f t="shared" si="19"/>
        <v>3197812.99</v>
      </c>
      <c r="L457" s="33">
        <v>9141123.8499999996</v>
      </c>
      <c r="M457" s="35">
        <f t="shared" si="20"/>
        <v>0.34982711562320645</v>
      </c>
    </row>
    <row r="458" spans="1:13" ht="15.6" customHeight="1">
      <c r="A458" s="16" t="s">
        <v>353</v>
      </c>
      <c r="B458" s="42" t="s">
        <v>37</v>
      </c>
      <c r="C458" s="33">
        <v>1277308.22</v>
      </c>
      <c r="D458" s="33">
        <v>54100.63</v>
      </c>
      <c r="E458" s="33">
        <v>1006781.2</v>
      </c>
      <c r="F458" s="33">
        <f t="shared" si="18"/>
        <v>2338190.0499999998</v>
      </c>
      <c r="G458" s="34">
        <v>4447.18</v>
      </c>
      <c r="H458" s="34">
        <v>0</v>
      </c>
      <c r="I458" s="34">
        <v>0</v>
      </c>
      <c r="J458" s="34">
        <v>88002.14</v>
      </c>
      <c r="K458" s="34">
        <f t="shared" si="19"/>
        <v>2245740.7299999995</v>
      </c>
      <c r="L458" s="33">
        <v>5236702.4800000004</v>
      </c>
      <c r="M458" s="35">
        <f t="shared" si="20"/>
        <v>0.4288463472150511</v>
      </c>
    </row>
    <row r="459" spans="1:13" ht="15.6" customHeight="1">
      <c r="A459" s="16" t="s">
        <v>354</v>
      </c>
      <c r="B459" s="42" t="s">
        <v>27</v>
      </c>
      <c r="C459" s="33">
        <v>6424770.5</v>
      </c>
      <c r="D459" s="33">
        <v>274558.94</v>
      </c>
      <c r="E459" s="33">
        <v>2006784.03</v>
      </c>
      <c r="F459" s="33">
        <f t="shared" si="18"/>
        <v>8706113.4700000007</v>
      </c>
      <c r="G459" s="34">
        <v>28401</v>
      </c>
      <c r="H459" s="34">
        <v>64615.74</v>
      </c>
      <c r="I459" s="34">
        <v>27471.75</v>
      </c>
      <c r="J459" s="34">
        <v>143088.12</v>
      </c>
      <c r="K459" s="34">
        <f t="shared" si="19"/>
        <v>8442536.8600000013</v>
      </c>
      <c r="L459" s="33">
        <v>18350671.739999998</v>
      </c>
      <c r="M459" s="35">
        <f t="shared" si="20"/>
        <v>0.46006691088028812</v>
      </c>
    </row>
    <row r="460" spans="1:13" ht="15.6" customHeight="1">
      <c r="A460" s="16" t="s">
        <v>355</v>
      </c>
      <c r="B460" s="42" t="s">
        <v>43</v>
      </c>
      <c r="C460" s="33">
        <v>1645184.81</v>
      </c>
      <c r="D460" s="33">
        <v>30581.29</v>
      </c>
      <c r="E460" s="33">
        <v>678332.62</v>
      </c>
      <c r="F460" s="33">
        <f t="shared" ref="F460:F523" si="21">SUM(C460:E460)</f>
        <v>2354098.7200000002</v>
      </c>
      <c r="G460" s="34">
        <v>11715.08</v>
      </c>
      <c r="H460" s="34">
        <v>0</v>
      </c>
      <c r="I460" s="34">
        <v>0</v>
      </c>
      <c r="J460" s="34">
        <v>116811.72</v>
      </c>
      <c r="K460" s="34">
        <f t="shared" ref="K460:K523" si="22">F460-G460-H460-I460-J460</f>
        <v>2225571.92</v>
      </c>
      <c r="L460" s="33">
        <v>7044877.9200000009</v>
      </c>
      <c r="M460" s="35">
        <f t="shared" ref="M460:M523" si="23">K460/L460</f>
        <v>0.31591348285564042</v>
      </c>
    </row>
    <row r="461" spans="1:13" ht="15.6" customHeight="1">
      <c r="A461" s="16" t="s">
        <v>356</v>
      </c>
      <c r="B461" s="42" t="s">
        <v>27</v>
      </c>
      <c r="C461" s="33">
        <v>7766805.0800000001</v>
      </c>
      <c r="D461" s="33">
        <v>242886.7</v>
      </c>
      <c r="E461" s="33">
        <v>1556322.97</v>
      </c>
      <c r="F461" s="33">
        <f t="shared" si="21"/>
        <v>9566014.75</v>
      </c>
      <c r="G461" s="34">
        <v>226647.44</v>
      </c>
      <c r="H461" s="34">
        <v>35.78</v>
      </c>
      <c r="I461" s="34">
        <v>6467.29</v>
      </c>
      <c r="J461" s="34">
        <v>389369.27</v>
      </c>
      <c r="K461" s="34">
        <f t="shared" si="22"/>
        <v>8943494.9700000025</v>
      </c>
      <c r="L461" s="33">
        <v>28966928.789999999</v>
      </c>
      <c r="M461" s="35">
        <f t="shared" si="23"/>
        <v>0.30874847087991902</v>
      </c>
    </row>
    <row r="462" spans="1:13" ht="15.6" customHeight="1">
      <c r="A462" s="16" t="s">
        <v>357</v>
      </c>
      <c r="B462" s="42" t="s">
        <v>31</v>
      </c>
      <c r="C462" s="33">
        <v>3016486.61</v>
      </c>
      <c r="D462" s="33">
        <v>968463.53</v>
      </c>
      <c r="E462" s="33">
        <v>1745909.03</v>
      </c>
      <c r="F462" s="33">
        <f t="shared" si="21"/>
        <v>5730859.1699999999</v>
      </c>
      <c r="G462" s="34">
        <v>245276.41</v>
      </c>
      <c r="H462" s="34">
        <v>0</v>
      </c>
      <c r="I462" s="34">
        <v>141973.79999999999</v>
      </c>
      <c r="J462" s="34">
        <v>694761.42</v>
      </c>
      <c r="K462" s="34">
        <f t="shared" si="22"/>
        <v>4648847.54</v>
      </c>
      <c r="L462" s="33">
        <v>16553952.73</v>
      </c>
      <c r="M462" s="35">
        <f t="shared" si="23"/>
        <v>0.28083006009646855</v>
      </c>
    </row>
    <row r="463" spans="1:13" ht="15.6" customHeight="1">
      <c r="A463" s="16" t="s">
        <v>358</v>
      </c>
      <c r="B463" s="42" t="s">
        <v>30</v>
      </c>
      <c r="C463" s="33">
        <v>986904.51</v>
      </c>
      <c r="D463" s="33">
        <v>17475.580000000002</v>
      </c>
      <c r="E463" s="33">
        <v>243513.07</v>
      </c>
      <c r="F463" s="33">
        <f t="shared" si="21"/>
        <v>1247893.1599999999</v>
      </c>
      <c r="G463" s="34">
        <v>395.2</v>
      </c>
      <c r="H463" s="34">
        <v>0</v>
      </c>
      <c r="I463" s="34">
        <v>0</v>
      </c>
      <c r="J463" s="34">
        <v>27269.47</v>
      </c>
      <c r="K463" s="34">
        <f t="shared" si="22"/>
        <v>1220228.49</v>
      </c>
      <c r="L463" s="33">
        <v>4056826.34</v>
      </c>
      <c r="M463" s="35">
        <f t="shared" si="23"/>
        <v>0.3007840089107684</v>
      </c>
    </row>
    <row r="464" spans="1:13" ht="15.6" customHeight="1">
      <c r="A464" s="16" t="s">
        <v>359</v>
      </c>
      <c r="B464" s="42" t="s">
        <v>61</v>
      </c>
      <c r="C464" s="33">
        <v>3022266.86</v>
      </c>
      <c r="D464" s="33">
        <v>380141.26</v>
      </c>
      <c r="E464" s="33">
        <v>314748.23</v>
      </c>
      <c r="F464" s="33">
        <f t="shared" si="21"/>
        <v>3717156.35</v>
      </c>
      <c r="G464" s="34">
        <v>0</v>
      </c>
      <c r="H464" s="34">
        <v>0</v>
      </c>
      <c r="I464" s="34">
        <v>2196.17</v>
      </c>
      <c r="J464" s="34">
        <v>55776.5</v>
      </c>
      <c r="K464" s="34">
        <f t="shared" si="22"/>
        <v>3659183.68</v>
      </c>
      <c r="L464" s="33">
        <v>6304351.9600000009</v>
      </c>
      <c r="M464" s="35">
        <f t="shared" si="23"/>
        <v>0.58042185829992898</v>
      </c>
    </row>
    <row r="465" spans="1:13" ht="15.6" customHeight="1">
      <c r="A465" s="16" t="s">
        <v>360</v>
      </c>
      <c r="B465" s="42" t="s">
        <v>31</v>
      </c>
      <c r="C465" s="33">
        <v>1115184.6000000001</v>
      </c>
      <c r="D465" s="33">
        <v>34107.72</v>
      </c>
      <c r="E465" s="33">
        <v>630474.19999999995</v>
      </c>
      <c r="F465" s="33">
        <f t="shared" si="21"/>
        <v>1779766.52</v>
      </c>
      <c r="G465" s="34">
        <v>4036.12</v>
      </c>
      <c r="H465" s="34">
        <v>0</v>
      </c>
      <c r="I465" s="34">
        <v>0</v>
      </c>
      <c r="J465" s="34">
        <v>208627.49</v>
      </c>
      <c r="K465" s="34">
        <f t="shared" si="22"/>
        <v>1567102.91</v>
      </c>
      <c r="L465" s="33">
        <v>5449516.5899999999</v>
      </c>
      <c r="M465" s="35">
        <f t="shared" si="23"/>
        <v>0.28756732530655532</v>
      </c>
    </row>
    <row r="466" spans="1:13" ht="15.6" customHeight="1">
      <c r="A466" s="16" t="s">
        <v>361</v>
      </c>
      <c r="B466" s="42" t="s">
        <v>31</v>
      </c>
      <c r="C466" s="33">
        <v>3218913.4</v>
      </c>
      <c r="D466" s="33">
        <v>62138.28</v>
      </c>
      <c r="E466" s="33">
        <v>535307.93999999994</v>
      </c>
      <c r="F466" s="33">
        <f t="shared" si="21"/>
        <v>3816359.6199999996</v>
      </c>
      <c r="G466" s="34">
        <v>82</v>
      </c>
      <c r="H466" s="34">
        <v>0</v>
      </c>
      <c r="I466" s="34">
        <v>15581.22</v>
      </c>
      <c r="J466" s="34">
        <v>252095.23</v>
      </c>
      <c r="K466" s="34">
        <f t="shared" si="22"/>
        <v>3548601.1699999995</v>
      </c>
      <c r="L466" s="33">
        <v>12015645.619999997</v>
      </c>
      <c r="M466" s="35">
        <f t="shared" si="23"/>
        <v>0.29533171019070054</v>
      </c>
    </row>
    <row r="467" spans="1:13" ht="15.6" customHeight="1">
      <c r="A467" s="16" t="s">
        <v>559</v>
      </c>
      <c r="B467" s="42" t="s">
        <v>37</v>
      </c>
      <c r="C467" s="33">
        <v>645223.17000000004</v>
      </c>
      <c r="D467" s="33">
        <v>12184.2</v>
      </c>
      <c r="E467" s="33">
        <v>517486.54</v>
      </c>
      <c r="F467" s="33">
        <f t="shared" si="21"/>
        <v>1174893.9099999999</v>
      </c>
      <c r="G467" s="34">
        <v>57159.51</v>
      </c>
      <c r="H467" s="34">
        <v>0</v>
      </c>
      <c r="I467" s="34">
        <v>0</v>
      </c>
      <c r="J467" s="34">
        <v>46772.160000000003</v>
      </c>
      <c r="K467" s="34">
        <f t="shared" si="22"/>
        <v>1070962.24</v>
      </c>
      <c r="L467" s="33">
        <v>2763657.6700000004</v>
      </c>
      <c r="M467" s="35">
        <f t="shared" si="23"/>
        <v>0.38751624400716744</v>
      </c>
    </row>
    <row r="468" spans="1:13" ht="15.6" customHeight="1">
      <c r="A468" s="16" t="s">
        <v>362</v>
      </c>
      <c r="B468" s="42" t="s">
        <v>27</v>
      </c>
      <c r="C468" s="33">
        <v>9598478.8699999992</v>
      </c>
      <c r="D468" s="33">
        <v>260012.54</v>
      </c>
      <c r="E468" s="33">
        <v>3322402.69</v>
      </c>
      <c r="F468" s="33">
        <f t="shared" si="21"/>
        <v>13180894.099999998</v>
      </c>
      <c r="G468" s="34">
        <v>73037.460000000006</v>
      </c>
      <c r="H468" s="34">
        <v>31736.54</v>
      </c>
      <c r="I468" s="34">
        <v>6725.97</v>
      </c>
      <c r="J468" s="34">
        <v>383201.43</v>
      </c>
      <c r="K468" s="34">
        <f t="shared" si="22"/>
        <v>12686192.699999997</v>
      </c>
      <c r="L468" s="33">
        <v>32616052.799999997</v>
      </c>
      <c r="M468" s="35">
        <f t="shared" si="23"/>
        <v>0.38895548697419324</v>
      </c>
    </row>
    <row r="469" spans="1:13" ht="15.6" customHeight="1">
      <c r="A469" s="16" t="s">
        <v>363</v>
      </c>
      <c r="B469" s="42" t="s">
        <v>37</v>
      </c>
      <c r="C469" s="33">
        <v>769047.06</v>
      </c>
      <c r="D469" s="33">
        <v>11525.08</v>
      </c>
      <c r="E469" s="33">
        <v>715674.84</v>
      </c>
      <c r="F469" s="33">
        <f t="shared" si="21"/>
        <v>1496246.98</v>
      </c>
      <c r="G469" s="34">
        <v>0</v>
      </c>
      <c r="H469" s="34">
        <v>0</v>
      </c>
      <c r="I469" s="34">
        <v>0</v>
      </c>
      <c r="J469" s="34">
        <v>45221.98</v>
      </c>
      <c r="K469" s="34">
        <f t="shared" si="22"/>
        <v>1451025</v>
      </c>
      <c r="L469" s="33">
        <v>3624778.37</v>
      </c>
      <c r="M469" s="35">
        <f t="shared" si="23"/>
        <v>0.40030723312884919</v>
      </c>
    </row>
    <row r="470" spans="1:13" ht="15.6" customHeight="1">
      <c r="A470" s="16" t="s">
        <v>364</v>
      </c>
      <c r="B470" s="42" t="s">
        <v>61</v>
      </c>
      <c r="C470" s="33">
        <v>97589.64</v>
      </c>
      <c r="D470" s="33">
        <v>2021.83</v>
      </c>
      <c r="E470" s="33">
        <v>10143.719999999999</v>
      </c>
      <c r="F470" s="33">
        <f t="shared" si="21"/>
        <v>109755.19</v>
      </c>
      <c r="G470" s="34">
        <v>0</v>
      </c>
      <c r="H470" s="34">
        <v>0</v>
      </c>
      <c r="I470" s="34">
        <v>84</v>
      </c>
      <c r="J470" s="34">
        <v>6378.5</v>
      </c>
      <c r="K470" s="34">
        <f t="shared" si="22"/>
        <v>103292.69</v>
      </c>
      <c r="L470" s="33">
        <v>724293.7</v>
      </c>
      <c r="M470" s="35">
        <f t="shared" si="23"/>
        <v>0.14261160907515832</v>
      </c>
    </row>
    <row r="471" spans="1:13" ht="15.6" customHeight="1">
      <c r="A471" s="16" t="s">
        <v>510</v>
      </c>
      <c r="B471" s="42" t="s">
        <v>43</v>
      </c>
      <c r="C471" s="33">
        <v>20191831.640000001</v>
      </c>
      <c r="D471" s="33">
        <v>1253342.71</v>
      </c>
      <c r="E471" s="33">
        <v>3307699.94</v>
      </c>
      <c r="F471" s="33">
        <f t="shared" si="21"/>
        <v>24752874.290000003</v>
      </c>
      <c r="G471" s="34">
        <v>119240.26</v>
      </c>
      <c r="H471" s="34">
        <v>0</v>
      </c>
      <c r="I471" s="34">
        <v>1422.23</v>
      </c>
      <c r="J471" s="34">
        <v>1424221.06</v>
      </c>
      <c r="K471" s="34">
        <f t="shared" si="22"/>
        <v>23207990.740000002</v>
      </c>
      <c r="L471" s="33">
        <v>50794527.480000004</v>
      </c>
      <c r="M471" s="35">
        <f t="shared" si="23"/>
        <v>0.45689943171807218</v>
      </c>
    </row>
    <row r="472" spans="1:13" ht="15.6" customHeight="1">
      <c r="A472" s="16" t="s">
        <v>365</v>
      </c>
      <c r="B472" s="42" t="s">
        <v>43</v>
      </c>
      <c r="C472" s="33">
        <v>1770126.68</v>
      </c>
      <c r="D472" s="33">
        <v>-8917.2199999999993</v>
      </c>
      <c r="E472" s="33">
        <v>436055.86</v>
      </c>
      <c r="F472" s="33">
        <f t="shared" si="21"/>
        <v>2197265.3199999998</v>
      </c>
      <c r="G472" s="34">
        <v>1830</v>
      </c>
      <c r="H472" s="34">
        <v>0</v>
      </c>
      <c r="I472" s="34">
        <v>1900</v>
      </c>
      <c r="J472" s="34">
        <v>148140.85</v>
      </c>
      <c r="K472" s="34">
        <f t="shared" si="22"/>
        <v>2045394.4699999997</v>
      </c>
      <c r="L472" s="33">
        <v>8292454.1399999997</v>
      </c>
      <c r="M472" s="35">
        <f t="shared" si="23"/>
        <v>0.24665731464630081</v>
      </c>
    </row>
    <row r="473" spans="1:13" ht="15.6" customHeight="1">
      <c r="A473" s="16" t="s">
        <v>624</v>
      </c>
      <c r="B473" s="42" t="s">
        <v>33</v>
      </c>
      <c r="C473" s="33">
        <v>69183.66</v>
      </c>
      <c r="D473" s="33">
        <v>0</v>
      </c>
      <c r="E473" s="33">
        <v>49708.42</v>
      </c>
      <c r="F473" s="33">
        <f t="shared" si="21"/>
        <v>118892.08</v>
      </c>
      <c r="G473" s="34">
        <v>0</v>
      </c>
      <c r="H473" s="34">
        <v>0</v>
      </c>
      <c r="I473" s="34">
        <v>0</v>
      </c>
      <c r="J473" s="34">
        <v>18801.48</v>
      </c>
      <c r="K473" s="34">
        <f t="shared" si="22"/>
        <v>100090.6</v>
      </c>
      <c r="L473" s="33">
        <v>1209309</v>
      </c>
      <c r="M473" s="35">
        <f t="shared" si="23"/>
        <v>8.2766770114172647E-2</v>
      </c>
    </row>
    <row r="474" spans="1:13" ht="15.6" customHeight="1">
      <c r="A474" s="16" t="s">
        <v>366</v>
      </c>
      <c r="B474" s="42" t="s">
        <v>30</v>
      </c>
      <c r="C474" s="33">
        <v>2137704.33</v>
      </c>
      <c r="D474" s="33">
        <v>188791.83</v>
      </c>
      <c r="E474" s="33">
        <v>807593.5</v>
      </c>
      <c r="F474" s="33">
        <f t="shared" si="21"/>
        <v>3134089.66</v>
      </c>
      <c r="G474" s="34">
        <v>0</v>
      </c>
      <c r="H474" s="34">
        <v>0</v>
      </c>
      <c r="I474" s="34">
        <v>-4043.74</v>
      </c>
      <c r="J474" s="34">
        <v>175365.4</v>
      </c>
      <c r="K474" s="34">
        <f t="shared" si="22"/>
        <v>2962768.0000000005</v>
      </c>
      <c r="L474" s="33">
        <v>6574556.0299999993</v>
      </c>
      <c r="M474" s="35">
        <f t="shared" si="23"/>
        <v>0.45064153175982602</v>
      </c>
    </row>
    <row r="475" spans="1:13" ht="15.6" customHeight="1">
      <c r="A475" s="16" t="s">
        <v>367</v>
      </c>
      <c r="B475" s="42" t="s">
        <v>24</v>
      </c>
      <c r="C475" s="33">
        <v>6193356.6900000004</v>
      </c>
      <c r="D475" s="33">
        <v>1013376.59</v>
      </c>
      <c r="E475" s="33">
        <v>2605554.0499999998</v>
      </c>
      <c r="F475" s="33">
        <f t="shared" si="21"/>
        <v>9812287.3300000001</v>
      </c>
      <c r="G475" s="34">
        <v>0</v>
      </c>
      <c r="H475" s="34">
        <v>0</v>
      </c>
      <c r="I475" s="34">
        <v>266</v>
      </c>
      <c r="J475" s="34">
        <v>691662.78</v>
      </c>
      <c r="K475" s="34">
        <f t="shared" si="22"/>
        <v>9120358.5500000007</v>
      </c>
      <c r="L475" s="33">
        <v>18024586.649999999</v>
      </c>
      <c r="M475" s="35">
        <f t="shared" si="23"/>
        <v>0.50599543429751836</v>
      </c>
    </row>
    <row r="476" spans="1:13" ht="15.6" customHeight="1">
      <c r="A476" s="16" t="s">
        <v>368</v>
      </c>
      <c r="B476" s="42" t="s">
        <v>61</v>
      </c>
      <c r="C476" s="33">
        <v>13785671.529999999</v>
      </c>
      <c r="D476" s="33">
        <v>323394.32</v>
      </c>
      <c r="E476" s="33">
        <v>2469308.09</v>
      </c>
      <c r="F476" s="33">
        <f t="shared" si="21"/>
        <v>16578373.939999999</v>
      </c>
      <c r="G476" s="34">
        <v>125511.14</v>
      </c>
      <c r="H476" s="34">
        <v>874</v>
      </c>
      <c r="I476" s="34">
        <v>2148.7399999999998</v>
      </c>
      <c r="J476" s="34">
        <v>964074.33</v>
      </c>
      <c r="K476" s="34">
        <f t="shared" si="22"/>
        <v>15485765.729999999</v>
      </c>
      <c r="L476" s="33">
        <v>24728487.559999999</v>
      </c>
      <c r="M476" s="35">
        <f t="shared" si="23"/>
        <v>0.62623181836034614</v>
      </c>
    </row>
    <row r="477" spans="1:13" ht="15.6" customHeight="1">
      <c r="A477" s="16" t="s">
        <v>369</v>
      </c>
      <c r="B477" s="42" t="s">
        <v>24</v>
      </c>
      <c r="C477" s="33">
        <v>780342.54</v>
      </c>
      <c r="D477" s="33">
        <v>60153.53</v>
      </c>
      <c r="E477" s="33">
        <v>151269.74</v>
      </c>
      <c r="F477" s="33">
        <f t="shared" si="21"/>
        <v>991765.81</v>
      </c>
      <c r="G477" s="34">
        <v>0</v>
      </c>
      <c r="H477" s="34">
        <v>0</v>
      </c>
      <c r="I477" s="34">
        <v>73.81</v>
      </c>
      <c r="J477" s="34">
        <v>44280.82</v>
      </c>
      <c r="K477" s="34">
        <f t="shared" si="22"/>
        <v>947411.18</v>
      </c>
      <c r="L477" s="33">
        <v>1979361.26</v>
      </c>
      <c r="M477" s="35">
        <f t="shared" si="23"/>
        <v>0.47864490386156189</v>
      </c>
    </row>
    <row r="478" spans="1:13" ht="15.6" customHeight="1">
      <c r="A478" s="16" t="s">
        <v>560</v>
      </c>
      <c r="B478" s="42" t="s">
        <v>30</v>
      </c>
      <c r="C478" s="33">
        <v>613516.43999999994</v>
      </c>
      <c r="D478" s="33">
        <v>4791.1899999999996</v>
      </c>
      <c r="E478" s="33">
        <v>855375.55</v>
      </c>
      <c r="F478" s="33">
        <f t="shared" si="21"/>
        <v>1473683.18</v>
      </c>
      <c r="G478" s="34">
        <v>67728.63</v>
      </c>
      <c r="H478" s="34">
        <v>0</v>
      </c>
      <c r="I478" s="34">
        <v>0</v>
      </c>
      <c r="J478" s="34">
        <v>16619.88</v>
      </c>
      <c r="K478" s="34">
        <f t="shared" si="22"/>
        <v>1389334.67</v>
      </c>
      <c r="L478" s="33">
        <v>3341716.86</v>
      </c>
      <c r="M478" s="35">
        <f t="shared" si="23"/>
        <v>0.41575475368071729</v>
      </c>
    </row>
    <row r="479" spans="1:13" ht="15.6" customHeight="1">
      <c r="A479" s="16" t="s">
        <v>370</v>
      </c>
      <c r="B479" s="42" t="s">
        <v>30</v>
      </c>
      <c r="C479" s="33">
        <v>376507.47</v>
      </c>
      <c r="D479" s="33">
        <v>6611.84</v>
      </c>
      <c r="E479" s="33">
        <v>130957.09</v>
      </c>
      <c r="F479" s="33">
        <f t="shared" si="21"/>
        <v>514076.4</v>
      </c>
      <c r="G479" s="34">
        <v>0</v>
      </c>
      <c r="H479" s="34">
        <v>0</v>
      </c>
      <c r="I479" s="34">
        <v>0</v>
      </c>
      <c r="J479" s="34">
        <v>14358.39</v>
      </c>
      <c r="K479" s="34">
        <f t="shared" si="22"/>
        <v>499718.01</v>
      </c>
      <c r="L479" s="33">
        <v>1353119.04</v>
      </c>
      <c r="M479" s="35">
        <f t="shared" si="23"/>
        <v>0.36930823913319555</v>
      </c>
    </row>
    <row r="480" spans="1:13" ht="15.6" customHeight="1">
      <c r="A480" s="16" t="s">
        <v>625</v>
      </c>
      <c r="B480" s="42" t="s">
        <v>37</v>
      </c>
      <c r="C480" s="33">
        <v>1803666.47</v>
      </c>
      <c r="D480" s="33">
        <v>27237.24</v>
      </c>
      <c r="E480" s="33">
        <v>1199809.45</v>
      </c>
      <c r="F480" s="33">
        <f t="shared" si="21"/>
        <v>3030713.16</v>
      </c>
      <c r="G480" s="34">
        <v>14104.15</v>
      </c>
      <c r="H480" s="34">
        <v>0</v>
      </c>
      <c r="I480" s="34">
        <v>0</v>
      </c>
      <c r="J480" s="34">
        <v>149735.94</v>
      </c>
      <c r="K480" s="34">
        <f t="shared" si="22"/>
        <v>2866873.0700000003</v>
      </c>
      <c r="L480" s="33">
        <v>6707967.1799999997</v>
      </c>
      <c r="M480" s="35">
        <f t="shared" si="23"/>
        <v>0.42738328812157372</v>
      </c>
    </row>
    <row r="481" spans="1:13" ht="15.6" customHeight="1">
      <c r="A481" s="16" t="s">
        <v>626</v>
      </c>
      <c r="B481" s="42" t="s">
        <v>24</v>
      </c>
      <c r="C481" s="33">
        <v>62219.58</v>
      </c>
      <c r="D481" s="33">
        <v>0</v>
      </c>
      <c r="E481" s="33">
        <v>55129.63</v>
      </c>
      <c r="F481" s="33">
        <f t="shared" si="21"/>
        <v>117349.20999999999</v>
      </c>
      <c r="G481" s="34">
        <v>0</v>
      </c>
      <c r="H481" s="34">
        <v>0</v>
      </c>
      <c r="I481" s="34">
        <v>0</v>
      </c>
      <c r="J481" s="34">
        <v>24416.02</v>
      </c>
      <c r="K481" s="34">
        <f t="shared" si="22"/>
        <v>92933.189999999988</v>
      </c>
      <c r="L481" s="33">
        <v>482425.23</v>
      </c>
      <c r="M481" s="35">
        <f t="shared" si="23"/>
        <v>0.19263749949396303</v>
      </c>
    </row>
    <row r="482" spans="1:13" ht="15.6" customHeight="1">
      <c r="A482" s="16" t="s">
        <v>371</v>
      </c>
      <c r="B482" s="42" t="s">
        <v>27</v>
      </c>
      <c r="C482" s="33">
        <v>2743025.35</v>
      </c>
      <c r="D482" s="33">
        <v>50004.78</v>
      </c>
      <c r="E482" s="33">
        <v>758351.84</v>
      </c>
      <c r="F482" s="33">
        <f t="shared" si="21"/>
        <v>3551381.9699999997</v>
      </c>
      <c r="G482" s="34">
        <v>50750.84</v>
      </c>
      <c r="H482" s="34">
        <v>0</v>
      </c>
      <c r="I482" s="34">
        <v>0</v>
      </c>
      <c r="J482" s="34">
        <v>160915.91</v>
      </c>
      <c r="K482" s="34">
        <f t="shared" si="22"/>
        <v>3339715.2199999997</v>
      </c>
      <c r="L482" s="33">
        <v>9944590.0599999987</v>
      </c>
      <c r="M482" s="35">
        <f t="shared" si="23"/>
        <v>0.33583236713128023</v>
      </c>
    </row>
    <row r="483" spans="1:13" ht="15.6" customHeight="1">
      <c r="A483" s="16" t="s">
        <v>372</v>
      </c>
      <c r="B483" s="42" t="s">
        <v>31</v>
      </c>
      <c r="C483" s="33">
        <v>553246.85</v>
      </c>
      <c r="D483" s="33">
        <v>27432.74</v>
      </c>
      <c r="E483" s="33">
        <v>147041.63</v>
      </c>
      <c r="F483" s="33">
        <f t="shared" si="21"/>
        <v>727721.22</v>
      </c>
      <c r="G483" s="34">
        <v>26473.47</v>
      </c>
      <c r="H483" s="34">
        <v>0</v>
      </c>
      <c r="I483" s="34">
        <v>1924.95</v>
      </c>
      <c r="J483" s="34">
        <v>20969.57</v>
      </c>
      <c r="K483" s="34">
        <f t="shared" si="22"/>
        <v>678353.2300000001</v>
      </c>
      <c r="L483" s="33">
        <v>3081877.99</v>
      </c>
      <c r="M483" s="35">
        <f t="shared" si="23"/>
        <v>0.22011034577004784</v>
      </c>
    </row>
    <row r="484" spans="1:13" ht="15.6" customHeight="1">
      <c r="A484" s="16" t="s">
        <v>627</v>
      </c>
      <c r="B484" s="42" t="s">
        <v>33</v>
      </c>
      <c r="C484" s="33">
        <v>23789832.449999999</v>
      </c>
      <c r="D484" s="33">
        <v>603017.65</v>
      </c>
      <c r="E484" s="33">
        <v>7929545.4199999999</v>
      </c>
      <c r="F484" s="33">
        <f t="shared" si="21"/>
        <v>32322395.519999996</v>
      </c>
      <c r="G484" s="34">
        <v>0</v>
      </c>
      <c r="H484" s="34">
        <v>0</v>
      </c>
      <c r="I484" s="34">
        <v>35512.230000000003</v>
      </c>
      <c r="J484" s="34">
        <v>1426982.61</v>
      </c>
      <c r="K484" s="34">
        <f t="shared" si="22"/>
        <v>30859900.679999996</v>
      </c>
      <c r="L484" s="33">
        <v>63627841.809999995</v>
      </c>
      <c r="M484" s="35">
        <f t="shared" si="23"/>
        <v>0.48500624572732148</v>
      </c>
    </row>
    <row r="485" spans="1:13" ht="15.6" customHeight="1">
      <c r="A485" s="16" t="s">
        <v>373</v>
      </c>
      <c r="B485" s="42" t="s">
        <v>31</v>
      </c>
      <c r="C485" s="33">
        <v>13651945.630000001</v>
      </c>
      <c r="D485" s="33">
        <v>2735919.61</v>
      </c>
      <c r="E485" s="33">
        <v>9798519.6300000008</v>
      </c>
      <c r="F485" s="33">
        <f t="shared" si="21"/>
        <v>26186384.870000001</v>
      </c>
      <c r="G485" s="34">
        <v>769600.34</v>
      </c>
      <c r="H485" s="34">
        <v>0</v>
      </c>
      <c r="I485" s="34">
        <v>137834.63</v>
      </c>
      <c r="J485" s="34">
        <v>3886024.78</v>
      </c>
      <c r="K485" s="34">
        <f t="shared" si="22"/>
        <v>21392925.120000001</v>
      </c>
      <c r="L485" s="33">
        <v>60851134.900000006</v>
      </c>
      <c r="M485" s="35">
        <f t="shared" si="23"/>
        <v>0.35156164556595637</v>
      </c>
    </row>
    <row r="486" spans="1:13" ht="15.6" customHeight="1">
      <c r="A486" s="16" t="s">
        <v>374</v>
      </c>
      <c r="B486" s="42" t="s">
        <v>24</v>
      </c>
      <c r="C486" s="33">
        <v>371745.44</v>
      </c>
      <c r="D486" s="33">
        <v>31728.06</v>
      </c>
      <c r="E486" s="33">
        <v>62814.79</v>
      </c>
      <c r="F486" s="33">
        <f t="shared" si="21"/>
        <v>466288.29</v>
      </c>
      <c r="G486" s="34">
        <v>0</v>
      </c>
      <c r="H486" s="34">
        <v>0</v>
      </c>
      <c r="I486" s="34">
        <v>0</v>
      </c>
      <c r="J486" s="34">
        <v>272.07</v>
      </c>
      <c r="K486" s="34">
        <f t="shared" si="22"/>
        <v>466016.22</v>
      </c>
      <c r="L486" s="33">
        <v>1335177.3</v>
      </c>
      <c r="M486" s="35">
        <f t="shared" si="23"/>
        <v>0.34902946597429418</v>
      </c>
    </row>
    <row r="487" spans="1:13" ht="15.6" customHeight="1">
      <c r="A487" s="16" t="s">
        <v>628</v>
      </c>
      <c r="B487" s="42" t="s">
        <v>31</v>
      </c>
      <c r="C487" s="33">
        <v>1474490.91</v>
      </c>
      <c r="D487" s="33">
        <v>116345.73</v>
      </c>
      <c r="E487" s="33">
        <v>625519.6</v>
      </c>
      <c r="F487" s="33">
        <f t="shared" si="21"/>
        <v>2216356.2399999998</v>
      </c>
      <c r="G487" s="34">
        <v>1080</v>
      </c>
      <c r="H487" s="34">
        <v>0</v>
      </c>
      <c r="I487" s="34">
        <v>34127.839999999997</v>
      </c>
      <c r="J487" s="34">
        <v>114299.84</v>
      </c>
      <c r="K487" s="34">
        <f t="shared" si="22"/>
        <v>2066848.5599999998</v>
      </c>
      <c r="L487" s="33">
        <v>7704169.7199999997</v>
      </c>
      <c r="M487" s="35">
        <f t="shared" si="23"/>
        <v>0.26827661320005292</v>
      </c>
    </row>
    <row r="488" spans="1:13" ht="15.6" customHeight="1">
      <c r="A488" s="16" t="s">
        <v>375</v>
      </c>
      <c r="B488" s="42" t="s">
        <v>33</v>
      </c>
      <c r="C488" s="33">
        <v>13859894.09</v>
      </c>
      <c r="D488" s="33">
        <v>693115.51</v>
      </c>
      <c r="E488" s="33">
        <v>7874418.3899999997</v>
      </c>
      <c r="F488" s="33">
        <f t="shared" si="21"/>
        <v>22427427.989999998</v>
      </c>
      <c r="G488" s="34">
        <v>1410679.33</v>
      </c>
      <c r="H488" s="34">
        <v>0</v>
      </c>
      <c r="I488" s="34">
        <v>168847.84</v>
      </c>
      <c r="J488" s="34">
        <v>1193848.94</v>
      </c>
      <c r="K488" s="34">
        <f t="shared" si="22"/>
        <v>19654051.879999995</v>
      </c>
      <c r="L488" s="33">
        <v>52089111.789999999</v>
      </c>
      <c r="M488" s="35">
        <f t="shared" si="23"/>
        <v>0.37731593426350485</v>
      </c>
    </row>
    <row r="489" spans="1:13" ht="15.6" customHeight="1">
      <c r="A489" s="16" t="s">
        <v>511</v>
      </c>
      <c r="B489" s="42" t="s">
        <v>31</v>
      </c>
      <c r="C489" s="33">
        <v>624578.18000000005</v>
      </c>
      <c r="D489" s="33">
        <v>8282.17</v>
      </c>
      <c r="E489" s="33">
        <v>271346.62</v>
      </c>
      <c r="F489" s="33">
        <f t="shared" si="21"/>
        <v>904206.97000000009</v>
      </c>
      <c r="G489" s="34">
        <v>27793.7</v>
      </c>
      <c r="H489" s="34">
        <v>0</v>
      </c>
      <c r="I489" s="34">
        <v>0</v>
      </c>
      <c r="J489" s="34">
        <v>38893.47</v>
      </c>
      <c r="K489" s="34">
        <f t="shared" si="22"/>
        <v>837519.80000000016</v>
      </c>
      <c r="L489" s="33">
        <v>3440401.4400000004</v>
      </c>
      <c r="M489" s="35">
        <f t="shared" si="23"/>
        <v>0.24343664964865264</v>
      </c>
    </row>
    <row r="490" spans="1:13" ht="15.6" customHeight="1">
      <c r="A490" s="16" t="s">
        <v>376</v>
      </c>
      <c r="B490" s="42" t="s">
        <v>24</v>
      </c>
      <c r="C490" s="33">
        <v>50648041.130000003</v>
      </c>
      <c r="D490" s="33">
        <v>4344659.4000000004</v>
      </c>
      <c r="E490" s="33">
        <v>17958201.66</v>
      </c>
      <c r="F490" s="33">
        <f t="shared" si="21"/>
        <v>72950902.189999998</v>
      </c>
      <c r="G490" s="34">
        <v>2316865.9500000002</v>
      </c>
      <c r="H490" s="34">
        <v>0</v>
      </c>
      <c r="I490" s="34">
        <v>270535.07</v>
      </c>
      <c r="J490" s="34">
        <v>3385248.42</v>
      </c>
      <c r="K490" s="34">
        <f t="shared" si="22"/>
        <v>66978252.75</v>
      </c>
      <c r="L490" s="33">
        <v>127510820.59999999</v>
      </c>
      <c r="M490" s="35">
        <f t="shared" si="23"/>
        <v>0.52527505065715185</v>
      </c>
    </row>
    <row r="491" spans="1:13" ht="15.6" customHeight="1">
      <c r="A491" s="16" t="s">
        <v>629</v>
      </c>
      <c r="B491" s="42" t="s">
        <v>61</v>
      </c>
      <c r="C491" s="33">
        <v>443485.51</v>
      </c>
      <c r="D491" s="33">
        <v>38912.28</v>
      </c>
      <c r="E491" s="33">
        <v>148421.4</v>
      </c>
      <c r="F491" s="33">
        <f t="shared" si="21"/>
        <v>630819.19000000006</v>
      </c>
      <c r="G491" s="34">
        <v>45345.72</v>
      </c>
      <c r="H491" s="34">
        <v>0</v>
      </c>
      <c r="I491" s="34">
        <v>0</v>
      </c>
      <c r="J491" s="34">
        <v>38990.79</v>
      </c>
      <c r="K491" s="34">
        <f t="shared" si="22"/>
        <v>546482.68000000005</v>
      </c>
      <c r="L491" s="33">
        <v>3090178.72</v>
      </c>
      <c r="M491" s="35">
        <f t="shared" si="23"/>
        <v>0.17684500785119639</v>
      </c>
    </row>
    <row r="492" spans="1:13" ht="15.6" customHeight="1">
      <c r="A492" s="16" t="s">
        <v>561</v>
      </c>
      <c r="B492" s="42" t="s">
        <v>43</v>
      </c>
      <c r="C492" s="33">
        <v>17100536.949999999</v>
      </c>
      <c r="D492" s="33">
        <v>1125418.94</v>
      </c>
      <c r="E492" s="33">
        <v>9146847.0899999999</v>
      </c>
      <c r="F492" s="33">
        <f t="shared" si="21"/>
        <v>27372802.98</v>
      </c>
      <c r="G492" s="34">
        <v>81121.53</v>
      </c>
      <c r="H492" s="34">
        <v>0</v>
      </c>
      <c r="I492" s="34">
        <v>8716.4</v>
      </c>
      <c r="J492" s="34">
        <v>1612525.59</v>
      </c>
      <c r="K492" s="34">
        <f t="shared" si="22"/>
        <v>25670439.460000001</v>
      </c>
      <c r="L492" s="33">
        <v>55623584.619999997</v>
      </c>
      <c r="M492" s="35">
        <f t="shared" si="23"/>
        <v>0.46150278942594336</v>
      </c>
    </row>
    <row r="493" spans="1:13" ht="15.6" customHeight="1">
      <c r="A493" s="16" t="s">
        <v>377</v>
      </c>
      <c r="B493" s="42" t="s">
        <v>31</v>
      </c>
      <c r="C493" s="33">
        <v>969292.02</v>
      </c>
      <c r="D493" s="33">
        <v>29567.37</v>
      </c>
      <c r="E493" s="33">
        <v>337766.72</v>
      </c>
      <c r="F493" s="33">
        <f t="shared" si="21"/>
        <v>1336626.1099999999</v>
      </c>
      <c r="G493" s="34">
        <v>0</v>
      </c>
      <c r="H493" s="34">
        <v>558</v>
      </c>
      <c r="I493" s="34">
        <v>4478.1000000000004</v>
      </c>
      <c r="J493" s="34">
        <v>47755.03</v>
      </c>
      <c r="K493" s="34">
        <f t="shared" si="22"/>
        <v>1283834.9799999997</v>
      </c>
      <c r="L493" s="33">
        <v>6198371.0199999996</v>
      </c>
      <c r="M493" s="35">
        <f t="shared" si="23"/>
        <v>0.2071245777088058</v>
      </c>
    </row>
    <row r="494" spans="1:13" ht="15.6" customHeight="1">
      <c r="A494" s="16" t="s">
        <v>512</v>
      </c>
      <c r="B494" s="42" t="s">
        <v>30</v>
      </c>
      <c r="C494" s="33">
        <v>173234.64</v>
      </c>
      <c r="D494" s="33">
        <v>2553.4</v>
      </c>
      <c r="E494" s="33">
        <v>51041.77</v>
      </c>
      <c r="F494" s="33">
        <f t="shared" si="21"/>
        <v>226829.81</v>
      </c>
      <c r="G494" s="34">
        <v>0</v>
      </c>
      <c r="H494" s="34">
        <v>0</v>
      </c>
      <c r="I494" s="34">
        <v>0</v>
      </c>
      <c r="J494" s="34">
        <v>4988.55</v>
      </c>
      <c r="K494" s="34">
        <f t="shared" si="22"/>
        <v>221841.26</v>
      </c>
      <c r="L494" s="33">
        <v>675566.35</v>
      </c>
      <c r="M494" s="35">
        <f t="shared" si="23"/>
        <v>0.32837819704903898</v>
      </c>
    </row>
    <row r="495" spans="1:13" ht="15.6" customHeight="1">
      <c r="A495" s="16" t="s">
        <v>378</v>
      </c>
      <c r="B495" s="42" t="s">
        <v>37</v>
      </c>
      <c r="C495" s="33">
        <v>1120275.54</v>
      </c>
      <c r="D495" s="33">
        <v>19468.990000000002</v>
      </c>
      <c r="E495" s="33">
        <v>526640.64000000001</v>
      </c>
      <c r="F495" s="33">
        <f t="shared" si="21"/>
        <v>1666385.17</v>
      </c>
      <c r="G495" s="34">
        <v>15936.5</v>
      </c>
      <c r="H495" s="34">
        <v>0</v>
      </c>
      <c r="I495" s="34">
        <v>20814.830000000002</v>
      </c>
      <c r="J495" s="34">
        <v>13703.26</v>
      </c>
      <c r="K495" s="34">
        <f t="shared" si="22"/>
        <v>1615930.5799999998</v>
      </c>
      <c r="L495" s="33">
        <v>4522764.2799999993</v>
      </c>
      <c r="M495" s="35">
        <f t="shared" si="23"/>
        <v>0.35728826000191194</v>
      </c>
    </row>
    <row r="496" spans="1:13" ht="15.6" customHeight="1">
      <c r="A496" s="16" t="s">
        <v>379</v>
      </c>
      <c r="B496" s="42" t="s">
        <v>27</v>
      </c>
      <c r="C496" s="33">
        <v>3630970.4</v>
      </c>
      <c r="D496" s="33">
        <v>92833.64</v>
      </c>
      <c r="E496" s="33">
        <v>1646076.81</v>
      </c>
      <c r="F496" s="33">
        <f t="shared" si="21"/>
        <v>5369880.8499999996</v>
      </c>
      <c r="G496" s="34">
        <v>10498.15</v>
      </c>
      <c r="H496" s="34">
        <v>0</v>
      </c>
      <c r="I496" s="34">
        <v>2644.79</v>
      </c>
      <c r="J496" s="34">
        <v>176933.59</v>
      </c>
      <c r="K496" s="34">
        <f t="shared" si="22"/>
        <v>5179804.3199999994</v>
      </c>
      <c r="L496" s="33">
        <v>15432569.4</v>
      </c>
      <c r="M496" s="35">
        <f t="shared" si="23"/>
        <v>0.33564108384958885</v>
      </c>
    </row>
    <row r="497" spans="1:13" ht="15.6" customHeight="1">
      <c r="A497" s="16" t="s">
        <v>380</v>
      </c>
      <c r="B497" s="42" t="s">
        <v>61</v>
      </c>
      <c r="C497" s="33">
        <v>1095866.0900000001</v>
      </c>
      <c r="D497" s="33">
        <v>24116.73</v>
      </c>
      <c r="E497" s="33">
        <v>235719.27</v>
      </c>
      <c r="F497" s="33">
        <f t="shared" si="21"/>
        <v>1355702.09</v>
      </c>
      <c r="G497" s="34">
        <v>0</v>
      </c>
      <c r="H497" s="34">
        <v>0</v>
      </c>
      <c r="I497" s="34">
        <v>11288.08</v>
      </c>
      <c r="J497" s="34">
        <v>117168.26</v>
      </c>
      <c r="K497" s="34">
        <f t="shared" si="22"/>
        <v>1227245.75</v>
      </c>
      <c r="L497" s="33">
        <v>5555849.5700000003</v>
      </c>
      <c r="M497" s="35">
        <f t="shared" si="23"/>
        <v>0.22089254479220896</v>
      </c>
    </row>
    <row r="498" spans="1:13" ht="15.6" customHeight="1">
      <c r="A498" s="16" t="s">
        <v>381</v>
      </c>
      <c r="B498" s="42" t="s">
        <v>43</v>
      </c>
      <c r="C498" s="33">
        <v>30909993.219999999</v>
      </c>
      <c r="D498" s="33">
        <v>4221568.87</v>
      </c>
      <c r="E498" s="33">
        <v>15138030.289999999</v>
      </c>
      <c r="F498" s="33">
        <f t="shared" si="21"/>
        <v>50269592.379999995</v>
      </c>
      <c r="G498" s="34">
        <v>285041.32</v>
      </c>
      <c r="H498" s="34">
        <v>0</v>
      </c>
      <c r="I498" s="34">
        <v>50051.29</v>
      </c>
      <c r="J498" s="34">
        <v>2426102.92</v>
      </c>
      <c r="K498" s="34">
        <f t="shared" si="22"/>
        <v>47508396.849999994</v>
      </c>
      <c r="L498" s="33">
        <v>97242958.039999977</v>
      </c>
      <c r="M498" s="35">
        <f t="shared" si="23"/>
        <v>0.48855359614274446</v>
      </c>
    </row>
    <row r="499" spans="1:13" ht="15.6" customHeight="1">
      <c r="A499" s="16" t="s">
        <v>630</v>
      </c>
      <c r="B499" s="42" t="s">
        <v>61</v>
      </c>
      <c r="C499" s="33">
        <v>3063519.08</v>
      </c>
      <c r="D499" s="33">
        <v>296313.74</v>
      </c>
      <c r="E499" s="33">
        <v>571184.29</v>
      </c>
      <c r="F499" s="33">
        <f t="shared" si="21"/>
        <v>3931017.1100000003</v>
      </c>
      <c r="G499" s="34">
        <v>57766.45</v>
      </c>
      <c r="H499" s="34">
        <v>16023.05</v>
      </c>
      <c r="I499" s="34">
        <v>-102155.99</v>
      </c>
      <c r="J499" s="34">
        <v>150761.26</v>
      </c>
      <c r="K499" s="34">
        <f t="shared" si="22"/>
        <v>3808622.3400000008</v>
      </c>
      <c r="L499" s="33">
        <v>14535979.290000001</v>
      </c>
      <c r="M499" s="35">
        <f t="shared" si="23"/>
        <v>0.26201346768704709</v>
      </c>
    </row>
    <row r="500" spans="1:13" ht="15.6" customHeight="1">
      <c r="A500" s="16" t="s">
        <v>382</v>
      </c>
      <c r="B500" s="42" t="s">
        <v>43</v>
      </c>
      <c r="C500" s="33">
        <v>671190.5</v>
      </c>
      <c r="D500" s="33">
        <v>13701.94</v>
      </c>
      <c r="E500" s="33">
        <v>164160.95000000001</v>
      </c>
      <c r="F500" s="33">
        <f t="shared" si="21"/>
        <v>849053.3899999999</v>
      </c>
      <c r="G500" s="34">
        <v>11976</v>
      </c>
      <c r="H500" s="34">
        <v>0</v>
      </c>
      <c r="I500" s="34">
        <v>0</v>
      </c>
      <c r="J500" s="34">
        <v>83206.289999999994</v>
      </c>
      <c r="K500" s="34">
        <f t="shared" si="22"/>
        <v>753871.09999999986</v>
      </c>
      <c r="L500" s="33">
        <v>2695085.0200000005</v>
      </c>
      <c r="M500" s="35">
        <f t="shared" si="23"/>
        <v>0.27972071174214747</v>
      </c>
    </row>
    <row r="501" spans="1:13" ht="15.6" customHeight="1">
      <c r="A501" s="16" t="s">
        <v>383</v>
      </c>
      <c r="B501" s="42" t="s">
        <v>31</v>
      </c>
      <c r="C501" s="33">
        <v>231808.13</v>
      </c>
      <c r="D501" s="33">
        <v>7195.13</v>
      </c>
      <c r="E501" s="33">
        <v>98939.12</v>
      </c>
      <c r="F501" s="33">
        <f t="shared" si="21"/>
        <v>337942.38</v>
      </c>
      <c r="G501" s="34">
        <v>5480.46</v>
      </c>
      <c r="H501" s="34">
        <v>0</v>
      </c>
      <c r="I501" s="34">
        <v>1018</v>
      </c>
      <c r="J501" s="34">
        <v>11605.44</v>
      </c>
      <c r="K501" s="34">
        <f t="shared" si="22"/>
        <v>319838.48</v>
      </c>
      <c r="L501" s="33">
        <v>3212920.77</v>
      </c>
      <c r="M501" s="35">
        <f t="shared" si="23"/>
        <v>9.9547577701394732E-2</v>
      </c>
    </row>
    <row r="502" spans="1:13" ht="15.6" customHeight="1">
      <c r="A502" s="16" t="s">
        <v>384</v>
      </c>
      <c r="B502" s="42" t="s">
        <v>43</v>
      </c>
      <c r="C502" s="33">
        <v>37517072.880000003</v>
      </c>
      <c r="D502" s="33">
        <v>7022671.8700000001</v>
      </c>
      <c r="E502" s="33">
        <v>6016079.8899999997</v>
      </c>
      <c r="F502" s="33">
        <f t="shared" si="21"/>
        <v>50555824.640000001</v>
      </c>
      <c r="G502" s="34">
        <v>45592.1</v>
      </c>
      <c r="H502" s="34">
        <v>0</v>
      </c>
      <c r="I502" s="34">
        <v>698.5</v>
      </c>
      <c r="J502" s="34">
        <v>1500296.71</v>
      </c>
      <c r="K502" s="34">
        <f t="shared" si="22"/>
        <v>49009237.329999998</v>
      </c>
      <c r="L502" s="33">
        <v>76640486.210000008</v>
      </c>
      <c r="M502" s="35">
        <f t="shared" si="23"/>
        <v>0.63946929036581845</v>
      </c>
    </row>
    <row r="503" spans="1:13" ht="15.6" customHeight="1">
      <c r="A503" s="16" t="s">
        <v>562</v>
      </c>
      <c r="B503" s="42" t="s">
        <v>27</v>
      </c>
      <c r="C503" s="33">
        <v>234671.11</v>
      </c>
      <c r="D503" s="33">
        <v>51681.02</v>
      </c>
      <c r="E503" s="33">
        <v>65607.210000000006</v>
      </c>
      <c r="F503" s="33">
        <f t="shared" si="21"/>
        <v>351959.34</v>
      </c>
      <c r="G503" s="34">
        <v>24901.5</v>
      </c>
      <c r="H503" s="34">
        <v>0</v>
      </c>
      <c r="I503" s="34">
        <v>1215.56</v>
      </c>
      <c r="J503" s="34">
        <v>15977.87</v>
      </c>
      <c r="K503" s="34">
        <f t="shared" si="22"/>
        <v>309864.41000000003</v>
      </c>
      <c r="L503" s="33">
        <v>1804857.4</v>
      </c>
      <c r="M503" s="35">
        <f t="shared" si="23"/>
        <v>0.17168359672071604</v>
      </c>
    </row>
    <row r="504" spans="1:13" ht="15.6" customHeight="1">
      <c r="A504" s="16" t="s">
        <v>385</v>
      </c>
      <c r="B504" s="42" t="s">
        <v>61</v>
      </c>
      <c r="C504" s="33">
        <v>408751.82</v>
      </c>
      <c r="D504" s="33">
        <v>7552.36</v>
      </c>
      <c r="E504" s="33">
        <v>189059.15</v>
      </c>
      <c r="F504" s="33">
        <f t="shared" si="21"/>
        <v>605363.32999999996</v>
      </c>
      <c r="G504" s="34">
        <v>4295.3</v>
      </c>
      <c r="H504" s="34">
        <v>0</v>
      </c>
      <c r="I504" s="34">
        <v>0</v>
      </c>
      <c r="J504" s="34">
        <v>135842.07</v>
      </c>
      <c r="K504" s="34">
        <f t="shared" si="22"/>
        <v>465225.9599999999</v>
      </c>
      <c r="L504" s="33">
        <v>1584068.8299999998</v>
      </c>
      <c r="M504" s="35">
        <f t="shared" si="23"/>
        <v>0.29369049575958134</v>
      </c>
    </row>
    <row r="505" spans="1:13" ht="15.6" customHeight="1">
      <c r="A505" s="16" t="s">
        <v>386</v>
      </c>
      <c r="B505" s="42" t="s">
        <v>43</v>
      </c>
      <c r="C505" s="33">
        <v>26745869.120000001</v>
      </c>
      <c r="D505" s="33">
        <v>886991.9</v>
      </c>
      <c r="E505" s="33">
        <v>10263529.98</v>
      </c>
      <c r="F505" s="33">
        <f t="shared" si="21"/>
        <v>37896391</v>
      </c>
      <c r="G505" s="34">
        <v>697073.23</v>
      </c>
      <c r="H505" s="34">
        <v>0</v>
      </c>
      <c r="I505" s="34">
        <v>23090.45</v>
      </c>
      <c r="J505" s="34">
        <v>2381948.35</v>
      </c>
      <c r="K505" s="34">
        <f t="shared" si="22"/>
        <v>34794278.969999999</v>
      </c>
      <c r="L505" s="33">
        <v>81683762.920000002</v>
      </c>
      <c r="M505" s="35">
        <f t="shared" si="23"/>
        <v>0.4259632236100222</v>
      </c>
    </row>
    <row r="506" spans="1:13" ht="15.6" customHeight="1">
      <c r="A506" s="16" t="s">
        <v>387</v>
      </c>
      <c r="B506" s="42" t="s">
        <v>61</v>
      </c>
      <c r="C506" s="33">
        <v>112419.65</v>
      </c>
      <c r="D506" s="33">
        <v>5190.57</v>
      </c>
      <c r="E506" s="33">
        <v>76895.81</v>
      </c>
      <c r="F506" s="33">
        <f t="shared" si="21"/>
        <v>194506.03</v>
      </c>
      <c r="G506" s="34">
        <v>8177.95</v>
      </c>
      <c r="H506" s="34">
        <v>0</v>
      </c>
      <c r="I506" s="34">
        <v>0</v>
      </c>
      <c r="J506" s="34">
        <v>5384.58</v>
      </c>
      <c r="K506" s="34">
        <f t="shared" si="22"/>
        <v>180943.5</v>
      </c>
      <c r="L506" s="33">
        <v>936758.11</v>
      </c>
      <c r="M506" s="35">
        <f t="shared" si="23"/>
        <v>0.19315925644881793</v>
      </c>
    </row>
    <row r="507" spans="1:13" ht="15.6" customHeight="1">
      <c r="A507" s="16" t="s">
        <v>563</v>
      </c>
      <c r="B507" s="42" t="s">
        <v>61</v>
      </c>
      <c r="C507" s="33">
        <v>133623.85999999999</v>
      </c>
      <c r="D507" s="33">
        <v>4587.2299999999996</v>
      </c>
      <c r="E507" s="33">
        <v>26127.3</v>
      </c>
      <c r="F507" s="33">
        <f t="shared" si="21"/>
        <v>164338.38999999998</v>
      </c>
      <c r="G507" s="34">
        <v>0</v>
      </c>
      <c r="H507" s="34">
        <v>0</v>
      </c>
      <c r="I507" s="34">
        <v>1306.8</v>
      </c>
      <c r="J507" s="34">
        <v>11270.4</v>
      </c>
      <c r="K507" s="34">
        <f t="shared" si="22"/>
        <v>151761.19</v>
      </c>
      <c r="L507" s="33">
        <v>982787.11999999988</v>
      </c>
      <c r="M507" s="35">
        <f t="shared" si="23"/>
        <v>0.15441918896942811</v>
      </c>
    </row>
    <row r="508" spans="1:13" ht="15.6" customHeight="1">
      <c r="A508" s="16" t="s">
        <v>388</v>
      </c>
      <c r="B508" s="42" t="s">
        <v>61</v>
      </c>
      <c r="C508" s="33">
        <v>283953.51</v>
      </c>
      <c r="D508" s="33">
        <v>5125.4399999999996</v>
      </c>
      <c r="E508" s="33">
        <v>416362.86</v>
      </c>
      <c r="F508" s="33">
        <f t="shared" si="21"/>
        <v>705441.81</v>
      </c>
      <c r="G508" s="34">
        <v>8841.75</v>
      </c>
      <c r="H508" s="34">
        <v>0</v>
      </c>
      <c r="I508" s="34">
        <v>0</v>
      </c>
      <c r="J508" s="34">
        <v>33661.96</v>
      </c>
      <c r="K508" s="34">
        <f t="shared" si="22"/>
        <v>662938.10000000009</v>
      </c>
      <c r="L508" s="33">
        <v>2062117.4</v>
      </c>
      <c r="M508" s="35">
        <f t="shared" si="23"/>
        <v>0.32148416962099252</v>
      </c>
    </row>
    <row r="509" spans="1:13" ht="15.6" customHeight="1">
      <c r="A509" s="16" t="s">
        <v>631</v>
      </c>
      <c r="B509" s="42" t="s">
        <v>24</v>
      </c>
      <c r="C509" s="33">
        <v>32189.55</v>
      </c>
      <c r="D509" s="33">
        <v>0</v>
      </c>
      <c r="E509" s="33">
        <v>33247.17</v>
      </c>
      <c r="F509" s="33">
        <f t="shared" si="21"/>
        <v>65436.72</v>
      </c>
      <c r="G509" s="34">
        <v>0</v>
      </c>
      <c r="H509" s="34">
        <v>0</v>
      </c>
      <c r="I509" s="34">
        <v>0</v>
      </c>
      <c r="J509" s="34">
        <v>403.81</v>
      </c>
      <c r="K509" s="34">
        <f t="shared" si="22"/>
        <v>65032.91</v>
      </c>
      <c r="L509" s="33">
        <v>404901.98</v>
      </c>
      <c r="M509" s="35">
        <f t="shared" si="23"/>
        <v>0.16061395896359906</v>
      </c>
    </row>
    <row r="510" spans="1:13" ht="15.6" customHeight="1">
      <c r="A510" s="16" t="s">
        <v>389</v>
      </c>
      <c r="B510" s="42" t="s">
        <v>30</v>
      </c>
      <c r="C510" s="33">
        <v>81786.95</v>
      </c>
      <c r="D510" s="33">
        <v>3195.24</v>
      </c>
      <c r="E510" s="33">
        <v>40410.800000000003</v>
      </c>
      <c r="F510" s="33">
        <f t="shared" si="21"/>
        <v>125392.99</v>
      </c>
      <c r="G510" s="34">
        <v>1236.3499999999999</v>
      </c>
      <c r="H510" s="34">
        <v>0</v>
      </c>
      <c r="I510" s="34">
        <v>0</v>
      </c>
      <c r="J510" s="34">
        <v>1725.45</v>
      </c>
      <c r="K510" s="34">
        <f t="shared" si="22"/>
        <v>122431.19</v>
      </c>
      <c r="L510" s="33">
        <v>815097.30999999994</v>
      </c>
      <c r="M510" s="35">
        <f t="shared" si="23"/>
        <v>0.15020438479915976</v>
      </c>
    </row>
    <row r="511" spans="1:13" ht="15.6" customHeight="1">
      <c r="A511" s="16" t="s">
        <v>390</v>
      </c>
      <c r="B511" s="42" t="s">
        <v>37</v>
      </c>
      <c r="C511" s="33">
        <v>249346.43</v>
      </c>
      <c r="D511" s="33">
        <v>4074.8</v>
      </c>
      <c r="E511" s="33">
        <v>243872.85</v>
      </c>
      <c r="F511" s="33">
        <f t="shared" si="21"/>
        <v>497294.07999999996</v>
      </c>
      <c r="G511" s="34">
        <v>12</v>
      </c>
      <c r="H511" s="34">
        <v>0</v>
      </c>
      <c r="I511" s="34">
        <v>0</v>
      </c>
      <c r="J511" s="34">
        <v>36772.769999999997</v>
      </c>
      <c r="K511" s="34">
        <f t="shared" si="22"/>
        <v>460509.30999999994</v>
      </c>
      <c r="L511" s="33">
        <v>1269540.8699999996</v>
      </c>
      <c r="M511" s="35">
        <f t="shared" si="23"/>
        <v>0.36273689243261625</v>
      </c>
    </row>
    <row r="512" spans="1:13" ht="15.6" customHeight="1">
      <c r="A512" s="16" t="s">
        <v>391</v>
      </c>
      <c r="B512" s="42" t="s">
        <v>30</v>
      </c>
      <c r="C512" s="33">
        <v>5028674.3</v>
      </c>
      <c r="D512" s="33">
        <v>187587.27</v>
      </c>
      <c r="E512" s="33">
        <v>2056799.23</v>
      </c>
      <c r="F512" s="33">
        <f t="shared" si="21"/>
        <v>7273060.7999999989</v>
      </c>
      <c r="G512" s="34">
        <v>248960.53</v>
      </c>
      <c r="H512" s="34">
        <v>0</v>
      </c>
      <c r="I512" s="34">
        <v>347.01</v>
      </c>
      <c r="J512" s="34">
        <v>285938.2</v>
      </c>
      <c r="K512" s="34">
        <f t="shared" si="22"/>
        <v>6737815.0599999987</v>
      </c>
      <c r="L512" s="33">
        <v>18850302.699999999</v>
      </c>
      <c r="M512" s="35">
        <f t="shared" si="23"/>
        <v>0.35743802989434215</v>
      </c>
    </row>
    <row r="513" spans="1:13" ht="15.6" customHeight="1">
      <c r="A513" s="16" t="s">
        <v>392</v>
      </c>
      <c r="B513" s="42" t="s">
        <v>24</v>
      </c>
      <c r="C513" s="33">
        <v>130747.83</v>
      </c>
      <c r="D513" s="33">
        <v>1252.1300000000001</v>
      </c>
      <c r="E513" s="33">
        <v>42243.35</v>
      </c>
      <c r="F513" s="33">
        <f t="shared" si="21"/>
        <v>174243.31</v>
      </c>
      <c r="G513" s="34">
        <v>15349.5</v>
      </c>
      <c r="H513" s="34">
        <v>0</v>
      </c>
      <c r="I513" s="34">
        <v>0</v>
      </c>
      <c r="J513" s="34">
        <v>5479.53</v>
      </c>
      <c r="K513" s="34">
        <f t="shared" si="22"/>
        <v>153414.28</v>
      </c>
      <c r="L513" s="33">
        <v>695386.39</v>
      </c>
      <c r="M513" s="35">
        <f t="shared" si="23"/>
        <v>0.2206173175175315</v>
      </c>
    </row>
    <row r="514" spans="1:13" ht="15.6" customHeight="1">
      <c r="A514" s="16" t="s">
        <v>393</v>
      </c>
      <c r="B514" s="42" t="s">
        <v>61</v>
      </c>
      <c r="C514" s="33">
        <v>695338.17</v>
      </c>
      <c r="D514" s="33">
        <v>18643.39</v>
      </c>
      <c r="E514" s="33">
        <v>154801.22</v>
      </c>
      <c r="F514" s="33">
        <f t="shared" si="21"/>
        <v>868782.78</v>
      </c>
      <c r="G514" s="34">
        <v>0</v>
      </c>
      <c r="H514" s="34">
        <v>0</v>
      </c>
      <c r="I514" s="34">
        <v>0</v>
      </c>
      <c r="J514" s="34">
        <v>34984.6</v>
      </c>
      <c r="K514" s="34">
        <f t="shared" si="22"/>
        <v>833798.18</v>
      </c>
      <c r="L514" s="33">
        <v>3084545.7299999995</v>
      </c>
      <c r="M514" s="35">
        <f t="shared" si="23"/>
        <v>0.27031474096511454</v>
      </c>
    </row>
    <row r="515" spans="1:13" ht="15.6" customHeight="1">
      <c r="A515" s="16" t="s">
        <v>394</v>
      </c>
      <c r="B515" s="42" t="s">
        <v>37</v>
      </c>
      <c r="C515" s="33">
        <v>1044998.28</v>
      </c>
      <c r="D515" s="33">
        <v>29025.79</v>
      </c>
      <c r="E515" s="33">
        <v>481794.95</v>
      </c>
      <c r="F515" s="33">
        <f t="shared" si="21"/>
        <v>1555819.02</v>
      </c>
      <c r="G515" s="34">
        <v>0</v>
      </c>
      <c r="H515" s="34">
        <v>10032</v>
      </c>
      <c r="I515" s="34">
        <v>0</v>
      </c>
      <c r="J515" s="34">
        <v>9267.93</v>
      </c>
      <c r="K515" s="34">
        <f t="shared" si="22"/>
        <v>1536519.09</v>
      </c>
      <c r="L515" s="33">
        <v>4891253.17</v>
      </c>
      <c r="M515" s="35">
        <f t="shared" si="23"/>
        <v>0.31413607854610398</v>
      </c>
    </row>
    <row r="516" spans="1:13" ht="15.6" customHeight="1">
      <c r="A516" s="16" t="s">
        <v>395</v>
      </c>
      <c r="B516" s="42" t="s">
        <v>37</v>
      </c>
      <c r="C516" s="33">
        <v>1506091.19</v>
      </c>
      <c r="D516" s="33">
        <v>103701.23</v>
      </c>
      <c r="E516" s="33">
        <v>1203502.02</v>
      </c>
      <c r="F516" s="33">
        <f t="shared" si="21"/>
        <v>2813294.44</v>
      </c>
      <c r="G516" s="34">
        <v>4805</v>
      </c>
      <c r="H516" s="34">
        <v>0</v>
      </c>
      <c r="I516" s="34">
        <v>0</v>
      </c>
      <c r="J516" s="34">
        <v>23631.17</v>
      </c>
      <c r="K516" s="34">
        <f t="shared" si="22"/>
        <v>2784858.27</v>
      </c>
      <c r="L516" s="33">
        <v>6284462.0600000005</v>
      </c>
      <c r="M516" s="35">
        <f t="shared" si="23"/>
        <v>0.44313391399485985</v>
      </c>
    </row>
    <row r="517" spans="1:13" ht="15.6" customHeight="1">
      <c r="A517" s="16" t="s">
        <v>396</v>
      </c>
      <c r="B517" s="42" t="s">
        <v>37</v>
      </c>
      <c r="C517" s="33">
        <v>705825.78</v>
      </c>
      <c r="D517" s="33">
        <v>42015.82</v>
      </c>
      <c r="E517" s="33">
        <v>555505.68999999994</v>
      </c>
      <c r="F517" s="33">
        <f t="shared" si="21"/>
        <v>1303347.29</v>
      </c>
      <c r="G517" s="34">
        <v>4517.83</v>
      </c>
      <c r="H517" s="34">
        <v>0</v>
      </c>
      <c r="I517" s="34">
        <v>0</v>
      </c>
      <c r="J517" s="34">
        <v>118001.15</v>
      </c>
      <c r="K517" s="34">
        <f t="shared" si="22"/>
        <v>1180828.31</v>
      </c>
      <c r="L517" s="33">
        <v>3008747.82</v>
      </c>
      <c r="M517" s="35">
        <f t="shared" si="23"/>
        <v>0.39246503218072964</v>
      </c>
    </row>
    <row r="518" spans="1:13" ht="15.6" customHeight="1">
      <c r="A518" s="16" t="s">
        <v>632</v>
      </c>
      <c r="B518" s="42" t="s">
        <v>31</v>
      </c>
      <c r="C518" s="33">
        <v>1103139.98</v>
      </c>
      <c r="D518" s="33">
        <v>69552.649999999994</v>
      </c>
      <c r="E518" s="33">
        <v>271504.76</v>
      </c>
      <c r="F518" s="33">
        <f t="shared" si="21"/>
        <v>1444197.39</v>
      </c>
      <c r="G518" s="34">
        <v>2220</v>
      </c>
      <c r="H518" s="34">
        <v>0</v>
      </c>
      <c r="I518" s="34">
        <v>0</v>
      </c>
      <c r="J518" s="34">
        <v>59712.09</v>
      </c>
      <c r="K518" s="34">
        <f t="shared" si="22"/>
        <v>1382265.2999999998</v>
      </c>
      <c r="L518" s="33">
        <v>7176264.96</v>
      </c>
      <c r="M518" s="35">
        <f t="shared" si="23"/>
        <v>0.19261625758032208</v>
      </c>
    </row>
    <row r="519" spans="1:13" ht="15.6" customHeight="1">
      <c r="A519" s="16" t="s">
        <v>397</v>
      </c>
      <c r="B519" s="42" t="s">
        <v>33</v>
      </c>
      <c r="C519" s="33">
        <v>602431.73</v>
      </c>
      <c r="D519" s="33">
        <v>11265.83</v>
      </c>
      <c r="E519" s="33">
        <v>425309.31</v>
      </c>
      <c r="F519" s="33">
        <f t="shared" si="21"/>
        <v>1039006.8699999999</v>
      </c>
      <c r="G519" s="34">
        <v>22066.33</v>
      </c>
      <c r="H519" s="34">
        <v>0</v>
      </c>
      <c r="I519" s="34">
        <v>0</v>
      </c>
      <c r="J519" s="34">
        <v>67790.06</v>
      </c>
      <c r="K519" s="34">
        <f t="shared" si="22"/>
        <v>949150.48</v>
      </c>
      <c r="L519" s="33">
        <v>3315367.59</v>
      </c>
      <c r="M519" s="35">
        <f t="shared" si="23"/>
        <v>0.28628815786909467</v>
      </c>
    </row>
    <row r="520" spans="1:13" ht="15.6" customHeight="1">
      <c r="A520" s="16" t="s">
        <v>633</v>
      </c>
      <c r="B520" s="42" t="s">
        <v>37</v>
      </c>
      <c r="C520" s="33">
        <v>702732.1</v>
      </c>
      <c r="D520" s="33">
        <v>20320.830000000002</v>
      </c>
      <c r="E520" s="33">
        <v>457249.64</v>
      </c>
      <c r="F520" s="33">
        <f t="shared" si="21"/>
        <v>1180302.5699999998</v>
      </c>
      <c r="G520" s="34">
        <v>15512.7</v>
      </c>
      <c r="H520" s="34">
        <v>0</v>
      </c>
      <c r="I520" s="34">
        <v>12842.35</v>
      </c>
      <c r="J520" s="34">
        <v>41354.65</v>
      </c>
      <c r="K520" s="34">
        <f t="shared" si="22"/>
        <v>1110592.8699999999</v>
      </c>
      <c r="L520" s="33">
        <v>2837136.8999999994</v>
      </c>
      <c r="M520" s="35">
        <f t="shared" si="23"/>
        <v>0.39144845988926374</v>
      </c>
    </row>
    <row r="521" spans="1:13" ht="15.6" customHeight="1">
      <c r="A521" s="16" t="s">
        <v>398</v>
      </c>
      <c r="B521" s="42" t="s">
        <v>24</v>
      </c>
      <c r="C521" s="33">
        <v>76270.009999999995</v>
      </c>
      <c r="D521" s="33">
        <v>125.87</v>
      </c>
      <c r="E521" s="33">
        <v>32503.33</v>
      </c>
      <c r="F521" s="33">
        <f t="shared" si="21"/>
        <v>108899.20999999999</v>
      </c>
      <c r="G521" s="34">
        <v>2816.63</v>
      </c>
      <c r="H521" s="34">
        <v>0</v>
      </c>
      <c r="I521" s="34">
        <v>0</v>
      </c>
      <c r="J521" s="34">
        <v>18168.939999999999</v>
      </c>
      <c r="K521" s="34">
        <f t="shared" si="22"/>
        <v>87913.639999999985</v>
      </c>
      <c r="L521" s="33">
        <v>564547.69000000006</v>
      </c>
      <c r="M521" s="35">
        <f t="shared" si="23"/>
        <v>0.15572402749535647</v>
      </c>
    </row>
    <row r="522" spans="1:13" ht="15.6" customHeight="1">
      <c r="A522" s="16" t="s">
        <v>399</v>
      </c>
      <c r="B522" s="42" t="s">
        <v>24</v>
      </c>
      <c r="C522" s="33">
        <v>1326555.93</v>
      </c>
      <c r="D522" s="33">
        <v>61094.6</v>
      </c>
      <c r="E522" s="33">
        <v>364425.89</v>
      </c>
      <c r="F522" s="33">
        <f t="shared" si="21"/>
        <v>1752076.42</v>
      </c>
      <c r="G522" s="34">
        <v>7287</v>
      </c>
      <c r="H522" s="34">
        <v>0</v>
      </c>
      <c r="I522" s="34">
        <v>440.4</v>
      </c>
      <c r="J522" s="34">
        <v>17096.62</v>
      </c>
      <c r="K522" s="34">
        <f t="shared" si="22"/>
        <v>1727252.4</v>
      </c>
      <c r="L522" s="33">
        <v>6784518</v>
      </c>
      <c r="M522" s="35">
        <f t="shared" si="23"/>
        <v>0.25458734135571603</v>
      </c>
    </row>
    <row r="523" spans="1:13" ht="15.6" customHeight="1">
      <c r="A523" s="16" t="s">
        <v>400</v>
      </c>
      <c r="B523" s="42" t="s">
        <v>33</v>
      </c>
      <c r="C523" s="33">
        <v>100469.81</v>
      </c>
      <c r="D523" s="33">
        <v>3561.77</v>
      </c>
      <c r="E523" s="33">
        <v>68330.67</v>
      </c>
      <c r="F523" s="33">
        <f t="shared" si="21"/>
        <v>172362.25</v>
      </c>
      <c r="G523" s="34">
        <v>0</v>
      </c>
      <c r="H523" s="34">
        <v>2397</v>
      </c>
      <c r="I523" s="34">
        <v>966.03</v>
      </c>
      <c r="J523" s="34">
        <v>18775.68</v>
      </c>
      <c r="K523" s="34">
        <f t="shared" si="22"/>
        <v>150223.54</v>
      </c>
      <c r="L523" s="33">
        <v>1480630.1099999999</v>
      </c>
      <c r="M523" s="35">
        <f t="shared" si="23"/>
        <v>0.10145919563934845</v>
      </c>
    </row>
    <row r="524" spans="1:13" ht="15.6" customHeight="1">
      <c r="A524" s="16" t="s">
        <v>401</v>
      </c>
      <c r="B524" s="42" t="s">
        <v>43</v>
      </c>
      <c r="C524" s="33">
        <v>1019064.61</v>
      </c>
      <c r="D524" s="33">
        <v>11050.37</v>
      </c>
      <c r="E524" s="33">
        <v>496816.24</v>
      </c>
      <c r="F524" s="33">
        <f t="shared" ref="F524:F587" si="24">SUM(C524:E524)</f>
        <v>1526931.22</v>
      </c>
      <c r="G524" s="34">
        <v>151.44</v>
      </c>
      <c r="H524" s="34">
        <v>0</v>
      </c>
      <c r="I524" s="34">
        <v>0</v>
      </c>
      <c r="J524" s="34">
        <v>100363.8</v>
      </c>
      <c r="K524" s="34">
        <f t="shared" ref="K524:K587" si="25">F524-G524-H524-I524-J524</f>
        <v>1426415.98</v>
      </c>
      <c r="L524" s="33">
        <v>4635925.83</v>
      </c>
      <c r="M524" s="35">
        <f t="shared" ref="M524:M587" si="26">K524/L524</f>
        <v>0.30768740318694876</v>
      </c>
    </row>
    <row r="525" spans="1:13" ht="15.6" customHeight="1">
      <c r="A525" s="16" t="s">
        <v>5</v>
      </c>
      <c r="B525" s="42" t="s">
        <v>31</v>
      </c>
      <c r="C525" s="33">
        <v>294552265.56</v>
      </c>
      <c r="D525" s="33">
        <v>31963378.870000001</v>
      </c>
      <c r="E525" s="33">
        <v>177374696.12</v>
      </c>
      <c r="F525" s="33">
        <f t="shared" si="24"/>
        <v>503890340.55000001</v>
      </c>
      <c r="G525" s="34">
        <v>35819756.689999998</v>
      </c>
      <c r="H525" s="34">
        <v>0</v>
      </c>
      <c r="I525" s="34">
        <v>361796.9</v>
      </c>
      <c r="J525" s="34">
        <v>36041657.140000001</v>
      </c>
      <c r="K525" s="34">
        <f t="shared" si="25"/>
        <v>431667129.82000005</v>
      </c>
      <c r="L525" s="33">
        <v>1175538598.29</v>
      </c>
      <c r="M525" s="35">
        <f t="shared" si="26"/>
        <v>0.36720795935405753</v>
      </c>
    </row>
    <row r="526" spans="1:13" ht="15.6" customHeight="1">
      <c r="A526" s="16" t="s">
        <v>402</v>
      </c>
      <c r="B526" s="42" t="s">
        <v>33</v>
      </c>
      <c r="C526" s="33">
        <v>1169595.1599999999</v>
      </c>
      <c r="D526" s="33">
        <v>22536.35</v>
      </c>
      <c r="E526" s="33">
        <v>551652.63</v>
      </c>
      <c r="F526" s="33">
        <f t="shared" si="24"/>
        <v>1743784.1400000001</v>
      </c>
      <c r="G526" s="34">
        <v>33060.5</v>
      </c>
      <c r="H526" s="34">
        <v>0</v>
      </c>
      <c r="I526" s="34">
        <v>0</v>
      </c>
      <c r="J526" s="34">
        <v>102699.94</v>
      </c>
      <c r="K526" s="34">
        <f t="shared" si="25"/>
        <v>1608023.7000000002</v>
      </c>
      <c r="L526" s="33">
        <v>7484241.1400000006</v>
      </c>
      <c r="M526" s="35">
        <f t="shared" si="26"/>
        <v>0.2148546084927456</v>
      </c>
    </row>
    <row r="527" spans="1:13" ht="15.6" customHeight="1">
      <c r="A527" s="16" t="s">
        <v>403</v>
      </c>
      <c r="B527" s="42" t="s">
        <v>24</v>
      </c>
      <c r="C527" s="33">
        <v>87992.3</v>
      </c>
      <c r="D527" s="33">
        <v>1543.4</v>
      </c>
      <c r="E527" s="33">
        <v>21840.62</v>
      </c>
      <c r="F527" s="33">
        <f t="shared" si="24"/>
        <v>111376.31999999999</v>
      </c>
      <c r="G527" s="34">
        <v>0</v>
      </c>
      <c r="H527" s="34">
        <v>0</v>
      </c>
      <c r="I527" s="34">
        <v>0</v>
      </c>
      <c r="J527" s="34">
        <v>12939.14</v>
      </c>
      <c r="K527" s="34">
        <f t="shared" si="25"/>
        <v>98437.18</v>
      </c>
      <c r="L527" s="33">
        <v>659488.43000000005</v>
      </c>
      <c r="M527" s="35">
        <f t="shared" si="26"/>
        <v>0.14926293703135926</v>
      </c>
    </row>
    <row r="528" spans="1:13" ht="15.6" customHeight="1">
      <c r="A528" s="16" t="s">
        <v>404</v>
      </c>
      <c r="B528" s="42" t="s">
        <v>37</v>
      </c>
      <c r="C528" s="33">
        <v>699972.87</v>
      </c>
      <c r="D528" s="33">
        <v>30941.52</v>
      </c>
      <c r="E528" s="33">
        <v>414578.08</v>
      </c>
      <c r="F528" s="33">
        <f t="shared" si="24"/>
        <v>1145492.47</v>
      </c>
      <c r="G528" s="34">
        <v>0</v>
      </c>
      <c r="H528" s="34">
        <v>5423.52</v>
      </c>
      <c r="I528" s="34">
        <v>5724.97</v>
      </c>
      <c r="J528" s="34">
        <v>28823.22</v>
      </c>
      <c r="K528" s="34">
        <f t="shared" si="25"/>
        <v>1105520.76</v>
      </c>
      <c r="L528" s="33">
        <v>2791043.09</v>
      </c>
      <c r="M528" s="35">
        <f t="shared" si="26"/>
        <v>0.39609591265751476</v>
      </c>
    </row>
    <row r="529" spans="1:13" ht="15.6" customHeight="1">
      <c r="A529" s="16" t="s">
        <v>634</v>
      </c>
      <c r="B529" s="42" t="s">
        <v>24</v>
      </c>
      <c r="C529" s="33">
        <v>99200.38</v>
      </c>
      <c r="D529" s="33">
        <v>886.3</v>
      </c>
      <c r="E529" s="33">
        <v>25546.77</v>
      </c>
      <c r="F529" s="33">
        <f t="shared" si="24"/>
        <v>125633.45000000001</v>
      </c>
      <c r="G529" s="34">
        <v>0</v>
      </c>
      <c r="H529" s="34">
        <v>0</v>
      </c>
      <c r="I529" s="34">
        <v>0</v>
      </c>
      <c r="J529" s="34">
        <v>12641.43</v>
      </c>
      <c r="K529" s="34">
        <f t="shared" si="25"/>
        <v>112992.02000000002</v>
      </c>
      <c r="L529" s="33">
        <v>510663.22</v>
      </c>
      <c r="M529" s="35">
        <f t="shared" si="26"/>
        <v>0.22126524013223436</v>
      </c>
    </row>
    <row r="530" spans="1:13" ht="15.6" customHeight="1">
      <c r="A530" s="16" t="s">
        <v>405</v>
      </c>
      <c r="B530" s="42" t="s">
        <v>30</v>
      </c>
      <c r="C530" s="33">
        <v>77567.58</v>
      </c>
      <c r="D530" s="33">
        <v>4795.13</v>
      </c>
      <c r="E530" s="33">
        <v>135589.60999999999</v>
      </c>
      <c r="F530" s="33">
        <f t="shared" si="24"/>
        <v>217952.32</v>
      </c>
      <c r="G530" s="34">
        <v>0</v>
      </c>
      <c r="H530" s="34">
        <v>0</v>
      </c>
      <c r="I530" s="34">
        <v>0</v>
      </c>
      <c r="J530" s="34">
        <v>64631.19</v>
      </c>
      <c r="K530" s="34">
        <f t="shared" si="25"/>
        <v>153321.13</v>
      </c>
      <c r="L530" s="33">
        <v>987585.65999999992</v>
      </c>
      <c r="M530" s="35">
        <f t="shared" si="26"/>
        <v>0.15524843687989559</v>
      </c>
    </row>
    <row r="531" spans="1:13" ht="15.6" customHeight="1">
      <c r="A531" s="16" t="s">
        <v>406</v>
      </c>
      <c r="B531" s="42" t="s">
        <v>24</v>
      </c>
      <c r="C531" s="33">
        <v>829707.4</v>
      </c>
      <c r="D531" s="33">
        <v>77285.77</v>
      </c>
      <c r="E531" s="33">
        <v>474475.91</v>
      </c>
      <c r="F531" s="33">
        <f t="shared" si="24"/>
        <v>1381469.08</v>
      </c>
      <c r="G531" s="34">
        <v>21625.14</v>
      </c>
      <c r="H531" s="34">
        <v>0</v>
      </c>
      <c r="I531" s="34">
        <v>0</v>
      </c>
      <c r="J531" s="34">
        <v>14625</v>
      </c>
      <c r="K531" s="34">
        <f t="shared" si="25"/>
        <v>1345218.9400000002</v>
      </c>
      <c r="L531" s="33">
        <v>2954175.22</v>
      </c>
      <c r="M531" s="35">
        <f t="shared" si="26"/>
        <v>0.45536193347393933</v>
      </c>
    </row>
    <row r="532" spans="1:13" ht="15.6" customHeight="1">
      <c r="A532" s="16" t="s">
        <v>407</v>
      </c>
      <c r="B532" s="42" t="s">
        <v>37</v>
      </c>
      <c r="C532" s="33">
        <v>300648.13</v>
      </c>
      <c r="D532" s="33">
        <v>8071.32</v>
      </c>
      <c r="E532" s="33">
        <v>376121.66</v>
      </c>
      <c r="F532" s="33">
        <f t="shared" si="24"/>
        <v>684841.11</v>
      </c>
      <c r="G532" s="34">
        <v>8683.98</v>
      </c>
      <c r="H532" s="34">
        <v>0</v>
      </c>
      <c r="I532" s="34">
        <v>0</v>
      </c>
      <c r="J532" s="34">
        <v>5729.42</v>
      </c>
      <c r="K532" s="34">
        <f t="shared" si="25"/>
        <v>670427.71</v>
      </c>
      <c r="L532" s="33">
        <v>2224644.23</v>
      </c>
      <c r="M532" s="35">
        <f t="shared" si="26"/>
        <v>0.30136401180875561</v>
      </c>
    </row>
    <row r="533" spans="1:13" ht="15.6" customHeight="1">
      <c r="A533" s="16" t="s">
        <v>408</v>
      </c>
      <c r="B533" s="42" t="s">
        <v>30</v>
      </c>
      <c r="C533" s="33">
        <v>266673.21000000002</v>
      </c>
      <c r="D533" s="33">
        <v>6433.13</v>
      </c>
      <c r="E533" s="33">
        <v>86242.14</v>
      </c>
      <c r="F533" s="33">
        <f t="shared" si="24"/>
        <v>359348.48000000004</v>
      </c>
      <c r="G533" s="34">
        <v>0</v>
      </c>
      <c r="H533" s="34">
        <v>0</v>
      </c>
      <c r="I533" s="34">
        <v>0</v>
      </c>
      <c r="J533" s="34">
        <v>8597.8700000000008</v>
      </c>
      <c r="K533" s="34">
        <f t="shared" si="25"/>
        <v>350750.61000000004</v>
      </c>
      <c r="L533" s="33">
        <v>1260227.8799999999</v>
      </c>
      <c r="M533" s="35">
        <f t="shared" si="26"/>
        <v>0.27832316326790046</v>
      </c>
    </row>
    <row r="534" spans="1:13" ht="15.6" customHeight="1">
      <c r="A534" s="16" t="s">
        <v>409</v>
      </c>
      <c r="B534" s="42" t="s">
        <v>24</v>
      </c>
      <c r="C534" s="33">
        <v>1364897.45</v>
      </c>
      <c r="D534" s="33">
        <v>4768083.75</v>
      </c>
      <c r="E534" s="33">
        <v>2496809.75</v>
      </c>
      <c r="F534" s="33">
        <f t="shared" si="24"/>
        <v>8629790.9499999993</v>
      </c>
      <c r="G534" s="34">
        <v>0</v>
      </c>
      <c r="H534" s="34">
        <v>0</v>
      </c>
      <c r="I534" s="34">
        <v>0</v>
      </c>
      <c r="J534" s="34">
        <v>1774696.22</v>
      </c>
      <c r="K534" s="34">
        <f t="shared" si="25"/>
        <v>6855094.7299999995</v>
      </c>
      <c r="L534" s="33">
        <v>11057124.360000001</v>
      </c>
      <c r="M534" s="35">
        <f t="shared" si="26"/>
        <v>0.61997084475226061</v>
      </c>
    </row>
    <row r="535" spans="1:13" ht="15.6" customHeight="1">
      <c r="A535" s="16" t="s">
        <v>564</v>
      </c>
      <c r="B535" s="42" t="s">
        <v>24</v>
      </c>
      <c r="C535" s="33">
        <v>207004.53</v>
      </c>
      <c r="D535" s="33">
        <v>10930.5</v>
      </c>
      <c r="E535" s="33">
        <v>48198.29</v>
      </c>
      <c r="F535" s="33">
        <f t="shared" si="24"/>
        <v>266133.32</v>
      </c>
      <c r="G535" s="34">
        <v>11623.5</v>
      </c>
      <c r="H535" s="34">
        <v>0</v>
      </c>
      <c r="I535" s="34">
        <v>0</v>
      </c>
      <c r="J535" s="34">
        <v>12834.59</v>
      </c>
      <c r="K535" s="34">
        <f t="shared" si="25"/>
        <v>241675.23</v>
      </c>
      <c r="L535" s="33">
        <v>847337.82</v>
      </c>
      <c r="M535" s="35">
        <f t="shared" si="26"/>
        <v>0.28521709322499028</v>
      </c>
    </row>
    <row r="536" spans="1:13" ht="15.6" customHeight="1">
      <c r="A536" s="16" t="s">
        <v>635</v>
      </c>
      <c r="B536" s="42" t="s">
        <v>30</v>
      </c>
      <c r="C536" s="33">
        <v>293378.28000000003</v>
      </c>
      <c r="D536" s="33">
        <v>888.62</v>
      </c>
      <c r="E536" s="33">
        <v>274125.75</v>
      </c>
      <c r="F536" s="33">
        <f t="shared" si="24"/>
        <v>568392.65</v>
      </c>
      <c r="G536" s="34">
        <v>0</v>
      </c>
      <c r="H536" s="34">
        <v>0</v>
      </c>
      <c r="I536" s="34">
        <v>0</v>
      </c>
      <c r="J536" s="34">
        <v>13790.18</v>
      </c>
      <c r="K536" s="34">
        <f t="shared" si="25"/>
        <v>554602.47</v>
      </c>
      <c r="L536" s="33">
        <v>1691478.09</v>
      </c>
      <c r="M536" s="35">
        <f t="shared" si="26"/>
        <v>0.32788037473190085</v>
      </c>
    </row>
    <row r="537" spans="1:13" ht="15.6" customHeight="1">
      <c r="A537" s="16" t="s">
        <v>410</v>
      </c>
      <c r="B537" s="42" t="s">
        <v>43</v>
      </c>
      <c r="C537" s="33">
        <v>13470595.970000001</v>
      </c>
      <c r="D537" s="33">
        <v>3739143.09</v>
      </c>
      <c r="E537" s="33">
        <v>5964953.7599999998</v>
      </c>
      <c r="F537" s="33">
        <f t="shared" si="24"/>
        <v>23174692.82</v>
      </c>
      <c r="G537" s="34">
        <v>608966.76</v>
      </c>
      <c r="H537" s="34">
        <v>19502.57</v>
      </c>
      <c r="I537" s="34">
        <v>10717.83</v>
      </c>
      <c r="J537" s="34">
        <v>985412.23</v>
      </c>
      <c r="K537" s="34">
        <f t="shared" si="25"/>
        <v>21550093.43</v>
      </c>
      <c r="L537" s="33">
        <v>35408161.700000003</v>
      </c>
      <c r="M537" s="35">
        <f t="shared" si="26"/>
        <v>0.60861938026000362</v>
      </c>
    </row>
    <row r="538" spans="1:13" ht="15.6" customHeight="1">
      <c r="A538" s="16" t="s">
        <v>411</v>
      </c>
      <c r="B538" s="42" t="s">
        <v>33</v>
      </c>
      <c r="C538" s="33">
        <v>1466710.39</v>
      </c>
      <c r="D538" s="33">
        <v>224330.39</v>
      </c>
      <c r="E538" s="33">
        <v>546954.42000000004</v>
      </c>
      <c r="F538" s="33">
        <f t="shared" si="24"/>
        <v>2237995.1999999997</v>
      </c>
      <c r="G538" s="34">
        <v>45766.34</v>
      </c>
      <c r="H538" s="34">
        <v>504.65</v>
      </c>
      <c r="I538" s="34">
        <v>0</v>
      </c>
      <c r="J538" s="34">
        <v>88603.44</v>
      </c>
      <c r="K538" s="34">
        <f t="shared" si="25"/>
        <v>2103120.77</v>
      </c>
      <c r="L538" s="33">
        <v>7268904.2200000007</v>
      </c>
      <c r="M538" s="35">
        <f t="shared" si="26"/>
        <v>0.28933119853380046</v>
      </c>
    </row>
    <row r="539" spans="1:13" ht="15.6" customHeight="1">
      <c r="A539" s="16" t="s">
        <v>412</v>
      </c>
      <c r="B539" s="42" t="s">
        <v>24</v>
      </c>
      <c r="C539" s="33">
        <v>92050.34</v>
      </c>
      <c r="D539" s="33">
        <v>868.75</v>
      </c>
      <c r="E539" s="33">
        <v>52928.18</v>
      </c>
      <c r="F539" s="33">
        <f t="shared" si="24"/>
        <v>145847.26999999999</v>
      </c>
      <c r="G539" s="34">
        <v>0</v>
      </c>
      <c r="H539" s="34">
        <v>0</v>
      </c>
      <c r="I539" s="34">
        <v>0</v>
      </c>
      <c r="J539" s="34">
        <v>11277.71</v>
      </c>
      <c r="K539" s="34">
        <f t="shared" si="25"/>
        <v>134569.56</v>
      </c>
      <c r="L539" s="33">
        <v>673946.14</v>
      </c>
      <c r="M539" s="35">
        <f t="shared" si="26"/>
        <v>0.19967405703963226</v>
      </c>
    </row>
    <row r="540" spans="1:13" ht="15.6" customHeight="1">
      <c r="A540" s="16" t="s">
        <v>413</v>
      </c>
      <c r="B540" s="42" t="s">
        <v>24</v>
      </c>
      <c r="C540" s="33">
        <v>1251493.25</v>
      </c>
      <c r="D540" s="33">
        <v>22148.85</v>
      </c>
      <c r="E540" s="33">
        <v>219007.25</v>
      </c>
      <c r="F540" s="33">
        <f t="shared" si="24"/>
        <v>1492649.35</v>
      </c>
      <c r="G540" s="34">
        <v>26185</v>
      </c>
      <c r="H540" s="34">
        <v>0</v>
      </c>
      <c r="I540" s="34">
        <v>0</v>
      </c>
      <c r="J540" s="34">
        <v>62970.45</v>
      </c>
      <c r="K540" s="34">
        <f t="shared" si="25"/>
        <v>1403493.9000000001</v>
      </c>
      <c r="L540" s="33">
        <v>9417474.0999999996</v>
      </c>
      <c r="M540" s="35">
        <f t="shared" si="26"/>
        <v>0.14903082133244203</v>
      </c>
    </row>
    <row r="541" spans="1:13" ht="15.6" customHeight="1">
      <c r="A541" s="16" t="s">
        <v>414</v>
      </c>
      <c r="B541" s="42" t="s">
        <v>31</v>
      </c>
      <c r="C541" s="33">
        <v>2274099.3199999998</v>
      </c>
      <c r="D541" s="33">
        <v>114655.09</v>
      </c>
      <c r="E541" s="33">
        <v>505950.11</v>
      </c>
      <c r="F541" s="33">
        <f t="shared" si="24"/>
        <v>2894704.5199999996</v>
      </c>
      <c r="G541" s="34">
        <v>43069.57</v>
      </c>
      <c r="H541" s="34">
        <v>0</v>
      </c>
      <c r="I541" s="34">
        <v>27.35</v>
      </c>
      <c r="J541" s="34">
        <v>176751.84</v>
      </c>
      <c r="K541" s="34">
        <f t="shared" si="25"/>
        <v>2674855.7599999998</v>
      </c>
      <c r="L541" s="33">
        <v>9785564.709999999</v>
      </c>
      <c r="M541" s="35">
        <f t="shared" si="26"/>
        <v>0.27334710251995259</v>
      </c>
    </row>
    <row r="542" spans="1:13" ht="15.6" customHeight="1">
      <c r="A542" s="16" t="s">
        <v>415</v>
      </c>
      <c r="B542" s="42" t="s">
        <v>33</v>
      </c>
      <c r="C542" s="33">
        <v>931288.31</v>
      </c>
      <c r="D542" s="33">
        <v>28518.5</v>
      </c>
      <c r="E542" s="33">
        <v>472155.01</v>
      </c>
      <c r="F542" s="33">
        <f t="shared" si="24"/>
        <v>1431961.82</v>
      </c>
      <c r="G542" s="34">
        <v>33247.06</v>
      </c>
      <c r="H542" s="34">
        <v>0</v>
      </c>
      <c r="I542" s="34">
        <v>7111.4</v>
      </c>
      <c r="J542" s="34">
        <v>51235.69</v>
      </c>
      <c r="K542" s="34">
        <f t="shared" si="25"/>
        <v>1340367.6700000002</v>
      </c>
      <c r="L542" s="33">
        <v>3615559.29</v>
      </c>
      <c r="M542" s="35">
        <f t="shared" si="26"/>
        <v>0.37072208266843276</v>
      </c>
    </row>
    <row r="543" spans="1:13" ht="15.6" customHeight="1">
      <c r="A543" s="16" t="s">
        <v>565</v>
      </c>
      <c r="B543" s="42" t="s">
        <v>31</v>
      </c>
      <c r="C543" s="33">
        <v>9868326.0299999993</v>
      </c>
      <c r="D543" s="33">
        <v>895185.38</v>
      </c>
      <c r="E543" s="33">
        <v>4599680.5599999996</v>
      </c>
      <c r="F543" s="33">
        <f t="shared" si="24"/>
        <v>15363191.969999999</v>
      </c>
      <c r="G543" s="34">
        <v>0</v>
      </c>
      <c r="H543" s="34">
        <v>0</v>
      </c>
      <c r="I543" s="34">
        <v>82331.58</v>
      </c>
      <c r="J543" s="34">
        <v>724002.45</v>
      </c>
      <c r="K543" s="34">
        <f t="shared" si="25"/>
        <v>14556857.939999999</v>
      </c>
      <c r="L543" s="33">
        <v>31718208.799999997</v>
      </c>
      <c r="M543" s="35">
        <f t="shared" si="26"/>
        <v>0.45894325344122211</v>
      </c>
    </row>
    <row r="544" spans="1:13" ht="15.6" customHeight="1">
      <c r="A544" s="16" t="s">
        <v>416</v>
      </c>
      <c r="B544" s="42" t="s">
        <v>37</v>
      </c>
      <c r="C544" s="33">
        <v>683526.23</v>
      </c>
      <c r="D544" s="33">
        <v>13981.25</v>
      </c>
      <c r="E544" s="33">
        <v>364995.87</v>
      </c>
      <c r="F544" s="33">
        <f t="shared" si="24"/>
        <v>1062503.3500000001</v>
      </c>
      <c r="G544" s="34">
        <v>0</v>
      </c>
      <c r="H544" s="34">
        <v>0</v>
      </c>
      <c r="I544" s="34">
        <v>0</v>
      </c>
      <c r="J544" s="34">
        <v>5264.38</v>
      </c>
      <c r="K544" s="34">
        <f t="shared" si="25"/>
        <v>1057238.9700000002</v>
      </c>
      <c r="L544" s="33">
        <v>3019931.11</v>
      </c>
      <c r="M544" s="35">
        <f t="shared" si="26"/>
        <v>0.35008711506667456</v>
      </c>
    </row>
    <row r="545" spans="1:13" ht="15.6" customHeight="1">
      <c r="A545" s="16" t="s">
        <v>417</v>
      </c>
      <c r="B545" s="42" t="s">
        <v>27</v>
      </c>
      <c r="C545" s="33">
        <v>354891.31</v>
      </c>
      <c r="D545" s="33">
        <v>8981.6200000000008</v>
      </c>
      <c r="E545" s="33">
        <v>622751.68000000005</v>
      </c>
      <c r="F545" s="33">
        <f t="shared" si="24"/>
        <v>986624.6100000001</v>
      </c>
      <c r="G545" s="34">
        <v>7306.54</v>
      </c>
      <c r="H545" s="34">
        <v>0</v>
      </c>
      <c r="I545" s="34">
        <v>555.02</v>
      </c>
      <c r="J545" s="34">
        <v>16278.62</v>
      </c>
      <c r="K545" s="34">
        <f t="shared" si="25"/>
        <v>962484.43</v>
      </c>
      <c r="L545" s="33">
        <v>2627641.4000000004</v>
      </c>
      <c r="M545" s="35">
        <f t="shared" si="26"/>
        <v>0.36629215462962333</v>
      </c>
    </row>
    <row r="546" spans="1:13" ht="15.6" customHeight="1">
      <c r="A546" s="16" t="s">
        <v>418</v>
      </c>
      <c r="B546" s="42" t="s">
        <v>30</v>
      </c>
      <c r="C546" s="33">
        <v>180125.75</v>
      </c>
      <c r="D546" s="33">
        <v>3734.62</v>
      </c>
      <c r="E546" s="33">
        <v>124158.8</v>
      </c>
      <c r="F546" s="33">
        <f t="shared" si="24"/>
        <v>308019.17</v>
      </c>
      <c r="G546" s="34">
        <v>516.5</v>
      </c>
      <c r="H546" s="34">
        <v>0</v>
      </c>
      <c r="I546" s="34">
        <v>0</v>
      </c>
      <c r="J546" s="34">
        <v>12206.71</v>
      </c>
      <c r="K546" s="34">
        <f t="shared" si="25"/>
        <v>295295.95999999996</v>
      </c>
      <c r="L546" s="33">
        <v>1601892.92</v>
      </c>
      <c r="M546" s="35">
        <f t="shared" si="26"/>
        <v>0.18434188472472929</v>
      </c>
    </row>
    <row r="547" spans="1:13" ht="15.6" customHeight="1">
      <c r="A547" s="16" t="s">
        <v>513</v>
      </c>
      <c r="B547" s="42" t="s">
        <v>37</v>
      </c>
      <c r="C547" s="33">
        <v>4083877.15</v>
      </c>
      <c r="D547" s="33">
        <v>118413.96</v>
      </c>
      <c r="E547" s="33">
        <v>1670660.38</v>
      </c>
      <c r="F547" s="33">
        <f t="shared" si="24"/>
        <v>5872951.4900000002</v>
      </c>
      <c r="G547" s="34">
        <v>1757.8</v>
      </c>
      <c r="H547" s="34">
        <v>0</v>
      </c>
      <c r="I547" s="34">
        <v>94629.64</v>
      </c>
      <c r="J547" s="34">
        <v>76773.03</v>
      </c>
      <c r="K547" s="34">
        <f t="shared" si="25"/>
        <v>5699791.0200000005</v>
      </c>
      <c r="L547" s="33">
        <v>13795297.15</v>
      </c>
      <c r="M547" s="35">
        <f t="shared" si="26"/>
        <v>0.41316913713598408</v>
      </c>
    </row>
    <row r="548" spans="1:13" ht="15.6" customHeight="1">
      <c r="A548" s="16" t="s">
        <v>419</v>
      </c>
      <c r="B548" s="42" t="s">
        <v>37</v>
      </c>
      <c r="C548" s="33">
        <v>4549845.93</v>
      </c>
      <c r="D548" s="33">
        <v>147245.93</v>
      </c>
      <c r="E548" s="33">
        <v>1701376.77</v>
      </c>
      <c r="F548" s="33">
        <f t="shared" si="24"/>
        <v>6398468.629999999</v>
      </c>
      <c r="G548" s="34">
        <v>86787.7</v>
      </c>
      <c r="H548" s="34">
        <v>356383.16</v>
      </c>
      <c r="I548" s="34">
        <v>3903.83</v>
      </c>
      <c r="J548" s="34">
        <v>108963.19</v>
      </c>
      <c r="K548" s="34">
        <f t="shared" si="25"/>
        <v>5842430.7499999981</v>
      </c>
      <c r="L548" s="33">
        <v>13691906.6</v>
      </c>
      <c r="M548" s="35">
        <f t="shared" si="26"/>
        <v>0.42670688025289322</v>
      </c>
    </row>
    <row r="549" spans="1:13" ht="15.6" customHeight="1">
      <c r="A549" s="16" t="s">
        <v>514</v>
      </c>
      <c r="B549" s="42" t="s">
        <v>33</v>
      </c>
      <c r="C549" s="33">
        <v>42960966.420000002</v>
      </c>
      <c r="D549" s="33">
        <v>1615937.57</v>
      </c>
      <c r="E549" s="33">
        <v>28429865.530000001</v>
      </c>
      <c r="F549" s="33">
        <f t="shared" si="24"/>
        <v>73006769.520000011</v>
      </c>
      <c r="G549" s="34">
        <v>2685928.06</v>
      </c>
      <c r="H549" s="34">
        <v>0</v>
      </c>
      <c r="I549" s="34">
        <v>184806.63</v>
      </c>
      <c r="J549" s="34">
        <v>7525174.3300000001</v>
      </c>
      <c r="K549" s="34">
        <f t="shared" si="25"/>
        <v>62610860.500000015</v>
      </c>
      <c r="L549" s="33">
        <v>130395344.46000002</v>
      </c>
      <c r="M549" s="35">
        <f t="shared" si="26"/>
        <v>0.48016177846906549</v>
      </c>
    </row>
    <row r="550" spans="1:13" ht="15.6" customHeight="1">
      <c r="A550" s="16" t="s">
        <v>420</v>
      </c>
      <c r="B550" s="42" t="s">
        <v>30</v>
      </c>
      <c r="C550" s="33">
        <v>2118573.73</v>
      </c>
      <c r="D550" s="33">
        <v>133285.1</v>
      </c>
      <c r="E550" s="33">
        <v>1343386.55</v>
      </c>
      <c r="F550" s="33">
        <f t="shared" si="24"/>
        <v>3595245.38</v>
      </c>
      <c r="G550" s="34">
        <v>82478.740000000005</v>
      </c>
      <c r="H550" s="34">
        <v>0</v>
      </c>
      <c r="I550" s="34">
        <v>0</v>
      </c>
      <c r="J550" s="34">
        <v>399150.22</v>
      </c>
      <c r="K550" s="34">
        <f t="shared" si="25"/>
        <v>3113616.42</v>
      </c>
      <c r="L550" s="33">
        <v>5958330.0800000001</v>
      </c>
      <c r="M550" s="35">
        <f t="shared" si="26"/>
        <v>0.52256527889438442</v>
      </c>
    </row>
    <row r="551" spans="1:13" ht="15.6" customHeight="1">
      <c r="A551" s="16" t="s">
        <v>421</v>
      </c>
      <c r="B551" s="42" t="s">
        <v>37</v>
      </c>
      <c r="C551" s="33">
        <v>2221748.85</v>
      </c>
      <c r="D551" s="33">
        <v>74137.929999999993</v>
      </c>
      <c r="E551" s="33">
        <v>1529046</v>
      </c>
      <c r="F551" s="33">
        <f t="shared" si="24"/>
        <v>3824932.7800000003</v>
      </c>
      <c r="G551" s="34">
        <v>89247.08</v>
      </c>
      <c r="H551" s="34">
        <v>26690.76</v>
      </c>
      <c r="I551" s="34">
        <v>0</v>
      </c>
      <c r="J551" s="34">
        <v>48315.03</v>
      </c>
      <c r="K551" s="34">
        <f t="shared" si="25"/>
        <v>3660679.9100000006</v>
      </c>
      <c r="L551" s="33">
        <v>8184932.6100000013</v>
      </c>
      <c r="M551" s="35">
        <f t="shared" si="26"/>
        <v>0.44724618813935474</v>
      </c>
    </row>
    <row r="552" spans="1:13" ht="15.6" customHeight="1">
      <c r="A552" s="16" t="s">
        <v>636</v>
      </c>
      <c r="B552" s="42" t="s">
        <v>37</v>
      </c>
      <c r="C552" s="33">
        <v>538658.91</v>
      </c>
      <c r="D552" s="33">
        <v>12318.93</v>
      </c>
      <c r="E552" s="33">
        <v>270465.21999999997</v>
      </c>
      <c r="F552" s="33">
        <f t="shared" si="24"/>
        <v>821443.06</v>
      </c>
      <c r="G552" s="34">
        <v>0</v>
      </c>
      <c r="H552" s="34">
        <v>0</v>
      </c>
      <c r="I552" s="34">
        <v>0</v>
      </c>
      <c r="J552" s="34">
        <v>42212.37</v>
      </c>
      <c r="K552" s="34">
        <f t="shared" si="25"/>
        <v>779230.69000000006</v>
      </c>
      <c r="L552" s="33">
        <v>3553482.43</v>
      </c>
      <c r="M552" s="35">
        <f t="shared" si="26"/>
        <v>0.21928649018253343</v>
      </c>
    </row>
    <row r="553" spans="1:13" ht="15.6" customHeight="1">
      <c r="A553" s="16" t="s">
        <v>422</v>
      </c>
      <c r="B553" s="42" t="s">
        <v>33</v>
      </c>
      <c r="C553" s="33">
        <v>12434492.77</v>
      </c>
      <c r="D553" s="33">
        <v>912001.35</v>
      </c>
      <c r="E553" s="33">
        <v>7930799.5499999998</v>
      </c>
      <c r="F553" s="33">
        <f t="shared" si="24"/>
        <v>21277293.669999998</v>
      </c>
      <c r="G553" s="34">
        <v>108837.28</v>
      </c>
      <c r="H553" s="34">
        <v>0</v>
      </c>
      <c r="I553" s="34">
        <v>34574.54</v>
      </c>
      <c r="J553" s="34">
        <v>3834460.64</v>
      </c>
      <c r="K553" s="34">
        <f t="shared" si="25"/>
        <v>17299421.209999997</v>
      </c>
      <c r="L553" s="33">
        <v>33415663.84</v>
      </c>
      <c r="M553" s="35">
        <f t="shared" si="26"/>
        <v>0.51770395144123516</v>
      </c>
    </row>
    <row r="554" spans="1:13" ht="15.6" customHeight="1">
      <c r="A554" s="16" t="s">
        <v>637</v>
      </c>
      <c r="B554" s="42" t="s">
        <v>30</v>
      </c>
      <c r="C554" s="33">
        <v>109377.14</v>
      </c>
      <c r="D554" s="33">
        <v>3296.81</v>
      </c>
      <c r="E554" s="33">
        <v>137778.1</v>
      </c>
      <c r="F554" s="33">
        <f t="shared" si="24"/>
        <v>250452.05</v>
      </c>
      <c r="G554" s="34">
        <v>0</v>
      </c>
      <c r="H554" s="34">
        <v>0</v>
      </c>
      <c r="I554" s="34">
        <v>9</v>
      </c>
      <c r="J554" s="34">
        <v>6526.27</v>
      </c>
      <c r="K554" s="34">
        <f t="shared" si="25"/>
        <v>243916.78</v>
      </c>
      <c r="L554" s="33">
        <v>1439699.63</v>
      </c>
      <c r="M554" s="35">
        <f t="shared" si="26"/>
        <v>0.16942199255826718</v>
      </c>
    </row>
    <row r="555" spans="1:13" ht="15.6" customHeight="1">
      <c r="A555" s="16" t="s">
        <v>423</v>
      </c>
      <c r="B555" s="42" t="s">
        <v>43</v>
      </c>
      <c r="C555" s="33">
        <v>2338916.2599999998</v>
      </c>
      <c r="D555" s="33">
        <v>134148.38</v>
      </c>
      <c r="E555" s="33">
        <v>1530850.43</v>
      </c>
      <c r="F555" s="33">
        <f t="shared" si="24"/>
        <v>4003915.0699999994</v>
      </c>
      <c r="G555" s="34">
        <v>75435.97</v>
      </c>
      <c r="H555" s="34">
        <v>670</v>
      </c>
      <c r="I555" s="34">
        <v>2570.67</v>
      </c>
      <c r="J555" s="34">
        <v>125826.84</v>
      </c>
      <c r="K555" s="34">
        <f t="shared" si="25"/>
        <v>3799411.5899999994</v>
      </c>
      <c r="L555" s="33">
        <v>10227557.799999999</v>
      </c>
      <c r="M555" s="35">
        <f t="shared" si="26"/>
        <v>0.37148766736864591</v>
      </c>
    </row>
    <row r="556" spans="1:13" ht="15.6" customHeight="1">
      <c r="A556" s="16" t="s">
        <v>638</v>
      </c>
      <c r="B556" s="42" t="s">
        <v>24</v>
      </c>
      <c r="C556" s="33">
        <v>396620.85</v>
      </c>
      <c r="D556" s="33">
        <v>391.83</v>
      </c>
      <c r="E556" s="33">
        <v>71297.929999999993</v>
      </c>
      <c r="F556" s="33">
        <f t="shared" si="24"/>
        <v>468310.61</v>
      </c>
      <c r="G556" s="34">
        <v>9747</v>
      </c>
      <c r="H556" s="34">
        <v>0</v>
      </c>
      <c r="I556" s="34">
        <v>0</v>
      </c>
      <c r="J556" s="34">
        <v>642.27</v>
      </c>
      <c r="K556" s="34">
        <f t="shared" si="25"/>
        <v>457921.33999999997</v>
      </c>
      <c r="L556" s="33">
        <v>1104885.26</v>
      </c>
      <c r="M556" s="35">
        <f t="shared" si="26"/>
        <v>0.41445148793097297</v>
      </c>
    </row>
    <row r="557" spans="1:13" ht="15.6" customHeight="1">
      <c r="A557" s="16" t="s">
        <v>424</v>
      </c>
      <c r="B557" s="42" t="s">
        <v>30</v>
      </c>
      <c r="C557" s="33">
        <v>214098.33</v>
      </c>
      <c r="D557" s="33">
        <v>12914.47</v>
      </c>
      <c r="E557" s="33">
        <v>172025.43</v>
      </c>
      <c r="F557" s="33">
        <f t="shared" si="24"/>
        <v>399038.23</v>
      </c>
      <c r="G557" s="34">
        <v>0</v>
      </c>
      <c r="H557" s="34">
        <v>0</v>
      </c>
      <c r="I557" s="34">
        <v>0</v>
      </c>
      <c r="J557" s="34">
        <v>24039.14</v>
      </c>
      <c r="K557" s="34">
        <f t="shared" si="25"/>
        <v>374999.08999999997</v>
      </c>
      <c r="L557" s="33">
        <v>1107617.9500000002</v>
      </c>
      <c r="M557" s="35">
        <f t="shared" si="26"/>
        <v>0.33856357239425372</v>
      </c>
    </row>
    <row r="558" spans="1:13" ht="15.6" customHeight="1">
      <c r="A558" s="16" t="s">
        <v>425</v>
      </c>
      <c r="B558" s="42" t="s">
        <v>30</v>
      </c>
      <c r="C558" s="33">
        <v>56418.46</v>
      </c>
      <c r="D558" s="33">
        <v>4152.32</v>
      </c>
      <c r="E558" s="33">
        <v>52198.65</v>
      </c>
      <c r="F558" s="33">
        <f t="shared" si="24"/>
        <v>112769.43</v>
      </c>
      <c r="G558" s="34">
        <v>0</v>
      </c>
      <c r="H558" s="34">
        <v>0</v>
      </c>
      <c r="I558" s="34">
        <v>0</v>
      </c>
      <c r="J558" s="34">
        <v>2519.96</v>
      </c>
      <c r="K558" s="34">
        <f t="shared" si="25"/>
        <v>110249.46999999999</v>
      </c>
      <c r="L558" s="33">
        <v>633079.87</v>
      </c>
      <c r="M558" s="35">
        <f t="shared" si="26"/>
        <v>0.17414780539460209</v>
      </c>
    </row>
    <row r="559" spans="1:13" ht="15.6" customHeight="1">
      <c r="A559" s="16" t="s">
        <v>426</v>
      </c>
      <c r="B559" s="42" t="s">
        <v>24</v>
      </c>
      <c r="C559" s="33">
        <v>1553528.54</v>
      </c>
      <c r="D559" s="33">
        <v>50810.78</v>
      </c>
      <c r="E559" s="33">
        <v>196793.86</v>
      </c>
      <c r="F559" s="33">
        <f t="shared" si="24"/>
        <v>1801133.1800000002</v>
      </c>
      <c r="G559" s="34">
        <v>0</v>
      </c>
      <c r="H559" s="34">
        <v>0</v>
      </c>
      <c r="I559" s="34">
        <v>0</v>
      </c>
      <c r="J559" s="34">
        <v>31608.25</v>
      </c>
      <c r="K559" s="34">
        <f t="shared" si="25"/>
        <v>1769524.9300000002</v>
      </c>
      <c r="L559" s="33">
        <v>4115119.33</v>
      </c>
      <c r="M559" s="35">
        <f t="shared" si="26"/>
        <v>0.43000573934753922</v>
      </c>
    </row>
    <row r="560" spans="1:13" ht="15.6" customHeight="1">
      <c r="A560" s="16" t="s">
        <v>427</v>
      </c>
      <c r="B560" s="42" t="s">
        <v>24</v>
      </c>
      <c r="C560" s="33">
        <v>139946.85999999999</v>
      </c>
      <c r="D560" s="33">
        <v>419.81</v>
      </c>
      <c r="E560" s="33">
        <v>457689.96</v>
      </c>
      <c r="F560" s="33">
        <f t="shared" si="24"/>
        <v>598056.63</v>
      </c>
      <c r="G560" s="34">
        <v>0</v>
      </c>
      <c r="H560" s="34">
        <v>0</v>
      </c>
      <c r="I560" s="34">
        <v>0</v>
      </c>
      <c r="J560" s="34">
        <v>308125.88</v>
      </c>
      <c r="K560" s="34">
        <f t="shared" si="25"/>
        <v>289930.75</v>
      </c>
      <c r="L560" s="33">
        <v>1170865.6099999999</v>
      </c>
      <c r="M560" s="35">
        <f t="shared" si="26"/>
        <v>0.24762086060414742</v>
      </c>
    </row>
    <row r="561" spans="1:13" ht="15.6" customHeight="1">
      <c r="A561" s="16" t="s">
        <v>428</v>
      </c>
      <c r="B561" s="42" t="s">
        <v>37</v>
      </c>
      <c r="C561" s="33">
        <v>14739938.32</v>
      </c>
      <c r="D561" s="33">
        <v>558158.77</v>
      </c>
      <c r="E561" s="33">
        <v>5890100.25</v>
      </c>
      <c r="F561" s="33">
        <f t="shared" si="24"/>
        <v>21188197.34</v>
      </c>
      <c r="G561" s="34">
        <v>679495.73</v>
      </c>
      <c r="H561" s="34">
        <v>3985.99</v>
      </c>
      <c r="I561" s="34">
        <v>391353.47</v>
      </c>
      <c r="J561" s="34">
        <v>816046.54</v>
      </c>
      <c r="K561" s="34">
        <f t="shared" si="25"/>
        <v>19297315.610000003</v>
      </c>
      <c r="L561" s="33">
        <v>48440390.980000004</v>
      </c>
      <c r="M561" s="35">
        <f t="shared" si="26"/>
        <v>0.39837241648126764</v>
      </c>
    </row>
    <row r="562" spans="1:13" ht="15.6" customHeight="1">
      <c r="A562" s="16" t="s">
        <v>429</v>
      </c>
      <c r="B562" s="42" t="s">
        <v>24</v>
      </c>
      <c r="C562" s="33">
        <v>213092.89</v>
      </c>
      <c r="D562" s="33">
        <v>6346.37</v>
      </c>
      <c r="E562" s="33">
        <v>84380.38</v>
      </c>
      <c r="F562" s="33">
        <f t="shared" si="24"/>
        <v>303819.64</v>
      </c>
      <c r="G562" s="34">
        <v>4500</v>
      </c>
      <c r="H562" s="34">
        <v>0</v>
      </c>
      <c r="I562" s="34">
        <v>0</v>
      </c>
      <c r="J562" s="34">
        <v>5351.73</v>
      </c>
      <c r="K562" s="34">
        <f t="shared" si="25"/>
        <v>293967.91000000003</v>
      </c>
      <c r="L562" s="33">
        <v>1022030.14</v>
      </c>
      <c r="M562" s="35">
        <f t="shared" si="26"/>
        <v>0.28763135106759186</v>
      </c>
    </row>
    <row r="563" spans="1:13" ht="15.6" customHeight="1">
      <c r="A563" s="16" t="s">
        <v>639</v>
      </c>
      <c r="B563" s="42" t="s">
        <v>31</v>
      </c>
      <c r="C563" s="33">
        <v>2942742</v>
      </c>
      <c r="D563" s="33">
        <v>190674.51</v>
      </c>
      <c r="E563" s="33">
        <v>470025.36</v>
      </c>
      <c r="F563" s="33">
        <f t="shared" si="24"/>
        <v>3603441.8699999996</v>
      </c>
      <c r="G563" s="34">
        <v>2731.2</v>
      </c>
      <c r="H563" s="34">
        <v>0</v>
      </c>
      <c r="I563" s="34">
        <v>13754.98</v>
      </c>
      <c r="J563" s="34">
        <v>114573.3</v>
      </c>
      <c r="K563" s="34">
        <f t="shared" si="25"/>
        <v>3472382.3899999997</v>
      </c>
      <c r="L563" s="33">
        <v>9761745.459999999</v>
      </c>
      <c r="M563" s="35">
        <f t="shared" si="26"/>
        <v>0.35571326913086709</v>
      </c>
    </row>
    <row r="564" spans="1:13" ht="15.6" customHeight="1">
      <c r="A564" s="16" t="s">
        <v>430</v>
      </c>
      <c r="B564" s="42" t="s">
        <v>24</v>
      </c>
      <c r="C564" s="33">
        <v>65273.96</v>
      </c>
      <c r="D564" s="33">
        <v>15367.56</v>
      </c>
      <c r="E564" s="33">
        <v>22774.75</v>
      </c>
      <c r="F564" s="33">
        <f t="shared" si="24"/>
        <v>103416.27</v>
      </c>
      <c r="G564" s="34">
        <v>0</v>
      </c>
      <c r="H564" s="34">
        <v>0</v>
      </c>
      <c r="I564" s="34">
        <v>0</v>
      </c>
      <c r="J564" s="34">
        <v>4124.38</v>
      </c>
      <c r="K564" s="34">
        <f t="shared" si="25"/>
        <v>99291.89</v>
      </c>
      <c r="L564" s="33">
        <v>638180.57000000007</v>
      </c>
      <c r="M564" s="35">
        <f t="shared" si="26"/>
        <v>0.15558588692225461</v>
      </c>
    </row>
    <row r="565" spans="1:13" ht="15.6" customHeight="1">
      <c r="A565" s="16" t="s">
        <v>640</v>
      </c>
      <c r="B565" s="42" t="s">
        <v>31</v>
      </c>
      <c r="C565" s="33">
        <v>16864655.710000001</v>
      </c>
      <c r="D565" s="33">
        <v>407971.59</v>
      </c>
      <c r="E565" s="33">
        <v>6661867.6900000004</v>
      </c>
      <c r="F565" s="33">
        <f t="shared" si="24"/>
        <v>23934494.990000002</v>
      </c>
      <c r="G565" s="34">
        <v>21302.75</v>
      </c>
      <c r="H565" s="34">
        <v>0</v>
      </c>
      <c r="I565" s="34">
        <v>521668.82</v>
      </c>
      <c r="J565" s="34">
        <v>980985.12</v>
      </c>
      <c r="K565" s="34">
        <f t="shared" si="25"/>
        <v>22410538.300000001</v>
      </c>
      <c r="L565" s="33">
        <v>63826887.079999991</v>
      </c>
      <c r="M565" s="35">
        <f t="shared" si="26"/>
        <v>0.35111438651098326</v>
      </c>
    </row>
    <row r="566" spans="1:13" ht="15.6" customHeight="1">
      <c r="A566" s="16" t="s">
        <v>515</v>
      </c>
      <c r="B566" s="42" t="s">
        <v>61</v>
      </c>
      <c r="C566" s="33">
        <v>56377.31</v>
      </c>
      <c r="D566" s="33">
        <v>7913.17</v>
      </c>
      <c r="E566" s="33">
        <v>15298.76</v>
      </c>
      <c r="F566" s="33">
        <f t="shared" si="24"/>
        <v>79589.239999999991</v>
      </c>
      <c r="G566" s="34">
        <v>0</v>
      </c>
      <c r="H566" s="34">
        <v>0</v>
      </c>
      <c r="I566" s="34">
        <v>0</v>
      </c>
      <c r="J566" s="34">
        <v>961.11</v>
      </c>
      <c r="K566" s="34">
        <f t="shared" si="25"/>
        <v>78628.12999999999</v>
      </c>
      <c r="L566" s="33">
        <v>665006.35</v>
      </c>
      <c r="M566" s="35">
        <f t="shared" si="26"/>
        <v>0.11823666044692654</v>
      </c>
    </row>
    <row r="567" spans="1:13" ht="15.6" customHeight="1">
      <c r="A567" s="16" t="s">
        <v>431</v>
      </c>
      <c r="B567" s="42" t="s">
        <v>37</v>
      </c>
      <c r="C567" s="33">
        <v>784373.3</v>
      </c>
      <c r="D567" s="33">
        <v>64050.44</v>
      </c>
      <c r="E567" s="33">
        <v>589516.23</v>
      </c>
      <c r="F567" s="33">
        <f t="shared" si="24"/>
        <v>1437939.97</v>
      </c>
      <c r="G567" s="34">
        <v>0</v>
      </c>
      <c r="H567" s="34">
        <v>0</v>
      </c>
      <c r="I567" s="34">
        <v>0</v>
      </c>
      <c r="J567" s="34">
        <v>39563.18</v>
      </c>
      <c r="K567" s="34">
        <f t="shared" si="25"/>
        <v>1398376.79</v>
      </c>
      <c r="L567" s="33">
        <v>3991698.26</v>
      </c>
      <c r="M567" s="35">
        <f t="shared" si="26"/>
        <v>0.35032126651777534</v>
      </c>
    </row>
    <row r="568" spans="1:13" ht="15.6" customHeight="1">
      <c r="A568" s="16" t="s">
        <v>641</v>
      </c>
      <c r="B568" s="42" t="s">
        <v>30</v>
      </c>
      <c r="C568" s="33">
        <v>708370.6</v>
      </c>
      <c r="D568" s="33">
        <v>65170.96</v>
      </c>
      <c r="E568" s="33">
        <v>269830.48</v>
      </c>
      <c r="F568" s="33">
        <f t="shared" si="24"/>
        <v>1043372.0399999999</v>
      </c>
      <c r="G568" s="34">
        <v>6578.49</v>
      </c>
      <c r="H568" s="34">
        <v>0</v>
      </c>
      <c r="I568" s="34">
        <v>0</v>
      </c>
      <c r="J568" s="34">
        <v>21189.759999999998</v>
      </c>
      <c r="K568" s="34">
        <f t="shared" si="25"/>
        <v>1015603.7899999999</v>
      </c>
      <c r="L568" s="33">
        <v>3325659.6999999997</v>
      </c>
      <c r="M568" s="35">
        <f t="shared" si="26"/>
        <v>0.30538415881817371</v>
      </c>
    </row>
    <row r="569" spans="1:13" ht="15.6" customHeight="1">
      <c r="A569" s="16" t="s">
        <v>432</v>
      </c>
      <c r="B569" s="42" t="s">
        <v>31</v>
      </c>
      <c r="C569" s="33">
        <v>3236451.1</v>
      </c>
      <c r="D569" s="33">
        <v>427820.12</v>
      </c>
      <c r="E569" s="33">
        <v>972827.52</v>
      </c>
      <c r="F569" s="33">
        <f t="shared" si="24"/>
        <v>4637098.74</v>
      </c>
      <c r="G569" s="34">
        <v>196057.4</v>
      </c>
      <c r="H569" s="34">
        <v>0</v>
      </c>
      <c r="I569" s="34">
        <v>260</v>
      </c>
      <c r="J569" s="34">
        <v>116068.68</v>
      </c>
      <c r="K569" s="34">
        <f t="shared" si="25"/>
        <v>4324712.66</v>
      </c>
      <c r="L569" s="33">
        <v>10435416.6</v>
      </c>
      <c r="M569" s="35">
        <f t="shared" si="26"/>
        <v>0.41442645040160642</v>
      </c>
    </row>
    <row r="570" spans="1:13" ht="15.6" customHeight="1">
      <c r="A570" s="16" t="s">
        <v>433</v>
      </c>
      <c r="B570" s="42" t="s">
        <v>27</v>
      </c>
      <c r="C570" s="33">
        <v>280112.06</v>
      </c>
      <c r="D570" s="33">
        <v>10136.91</v>
      </c>
      <c r="E570" s="33">
        <v>26589.31</v>
      </c>
      <c r="F570" s="33">
        <f t="shared" si="24"/>
        <v>316838.27999999997</v>
      </c>
      <c r="G570" s="34">
        <v>2465.5</v>
      </c>
      <c r="H570" s="34">
        <v>0</v>
      </c>
      <c r="I570" s="34">
        <v>0</v>
      </c>
      <c r="J570" s="34">
        <v>3571.57</v>
      </c>
      <c r="K570" s="34">
        <f t="shared" si="25"/>
        <v>310801.20999999996</v>
      </c>
      <c r="L570" s="33">
        <v>1758206.69</v>
      </c>
      <c r="M570" s="35">
        <f t="shared" si="26"/>
        <v>0.17677171391038216</v>
      </c>
    </row>
    <row r="571" spans="1:13" ht="15.6" customHeight="1">
      <c r="A571" s="16" t="s">
        <v>434</v>
      </c>
      <c r="B571" s="42" t="s">
        <v>33</v>
      </c>
      <c r="C571" s="33">
        <v>730047.92</v>
      </c>
      <c r="D571" s="33">
        <v>3530.41</v>
      </c>
      <c r="E571" s="33">
        <v>216247.51</v>
      </c>
      <c r="F571" s="33">
        <f t="shared" si="24"/>
        <v>949825.84000000008</v>
      </c>
      <c r="G571" s="34">
        <v>0</v>
      </c>
      <c r="H571" s="34">
        <v>0</v>
      </c>
      <c r="I571" s="34">
        <v>0</v>
      </c>
      <c r="J571" s="34">
        <v>6890.28</v>
      </c>
      <c r="K571" s="34">
        <f t="shared" si="25"/>
        <v>942935.56</v>
      </c>
      <c r="L571" s="33">
        <v>3555014.5300000003</v>
      </c>
      <c r="M571" s="35">
        <f t="shared" si="26"/>
        <v>0.26524098623023068</v>
      </c>
    </row>
    <row r="572" spans="1:13" ht="15.6" customHeight="1">
      <c r="A572" s="16" t="s">
        <v>435</v>
      </c>
      <c r="B572" s="42" t="s">
        <v>30</v>
      </c>
      <c r="C572" s="33">
        <v>448321.31</v>
      </c>
      <c r="D572" s="33">
        <v>97390.42</v>
      </c>
      <c r="E572" s="33">
        <v>232525.98</v>
      </c>
      <c r="F572" s="33">
        <f t="shared" si="24"/>
        <v>778237.71</v>
      </c>
      <c r="G572" s="34">
        <v>0</v>
      </c>
      <c r="H572" s="34">
        <v>0</v>
      </c>
      <c r="I572" s="34">
        <v>0</v>
      </c>
      <c r="J572" s="34">
        <v>27197.58</v>
      </c>
      <c r="K572" s="34">
        <f t="shared" si="25"/>
        <v>751040.13</v>
      </c>
      <c r="L572" s="33">
        <v>2665271.8499999996</v>
      </c>
      <c r="M572" s="35">
        <f t="shared" si="26"/>
        <v>0.28178743943136614</v>
      </c>
    </row>
    <row r="573" spans="1:13" ht="15.6" customHeight="1">
      <c r="A573" s="16" t="s">
        <v>436</v>
      </c>
      <c r="B573" s="42" t="s">
        <v>30</v>
      </c>
      <c r="C573" s="33">
        <v>238520.49</v>
      </c>
      <c r="D573" s="33">
        <v>8898.8799999999992</v>
      </c>
      <c r="E573" s="33">
        <v>123535.87</v>
      </c>
      <c r="F573" s="33">
        <f t="shared" si="24"/>
        <v>370955.24</v>
      </c>
      <c r="G573" s="34">
        <v>10745.5</v>
      </c>
      <c r="H573" s="34">
        <v>0</v>
      </c>
      <c r="I573" s="34">
        <v>0</v>
      </c>
      <c r="J573" s="34">
        <v>6340.43</v>
      </c>
      <c r="K573" s="34">
        <f t="shared" si="25"/>
        <v>353869.31</v>
      </c>
      <c r="L573" s="33">
        <v>1471114.8399999999</v>
      </c>
      <c r="M573" s="35">
        <f t="shared" si="26"/>
        <v>0.24054499375453248</v>
      </c>
    </row>
    <row r="574" spans="1:13" ht="15.6" customHeight="1">
      <c r="A574" s="16" t="s">
        <v>437</v>
      </c>
      <c r="B574" s="42" t="s">
        <v>27</v>
      </c>
      <c r="C574" s="33">
        <v>133996.17000000001</v>
      </c>
      <c r="D574" s="33">
        <v>1753.45</v>
      </c>
      <c r="E574" s="33">
        <v>35843.75</v>
      </c>
      <c r="F574" s="33">
        <f t="shared" si="24"/>
        <v>171593.37000000002</v>
      </c>
      <c r="G574" s="34">
        <v>0</v>
      </c>
      <c r="H574" s="34">
        <v>0</v>
      </c>
      <c r="I574" s="34">
        <v>0</v>
      </c>
      <c r="J574" s="34">
        <v>3054.73</v>
      </c>
      <c r="K574" s="34">
        <f t="shared" si="25"/>
        <v>168538.64</v>
      </c>
      <c r="L574" s="33">
        <v>1109355.2</v>
      </c>
      <c r="M574" s="35">
        <f t="shared" si="26"/>
        <v>0.15192486590408558</v>
      </c>
    </row>
    <row r="575" spans="1:13" ht="15.6" customHeight="1">
      <c r="A575" s="16" t="s">
        <v>438</v>
      </c>
      <c r="B575" s="42" t="s">
        <v>61</v>
      </c>
      <c r="C575" s="33">
        <v>5230517.74</v>
      </c>
      <c r="D575" s="33">
        <v>180449.97</v>
      </c>
      <c r="E575" s="33">
        <v>2083927</v>
      </c>
      <c r="F575" s="33">
        <f t="shared" si="24"/>
        <v>7494894.71</v>
      </c>
      <c r="G575" s="34">
        <v>0</v>
      </c>
      <c r="H575" s="34">
        <v>0</v>
      </c>
      <c r="I575" s="34">
        <v>0</v>
      </c>
      <c r="J575" s="34">
        <v>389214.94</v>
      </c>
      <c r="K575" s="34">
        <f t="shared" si="25"/>
        <v>7105679.7699999996</v>
      </c>
      <c r="L575" s="33">
        <v>16627753.870000001</v>
      </c>
      <c r="M575" s="35">
        <f t="shared" si="26"/>
        <v>0.42733852242185005</v>
      </c>
    </row>
    <row r="576" spans="1:13" ht="15.6" customHeight="1">
      <c r="A576" s="16" t="s">
        <v>566</v>
      </c>
      <c r="B576" s="42" t="s">
        <v>30</v>
      </c>
      <c r="C576" s="33">
        <v>2438586.64</v>
      </c>
      <c r="D576" s="33">
        <v>155101.93</v>
      </c>
      <c r="E576" s="33">
        <v>1084703.8400000001</v>
      </c>
      <c r="F576" s="33">
        <f t="shared" si="24"/>
        <v>3678392.41</v>
      </c>
      <c r="G576" s="34">
        <v>62368.5</v>
      </c>
      <c r="H576" s="34">
        <v>0</v>
      </c>
      <c r="I576" s="34">
        <v>4235.24</v>
      </c>
      <c r="J576" s="34">
        <v>59622.99</v>
      </c>
      <c r="K576" s="34">
        <f t="shared" si="25"/>
        <v>3552165.6799999997</v>
      </c>
      <c r="L576" s="33">
        <v>9393093.0899999999</v>
      </c>
      <c r="M576" s="35">
        <f t="shared" si="26"/>
        <v>0.37816783523434661</v>
      </c>
    </row>
    <row r="577" spans="1:13" ht="15.6" customHeight="1">
      <c r="A577" s="16" t="s">
        <v>642</v>
      </c>
      <c r="B577" s="42" t="s">
        <v>43</v>
      </c>
      <c r="C577" s="33">
        <v>5904303.0700000003</v>
      </c>
      <c r="D577" s="33">
        <v>126536.28</v>
      </c>
      <c r="E577" s="33">
        <v>4578456.1900000004</v>
      </c>
      <c r="F577" s="33">
        <f t="shared" si="24"/>
        <v>10609295.540000001</v>
      </c>
      <c r="G577" s="34">
        <v>630453.32999999996</v>
      </c>
      <c r="H577" s="34">
        <v>0</v>
      </c>
      <c r="I577" s="34">
        <v>0</v>
      </c>
      <c r="J577" s="34">
        <v>1238098.5</v>
      </c>
      <c r="K577" s="34">
        <f t="shared" si="25"/>
        <v>8740743.7100000009</v>
      </c>
      <c r="L577" s="33">
        <v>17567504.050000001</v>
      </c>
      <c r="M577" s="35">
        <f t="shared" si="26"/>
        <v>0.49755182552526583</v>
      </c>
    </row>
    <row r="578" spans="1:13" ht="15.6" customHeight="1">
      <c r="A578" s="16" t="s">
        <v>439</v>
      </c>
      <c r="B578" s="42" t="s">
        <v>24</v>
      </c>
      <c r="C578" s="33">
        <v>72090.429999999993</v>
      </c>
      <c r="D578" s="33">
        <v>12.64</v>
      </c>
      <c r="E578" s="33">
        <v>47364.76</v>
      </c>
      <c r="F578" s="33">
        <f t="shared" si="24"/>
        <v>119467.82999999999</v>
      </c>
      <c r="G578" s="34">
        <v>0</v>
      </c>
      <c r="H578" s="34">
        <v>0</v>
      </c>
      <c r="I578" s="34">
        <v>0</v>
      </c>
      <c r="J578" s="34">
        <v>2849.58</v>
      </c>
      <c r="K578" s="34">
        <f t="shared" si="25"/>
        <v>116618.24999999999</v>
      </c>
      <c r="L578" s="33">
        <v>430920.6</v>
      </c>
      <c r="M578" s="35">
        <f t="shared" si="26"/>
        <v>0.27062584151233426</v>
      </c>
    </row>
    <row r="579" spans="1:13" ht="15.6" customHeight="1">
      <c r="A579" s="16" t="s">
        <v>440</v>
      </c>
      <c r="B579" s="42" t="s">
        <v>30</v>
      </c>
      <c r="C579" s="33">
        <v>1057276.51</v>
      </c>
      <c r="D579" s="33">
        <v>62206.42</v>
      </c>
      <c r="E579" s="33">
        <v>786185.64</v>
      </c>
      <c r="F579" s="33">
        <f t="shared" si="24"/>
        <v>1905668.5699999998</v>
      </c>
      <c r="G579" s="34">
        <v>0</v>
      </c>
      <c r="H579" s="34">
        <v>0</v>
      </c>
      <c r="I579" s="34">
        <v>0</v>
      </c>
      <c r="J579" s="34">
        <v>37784.550000000003</v>
      </c>
      <c r="K579" s="34">
        <f t="shared" si="25"/>
        <v>1867884.0199999998</v>
      </c>
      <c r="L579" s="33">
        <v>4053041.4499999997</v>
      </c>
      <c r="M579" s="35">
        <f t="shared" si="26"/>
        <v>0.46085983650623658</v>
      </c>
    </row>
    <row r="580" spans="1:13" ht="15.6" customHeight="1">
      <c r="A580" s="16" t="s">
        <v>441</v>
      </c>
      <c r="B580" s="42" t="s">
        <v>24</v>
      </c>
      <c r="C580" s="33">
        <v>759530.27</v>
      </c>
      <c r="D580" s="33">
        <v>25460.58</v>
      </c>
      <c r="E580" s="33">
        <v>71964.02</v>
      </c>
      <c r="F580" s="33">
        <f t="shared" si="24"/>
        <v>856954.87</v>
      </c>
      <c r="G580" s="34">
        <v>0</v>
      </c>
      <c r="H580" s="34">
        <v>0</v>
      </c>
      <c r="I580" s="34">
        <v>0</v>
      </c>
      <c r="J580" s="34">
        <v>11353.41</v>
      </c>
      <c r="K580" s="34">
        <f t="shared" si="25"/>
        <v>845601.46</v>
      </c>
      <c r="L580" s="33">
        <v>2929655.49</v>
      </c>
      <c r="M580" s="35">
        <f t="shared" si="26"/>
        <v>0.28863511866373065</v>
      </c>
    </row>
    <row r="581" spans="1:13" ht="15.6" customHeight="1">
      <c r="A581" s="16" t="s">
        <v>442</v>
      </c>
      <c r="B581" s="42" t="s">
        <v>24</v>
      </c>
      <c r="C581" s="33">
        <v>2516099.84</v>
      </c>
      <c r="D581" s="33">
        <v>274130.40000000002</v>
      </c>
      <c r="E581" s="33">
        <v>1333632.49</v>
      </c>
      <c r="F581" s="33">
        <f t="shared" si="24"/>
        <v>4123862.7299999995</v>
      </c>
      <c r="G581" s="34">
        <v>320</v>
      </c>
      <c r="H581" s="34">
        <v>15764.93</v>
      </c>
      <c r="I581" s="34">
        <v>0</v>
      </c>
      <c r="J581" s="34">
        <v>223088.3</v>
      </c>
      <c r="K581" s="34">
        <f t="shared" si="25"/>
        <v>3884689.4999999995</v>
      </c>
      <c r="L581" s="33">
        <v>8141809.5</v>
      </c>
      <c r="M581" s="35">
        <f t="shared" si="26"/>
        <v>0.47712851792958305</v>
      </c>
    </row>
    <row r="582" spans="1:13" ht="15.6" customHeight="1">
      <c r="A582" s="16" t="s">
        <v>443</v>
      </c>
      <c r="B582" s="42" t="s">
        <v>24</v>
      </c>
      <c r="C582" s="33">
        <v>12063903.26</v>
      </c>
      <c r="D582" s="33">
        <v>241492.19</v>
      </c>
      <c r="E582" s="33">
        <v>1719815.72</v>
      </c>
      <c r="F582" s="33">
        <f t="shared" si="24"/>
        <v>14025211.17</v>
      </c>
      <c r="G582" s="34">
        <v>56865.95</v>
      </c>
      <c r="H582" s="34">
        <v>0</v>
      </c>
      <c r="I582" s="34">
        <v>35063.300000000003</v>
      </c>
      <c r="J582" s="34">
        <v>752493.5</v>
      </c>
      <c r="K582" s="34">
        <f t="shared" si="25"/>
        <v>13180788.42</v>
      </c>
      <c r="L582" s="33">
        <v>28279887.009999998</v>
      </c>
      <c r="M582" s="35">
        <f t="shared" si="26"/>
        <v>0.46608348948986839</v>
      </c>
    </row>
    <row r="583" spans="1:13" ht="15.6" customHeight="1">
      <c r="A583" s="16" t="s">
        <v>444</v>
      </c>
      <c r="B583" s="42" t="s">
        <v>24</v>
      </c>
      <c r="C583" s="33">
        <v>1702479.31</v>
      </c>
      <c r="D583" s="33">
        <v>64464.56</v>
      </c>
      <c r="E583" s="33">
        <v>344395.09</v>
      </c>
      <c r="F583" s="33">
        <f t="shared" si="24"/>
        <v>2111338.96</v>
      </c>
      <c r="G583" s="34">
        <v>0</v>
      </c>
      <c r="H583" s="34">
        <v>0</v>
      </c>
      <c r="I583" s="34">
        <v>3918.23</v>
      </c>
      <c r="J583" s="34">
        <v>156157.70000000001</v>
      </c>
      <c r="K583" s="34">
        <f t="shared" si="25"/>
        <v>1951263.03</v>
      </c>
      <c r="L583" s="33">
        <v>6228870.8700000001</v>
      </c>
      <c r="M583" s="35">
        <f t="shared" si="26"/>
        <v>0.31326111436951332</v>
      </c>
    </row>
    <row r="584" spans="1:13" ht="15.6" customHeight="1">
      <c r="A584" s="16" t="s">
        <v>445</v>
      </c>
      <c r="B584" s="42" t="s">
        <v>24</v>
      </c>
      <c r="C584" s="33">
        <v>8446169.4900000002</v>
      </c>
      <c r="D584" s="33">
        <v>238199.04000000001</v>
      </c>
      <c r="E584" s="33">
        <v>8210671.7699999996</v>
      </c>
      <c r="F584" s="33">
        <f t="shared" si="24"/>
        <v>16895040.299999997</v>
      </c>
      <c r="G584" s="34">
        <v>260022.25</v>
      </c>
      <c r="H584" s="34">
        <v>0</v>
      </c>
      <c r="I584" s="34">
        <v>70103.91</v>
      </c>
      <c r="J584" s="34">
        <v>810869.46</v>
      </c>
      <c r="K584" s="34">
        <f t="shared" si="25"/>
        <v>15754044.679999996</v>
      </c>
      <c r="L584" s="33">
        <v>32221768.869999997</v>
      </c>
      <c r="M584" s="35">
        <f t="shared" si="26"/>
        <v>0.48892550696270937</v>
      </c>
    </row>
    <row r="585" spans="1:13" ht="15.6" customHeight="1">
      <c r="A585" s="16" t="s">
        <v>446</v>
      </c>
      <c r="B585" s="42" t="s">
        <v>27</v>
      </c>
      <c r="C585" s="33">
        <v>580926.35</v>
      </c>
      <c r="D585" s="33">
        <v>7667.22</v>
      </c>
      <c r="E585" s="33">
        <v>125980.95</v>
      </c>
      <c r="F585" s="33">
        <f t="shared" si="24"/>
        <v>714574.5199999999</v>
      </c>
      <c r="G585" s="34">
        <v>0</v>
      </c>
      <c r="H585" s="34">
        <v>0</v>
      </c>
      <c r="I585" s="34">
        <v>0</v>
      </c>
      <c r="J585" s="34">
        <v>6860.7</v>
      </c>
      <c r="K585" s="34">
        <f t="shared" si="25"/>
        <v>707713.82</v>
      </c>
      <c r="L585" s="33">
        <v>3131247.34</v>
      </c>
      <c r="M585" s="35">
        <f t="shared" si="26"/>
        <v>0.22601658162207014</v>
      </c>
    </row>
    <row r="586" spans="1:13" ht="15.6" customHeight="1">
      <c r="A586" s="16" t="s">
        <v>447</v>
      </c>
      <c r="B586" s="42" t="s">
        <v>37</v>
      </c>
      <c r="C586" s="33">
        <v>1911161.18</v>
      </c>
      <c r="D586" s="33">
        <v>30961.68</v>
      </c>
      <c r="E586" s="33">
        <v>1503553.81</v>
      </c>
      <c r="F586" s="33">
        <f t="shared" si="24"/>
        <v>3445676.67</v>
      </c>
      <c r="G586" s="34">
        <v>133080.85999999999</v>
      </c>
      <c r="H586" s="34">
        <v>3141.22</v>
      </c>
      <c r="I586" s="34">
        <v>47142.85</v>
      </c>
      <c r="J586" s="34">
        <v>15514.53</v>
      </c>
      <c r="K586" s="34">
        <f t="shared" si="25"/>
        <v>3246797.21</v>
      </c>
      <c r="L586" s="33">
        <v>6346844.8299999991</v>
      </c>
      <c r="M586" s="35">
        <f t="shared" si="26"/>
        <v>0.51156083013928044</v>
      </c>
    </row>
    <row r="587" spans="1:13" ht="15.6" customHeight="1">
      <c r="A587" s="16" t="s">
        <v>516</v>
      </c>
      <c r="B587" s="42" t="s">
        <v>30</v>
      </c>
      <c r="C587" s="33">
        <v>2629670.71</v>
      </c>
      <c r="D587" s="33">
        <v>658104.05000000005</v>
      </c>
      <c r="E587" s="33">
        <v>1682910.65</v>
      </c>
      <c r="F587" s="33">
        <f t="shared" si="24"/>
        <v>4970685.41</v>
      </c>
      <c r="G587" s="34">
        <v>15020</v>
      </c>
      <c r="H587" s="34">
        <v>0</v>
      </c>
      <c r="I587" s="34">
        <v>187.48</v>
      </c>
      <c r="J587" s="34">
        <v>287175.56</v>
      </c>
      <c r="K587" s="34">
        <f t="shared" si="25"/>
        <v>4668302.37</v>
      </c>
      <c r="L587" s="33">
        <v>8716254.1999999993</v>
      </c>
      <c r="M587" s="35">
        <f t="shared" si="26"/>
        <v>0.53558584489194916</v>
      </c>
    </row>
    <row r="588" spans="1:13" ht="15.6" customHeight="1">
      <c r="A588" s="16" t="s">
        <v>448</v>
      </c>
      <c r="B588" s="42" t="s">
        <v>27</v>
      </c>
      <c r="C588" s="33">
        <v>1982857.46</v>
      </c>
      <c r="D588" s="33">
        <v>43041.14</v>
      </c>
      <c r="E588" s="33">
        <v>591139.71</v>
      </c>
      <c r="F588" s="33">
        <f t="shared" ref="F588:F625" si="27">SUM(C588:E588)</f>
        <v>2617038.3099999996</v>
      </c>
      <c r="G588" s="34">
        <v>7726.2</v>
      </c>
      <c r="H588" s="34">
        <v>0</v>
      </c>
      <c r="I588" s="34">
        <v>4226.24</v>
      </c>
      <c r="J588" s="34">
        <v>120318.54</v>
      </c>
      <c r="K588" s="34">
        <f t="shared" ref="K588:K625" si="28">F588-G588-H588-I588-J588</f>
        <v>2484767.3299999991</v>
      </c>
      <c r="L588" s="33">
        <v>8695161.4799999986</v>
      </c>
      <c r="M588" s="35">
        <f t="shared" ref="M588:M625" si="29">K588/L588</f>
        <v>0.28576436857616583</v>
      </c>
    </row>
    <row r="589" spans="1:13" ht="15.6" customHeight="1">
      <c r="A589" s="16" t="s">
        <v>449</v>
      </c>
      <c r="B589" s="42" t="s">
        <v>61</v>
      </c>
      <c r="C589" s="33">
        <v>711366.23</v>
      </c>
      <c r="D589" s="33">
        <v>35498.04</v>
      </c>
      <c r="E589" s="33">
        <v>255649.46</v>
      </c>
      <c r="F589" s="33">
        <f t="shared" si="27"/>
        <v>1002513.73</v>
      </c>
      <c r="G589" s="34">
        <v>26237.57</v>
      </c>
      <c r="H589" s="34">
        <v>0</v>
      </c>
      <c r="I589" s="34">
        <v>0</v>
      </c>
      <c r="J589" s="34">
        <v>41540.339999999997</v>
      </c>
      <c r="K589" s="34">
        <f t="shared" si="28"/>
        <v>934735.82000000007</v>
      </c>
      <c r="L589" s="33">
        <v>3470971.4800000004</v>
      </c>
      <c r="M589" s="35">
        <f t="shared" si="29"/>
        <v>0.26930092205770584</v>
      </c>
    </row>
    <row r="590" spans="1:13" ht="15.6" customHeight="1">
      <c r="A590" s="16" t="s">
        <v>450</v>
      </c>
      <c r="B590" s="42" t="s">
        <v>37</v>
      </c>
      <c r="C590" s="33">
        <v>3140817.77</v>
      </c>
      <c r="D590" s="33">
        <v>117894.99</v>
      </c>
      <c r="E590" s="33">
        <v>3435261.83</v>
      </c>
      <c r="F590" s="33">
        <f t="shared" si="27"/>
        <v>6693974.5899999999</v>
      </c>
      <c r="G590" s="34">
        <v>37556.629999999997</v>
      </c>
      <c r="H590" s="34">
        <v>0</v>
      </c>
      <c r="I590" s="34">
        <v>139.47</v>
      </c>
      <c r="J590" s="34">
        <v>219120.35</v>
      </c>
      <c r="K590" s="34">
        <f t="shared" si="28"/>
        <v>6437158.1400000006</v>
      </c>
      <c r="L590" s="33">
        <v>15691601.529999999</v>
      </c>
      <c r="M590" s="35">
        <f t="shared" si="29"/>
        <v>0.41022951849071082</v>
      </c>
    </row>
    <row r="591" spans="1:13" ht="15.6" customHeight="1">
      <c r="A591" s="16" t="s">
        <v>451</v>
      </c>
      <c r="B591" s="42" t="s">
        <v>27</v>
      </c>
      <c r="C591" s="33">
        <v>1750770.11</v>
      </c>
      <c r="D591" s="33">
        <v>53268.959999999999</v>
      </c>
      <c r="E591" s="33">
        <v>345946.04</v>
      </c>
      <c r="F591" s="33">
        <f t="shared" si="27"/>
        <v>2149985.11</v>
      </c>
      <c r="G591" s="34">
        <v>20626.11</v>
      </c>
      <c r="H591" s="34">
        <v>0</v>
      </c>
      <c r="I591" s="34">
        <v>12133.46</v>
      </c>
      <c r="J591" s="34">
        <v>91647.37</v>
      </c>
      <c r="K591" s="34">
        <f t="shared" si="28"/>
        <v>2025578.17</v>
      </c>
      <c r="L591" s="33">
        <v>6452223.2699999996</v>
      </c>
      <c r="M591" s="35">
        <f t="shared" si="29"/>
        <v>0.31393491595649636</v>
      </c>
    </row>
    <row r="592" spans="1:13" ht="15.6" customHeight="1">
      <c r="A592" s="16" t="s">
        <v>567</v>
      </c>
      <c r="B592" s="42" t="s">
        <v>27</v>
      </c>
      <c r="C592" s="33">
        <v>163891.84</v>
      </c>
      <c r="D592" s="33">
        <v>3291.22</v>
      </c>
      <c r="E592" s="33">
        <v>121532.8</v>
      </c>
      <c r="F592" s="33">
        <f t="shared" si="27"/>
        <v>288715.86</v>
      </c>
      <c r="G592" s="34">
        <v>5111.07</v>
      </c>
      <c r="H592" s="34">
        <v>0</v>
      </c>
      <c r="I592" s="34">
        <v>0</v>
      </c>
      <c r="J592" s="34">
        <v>27539.119999999999</v>
      </c>
      <c r="K592" s="34">
        <f t="shared" si="28"/>
        <v>256065.66999999998</v>
      </c>
      <c r="L592" s="33">
        <v>1457694.21</v>
      </c>
      <c r="M592" s="35">
        <f t="shared" si="29"/>
        <v>0.17566487418510085</v>
      </c>
    </row>
    <row r="593" spans="1:13" ht="15.6" customHeight="1">
      <c r="A593" s="16" t="s">
        <v>568</v>
      </c>
      <c r="B593" s="42" t="s">
        <v>61</v>
      </c>
      <c r="C593" s="33">
        <v>1188047.8500000001</v>
      </c>
      <c r="D593" s="33">
        <v>14170.31</v>
      </c>
      <c r="E593" s="33">
        <v>226540.49</v>
      </c>
      <c r="F593" s="33">
        <f t="shared" si="27"/>
        <v>1428758.6500000001</v>
      </c>
      <c r="G593" s="34">
        <v>47343.64</v>
      </c>
      <c r="H593" s="34">
        <v>0</v>
      </c>
      <c r="I593" s="34">
        <v>0</v>
      </c>
      <c r="J593" s="34">
        <v>77887.240000000005</v>
      </c>
      <c r="K593" s="34">
        <f t="shared" si="28"/>
        <v>1303527.7700000003</v>
      </c>
      <c r="L593" s="33">
        <v>3817251.93</v>
      </c>
      <c r="M593" s="35">
        <f t="shared" si="29"/>
        <v>0.34148329581170717</v>
      </c>
    </row>
    <row r="594" spans="1:13" ht="15.6" customHeight="1">
      <c r="A594" s="16" t="s">
        <v>452</v>
      </c>
      <c r="B594" s="42" t="s">
        <v>43</v>
      </c>
      <c r="C594" s="33">
        <v>159418.35999999999</v>
      </c>
      <c r="D594" s="33">
        <v>14921.63</v>
      </c>
      <c r="E594" s="33">
        <v>100705.53</v>
      </c>
      <c r="F594" s="33">
        <f t="shared" si="27"/>
        <v>275045.52</v>
      </c>
      <c r="G594" s="34">
        <v>10632.5</v>
      </c>
      <c r="H594" s="34">
        <v>0</v>
      </c>
      <c r="I594" s="34">
        <v>0</v>
      </c>
      <c r="J594" s="34">
        <v>10756.55</v>
      </c>
      <c r="K594" s="34">
        <f t="shared" si="28"/>
        <v>253656.47000000003</v>
      </c>
      <c r="L594" s="33">
        <v>2617349.87</v>
      </c>
      <c r="M594" s="35">
        <f t="shared" si="29"/>
        <v>9.6913474544387146E-2</v>
      </c>
    </row>
    <row r="595" spans="1:13" ht="15.6" customHeight="1">
      <c r="A595" s="16" t="s">
        <v>453</v>
      </c>
      <c r="B595" s="42" t="s">
        <v>31</v>
      </c>
      <c r="C595" s="33">
        <v>1307563.49</v>
      </c>
      <c r="D595" s="33">
        <v>36151.360000000001</v>
      </c>
      <c r="E595" s="33">
        <v>262654.98</v>
      </c>
      <c r="F595" s="33">
        <f t="shared" si="27"/>
        <v>1606369.83</v>
      </c>
      <c r="G595" s="34">
        <v>53245.919999999998</v>
      </c>
      <c r="H595" s="34">
        <v>0</v>
      </c>
      <c r="I595" s="34">
        <v>0</v>
      </c>
      <c r="J595" s="34">
        <v>63445.3</v>
      </c>
      <c r="K595" s="34">
        <f t="shared" si="28"/>
        <v>1489678.61</v>
      </c>
      <c r="L595" s="33">
        <v>9810433.8099999987</v>
      </c>
      <c r="M595" s="35">
        <f t="shared" si="29"/>
        <v>0.15184635448857897</v>
      </c>
    </row>
    <row r="596" spans="1:13" ht="15.6" customHeight="1">
      <c r="A596" s="16" t="s">
        <v>454</v>
      </c>
      <c r="B596" s="42" t="s">
        <v>43</v>
      </c>
      <c r="C596" s="33">
        <v>3749104.85</v>
      </c>
      <c r="D596" s="33">
        <v>98715.47</v>
      </c>
      <c r="E596" s="33">
        <v>1015263.07</v>
      </c>
      <c r="F596" s="33">
        <f t="shared" si="27"/>
        <v>4863083.3900000006</v>
      </c>
      <c r="G596" s="34">
        <v>34375</v>
      </c>
      <c r="H596" s="34">
        <v>824.76</v>
      </c>
      <c r="I596" s="34">
        <v>927.14</v>
      </c>
      <c r="J596" s="34">
        <v>356996.97</v>
      </c>
      <c r="K596" s="34">
        <f t="shared" si="28"/>
        <v>4469959.5200000014</v>
      </c>
      <c r="L596" s="33">
        <v>15489016.219999999</v>
      </c>
      <c r="M596" s="35">
        <f t="shared" si="29"/>
        <v>0.28858898825531748</v>
      </c>
    </row>
    <row r="597" spans="1:13" ht="15.6" customHeight="1">
      <c r="A597" s="16" t="s">
        <v>455</v>
      </c>
      <c r="B597" s="42" t="s">
        <v>30</v>
      </c>
      <c r="C597" s="33">
        <v>227824.85</v>
      </c>
      <c r="D597" s="33">
        <v>575813.11</v>
      </c>
      <c r="E597" s="33">
        <v>513939.65</v>
      </c>
      <c r="F597" s="33">
        <f t="shared" si="27"/>
        <v>1317577.6099999999</v>
      </c>
      <c r="G597" s="34">
        <v>11100.97</v>
      </c>
      <c r="H597" s="34">
        <v>0</v>
      </c>
      <c r="I597" s="34">
        <v>686.69</v>
      </c>
      <c r="J597" s="34">
        <v>217692.44</v>
      </c>
      <c r="K597" s="34">
        <f t="shared" si="28"/>
        <v>1088097.51</v>
      </c>
      <c r="L597" s="33">
        <v>2280866.29</v>
      </c>
      <c r="M597" s="35">
        <f t="shared" si="29"/>
        <v>0.47705449230870961</v>
      </c>
    </row>
    <row r="598" spans="1:13" ht="15.6" customHeight="1">
      <c r="A598" s="16" t="s">
        <v>456</v>
      </c>
      <c r="B598" s="42" t="s">
        <v>33</v>
      </c>
      <c r="C598" s="33">
        <v>1489990.07</v>
      </c>
      <c r="D598" s="33">
        <v>4070.9</v>
      </c>
      <c r="E598" s="33">
        <v>334459.32</v>
      </c>
      <c r="F598" s="33">
        <f t="shared" si="27"/>
        <v>1828520.29</v>
      </c>
      <c r="G598" s="34">
        <v>122944.13</v>
      </c>
      <c r="H598" s="34">
        <v>0</v>
      </c>
      <c r="I598" s="34">
        <v>10514.43</v>
      </c>
      <c r="J598" s="34">
        <v>35402.47</v>
      </c>
      <c r="K598" s="34">
        <f t="shared" si="28"/>
        <v>1659659.2600000002</v>
      </c>
      <c r="L598" s="33">
        <v>5233844.7200000007</v>
      </c>
      <c r="M598" s="35">
        <f t="shared" si="29"/>
        <v>0.31710135641930165</v>
      </c>
    </row>
    <row r="599" spans="1:13" ht="15.6" customHeight="1">
      <c r="A599" s="16" t="s">
        <v>457</v>
      </c>
      <c r="B599" s="42" t="s">
        <v>27</v>
      </c>
      <c r="C599" s="33">
        <v>2204173.34</v>
      </c>
      <c r="D599" s="33">
        <v>72478.490000000005</v>
      </c>
      <c r="E599" s="33">
        <v>510836.83</v>
      </c>
      <c r="F599" s="33">
        <f t="shared" si="27"/>
        <v>2787488.66</v>
      </c>
      <c r="G599" s="34">
        <v>99688.05</v>
      </c>
      <c r="H599" s="34">
        <v>0</v>
      </c>
      <c r="I599" s="34">
        <v>16231.07</v>
      </c>
      <c r="J599" s="34">
        <v>91129.97</v>
      </c>
      <c r="K599" s="34">
        <f t="shared" si="28"/>
        <v>2580439.5700000003</v>
      </c>
      <c r="L599" s="33">
        <v>9597893.7800000012</v>
      </c>
      <c r="M599" s="35">
        <f t="shared" si="29"/>
        <v>0.26885477471912594</v>
      </c>
    </row>
    <row r="600" spans="1:13" ht="15.6" customHeight="1">
      <c r="A600" s="16" t="s">
        <v>458</v>
      </c>
      <c r="B600" s="42" t="s">
        <v>33</v>
      </c>
      <c r="C600" s="33">
        <v>1028539.96</v>
      </c>
      <c r="D600" s="33">
        <v>24470.1</v>
      </c>
      <c r="E600" s="33">
        <v>311257.68</v>
      </c>
      <c r="F600" s="33">
        <f t="shared" si="27"/>
        <v>1364267.74</v>
      </c>
      <c r="G600" s="34">
        <v>31512.49</v>
      </c>
      <c r="H600" s="34">
        <v>0</v>
      </c>
      <c r="I600" s="34">
        <v>573.65</v>
      </c>
      <c r="J600" s="34">
        <v>58336.53</v>
      </c>
      <c r="K600" s="34">
        <f t="shared" si="28"/>
        <v>1273845.07</v>
      </c>
      <c r="L600" s="33">
        <v>4336451.41</v>
      </c>
      <c r="M600" s="35">
        <f t="shared" si="29"/>
        <v>0.29375287523399229</v>
      </c>
    </row>
    <row r="601" spans="1:13" ht="15.6" customHeight="1">
      <c r="A601" s="16" t="s">
        <v>459</v>
      </c>
      <c r="B601" s="42" t="s">
        <v>37</v>
      </c>
      <c r="C601" s="33">
        <v>1240058.3500000001</v>
      </c>
      <c r="D601" s="33">
        <v>28395.95</v>
      </c>
      <c r="E601" s="33">
        <v>312309.84000000003</v>
      </c>
      <c r="F601" s="33">
        <f t="shared" si="27"/>
        <v>1580764.1400000001</v>
      </c>
      <c r="G601" s="34">
        <v>152062.85999999999</v>
      </c>
      <c r="H601" s="34">
        <v>0</v>
      </c>
      <c r="I601" s="34">
        <v>0</v>
      </c>
      <c r="J601" s="34">
        <v>32149.77</v>
      </c>
      <c r="K601" s="34">
        <f t="shared" si="28"/>
        <v>1396551.5100000002</v>
      </c>
      <c r="L601" s="33">
        <v>4035441.6500000004</v>
      </c>
      <c r="M601" s="35">
        <f t="shared" si="29"/>
        <v>0.34607154089317588</v>
      </c>
    </row>
    <row r="602" spans="1:13" ht="15.6" customHeight="1">
      <c r="A602" s="16" t="s">
        <v>517</v>
      </c>
      <c r="B602" s="42" t="s">
        <v>61</v>
      </c>
      <c r="C602" s="33">
        <v>79086.09</v>
      </c>
      <c r="D602" s="33">
        <v>2831.04</v>
      </c>
      <c r="E602" s="33">
        <v>17189.5</v>
      </c>
      <c r="F602" s="33">
        <f t="shared" si="27"/>
        <v>99106.62999999999</v>
      </c>
      <c r="G602" s="34">
        <v>4005</v>
      </c>
      <c r="H602" s="34">
        <v>0</v>
      </c>
      <c r="I602" s="34">
        <v>0</v>
      </c>
      <c r="J602" s="34">
        <v>2257.2800000000002</v>
      </c>
      <c r="K602" s="34">
        <f t="shared" si="28"/>
        <v>92844.349999999991</v>
      </c>
      <c r="L602" s="33">
        <v>775848.92999999993</v>
      </c>
      <c r="M602" s="35">
        <f t="shared" si="29"/>
        <v>0.11966807765011675</v>
      </c>
    </row>
    <row r="603" spans="1:13" ht="15.6" customHeight="1">
      <c r="A603" s="16" t="s">
        <v>460</v>
      </c>
      <c r="B603" s="42" t="s">
        <v>61</v>
      </c>
      <c r="C603" s="33">
        <v>1311767.43</v>
      </c>
      <c r="D603" s="33">
        <v>24126.78</v>
      </c>
      <c r="E603" s="33">
        <v>151885.16</v>
      </c>
      <c r="F603" s="33">
        <f t="shared" si="27"/>
        <v>1487779.3699999999</v>
      </c>
      <c r="G603" s="34">
        <v>1575</v>
      </c>
      <c r="H603" s="34">
        <v>0</v>
      </c>
      <c r="I603" s="34">
        <v>21.19</v>
      </c>
      <c r="J603" s="34">
        <v>28362.04</v>
      </c>
      <c r="K603" s="34">
        <f t="shared" si="28"/>
        <v>1457821.14</v>
      </c>
      <c r="L603" s="33">
        <v>4556731.41</v>
      </c>
      <c r="M603" s="35">
        <f t="shared" si="29"/>
        <v>0.31992694078934092</v>
      </c>
    </row>
    <row r="604" spans="1:13" ht="15.6" customHeight="1">
      <c r="A604" s="16" t="s">
        <v>461</v>
      </c>
      <c r="B604" s="42" t="s">
        <v>33</v>
      </c>
      <c r="C604" s="33">
        <v>391136.46</v>
      </c>
      <c r="D604" s="33">
        <v>16493.52</v>
      </c>
      <c r="E604" s="33">
        <v>170502.91</v>
      </c>
      <c r="F604" s="33">
        <f t="shared" si="27"/>
        <v>578132.89</v>
      </c>
      <c r="G604" s="34">
        <v>47920.97</v>
      </c>
      <c r="H604" s="34">
        <v>0</v>
      </c>
      <c r="I604" s="34">
        <v>19152.169999999998</v>
      </c>
      <c r="J604" s="34">
        <v>13330.14</v>
      </c>
      <c r="K604" s="34">
        <f t="shared" si="28"/>
        <v>497729.61000000004</v>
      </c>
      <c r="L604" s="33">
        <v>2187327.04</v>
      </c>
      <c r="M604" s="35">
        <f t="shared" si="29"/>
        <v>0.22755152791417968</v>
      </c>
    </row>
    <row r="605" spans="1:13" ht="15.6" customHeight="1">
      <c r="A605" s="16" t="s">
        <v>462</v>
      </c>
      <c r="B605" s="42" t="s">
        <v>31</v>
      </c>
      <c r="C605" s="33">
        <v>1592000.3</v>
      </c>
      <c r="D605" s="33">
        <v>47916.97</v>
      </c>
      <c r="E605" s="33">
        <v>348839.58</v>
      </c>
      <c r="F605" s="33">
        <f t="shared" si="27"/>
        <v>1988756.85</v>
      </c>
      <c r="G605" s="34">
        <v>311.05</v>
      </c>
      <c r="H605" s="34">
        <v>0</v>
      </c>
      <c r="I605" s="34">
        <v>0</v>
      </c>
      <c r="J605" s="34">
        <v>100647.39</v>
      </c>
      <c r="K605" s="34">
        <f t="shared" si="28"/>
        <v>1887798.4100000001</v>
      </c>
      <c r="L605" s="33">
        <v>7459932.3899999997</v>
      </c>
      <c r="M605" s="35">
        <f t="shared" si="29"/>
        <v>0.25305838060014912</v>
      </c>
    </row>
    <row r="606" spans="1:13" ht="15.6" customHeight="1">
      <c r="A606" s="16" t="s">
        <v>518</v>
      </c>
      <c r="B606" s="42" t="s">
        <v>37</v>
      </c>
      <c r="C606" s="33">
        <v>2308620.7999999998</v>
      </c>
      <c r="D606" s="33">
        <v>96375.17</v>
      </c>
      <c r="E606" s="33">
        <v>1822839.33</v>
      </c>
      <c r="F606" s="33">
        <f t="shared" si="27"/>
        <v>4227835.3</v>
      </c>
      <c r="G606" s="34">
        <v>116217.08</v>
      </c>
      <c r="H606" s="34">
        <v>0</v>
      </c>
      <c r="I606" s="34">
        <v>0</v>
      </c>
      <c r="J606" s="34">
        <v>149692.26</v>
      </c>
      <c r="K606" s="34">
        <f t="shared" si="28"/>
        <v>3961925.96</v>
      </c>
      <c r="L606" s="33">
        <v>9595361.9800000004</v>
      </c>
      <c r="M606" s="35">
        <f t="shared" si="29"/>
        <v>0.41290010405631405</v>
      </c>
    </row>
    <row r="607" spans="1:13" ht="15.6" customHeight="1">
      <c r="A607" s="16" t="s">
        <v>519</v>
      </c>
      <c r="B607" s="42" t="s">
        <v>27</v>
      </c>
      <c r="C607" s="33">
        <v>394017.11</v>
      </c>
      <c r="D607" s="33">
        <v>15922.72</v>
      </c>
      <c r="E607" s="33">
        <v>90075.35</v>
      </c>
      <c r="F607" s="33">
        <f t="shared" si="27"/>
        <v>500015.17999999993</v>
      </c>
      <c r="G607" s="34">
        <v>20767.54</v>
      </c>
      <c r="H607" s="34">
        <v>0</v>
      </c>
      <c r="I607" s="34">
        <v>0</v>
      </c>
      <c r="J607" s="34">
        <v>31721.49</v>
      </c>
      <c r="K607" s="34">
        <f t="shared" si="28"/>
        <v>447526.14999999997</v>
      </c>
      <c r="L607" s="33">
        <v>2579831.9599999995</v>
      </c>
      <c r="M607" s="35">
        <f t="shared" si="29"/>
        <v>0.17347104654056617</v>
      </c>
    </row>
    <row r="608" spans="1:13" ht="15.6" customHeight="1">
      <c r="A608" s="16" t="s">
        <v>463</v>
      </c>
      <c r="B608" s="42" t="s">
        <v>27</v>
      </c>
      <c r="C608" s="33">
        <v>260790.44</v>
      </c>
      <c r="D608" s="33">
        <v>5204.26</v>
      </c>
      <c r="E608" s="33">
        <v>40052.559999999998</v>
      </c>
      <c r="F608" s="33">
        <f t="shared" si="27"/>
        <v>306047.26</v>
      </c>
      <c r="G608" s="34">
        <v>3600</v>
      </c>
      <c r="H608" s="34">
        <v>0</v>
      </c>
      <c r="I608" s="34">
        <v>293.55</v>
      </c>
      <c r="J608" s="34">
        <v>14884.69</v>
      </c>
      <c r="K608" s="34">
        <f t="shared" si="28"/>
        <v>287269.02</v>
      </c>
      <c r="L608" s="33">
        <v>1603725.9899999998</v>
      </c>
      <c r="M608" s="35">
        <f t="shared" si="29"/>
        <v>0.17912599894948392</v>
      </c>
    </row>
    <row r="609" spans="1:13" ht="15.6" customHeight="1">
      <c r="A609" s="16" t="s">
        <v>520</v>
      </c>
      <c r="B609" s="42" t="s">
        <v>33</v>
      </c>
      <c r="C609" s="33">
        <v>1173164.3600000001</v>
      </c>
      <c r="D609" s="33">
        <v>67524.56</v>
      </c>
      <c r="E609" s="33">
        <v>484471.52</v>
      </c>
      <c r="F609" s="33">
        <f t="shared" si="27"/>
        <v>1725160.4400000002</v>
      </c>
      <c r="G609" s="34">
        <v>55165.91</v>
      </c>
      <c r="H609" s="34">
        <v>0</v>
      </c>
      <c r="I609" s="34">
        <v>-11969.8</v>
      </c>
      <c r="J609" s="34">
        <v>25154.13</v>
      </c>
      <c r="K609" s="34">
        <f t="shared" si="28"/>
        <v>1656810.2000000004</v>
      </c>
      <c r="L609" s="33">
        <v>5658607.1699999999</v>
      </c>
      <c r="M609" s="35">
        <f t="shared" si="29"/>
        <v>0.29279470198670821</v>
      </c>
    </row>
    <row r="610" spans="1:13" ht="15.6" customHeight="1">
      <c r="A610" s="16" t="s">
        <v>464</v>
      </c>
      <c r="B610" s="42" t="s">
        <v>30</v>
      </c>
      <c r="C610" s="33">
        <v>465887.08</v>
      </c>
      <c r="D610" s="33">
        <v>23542.44</v>
      </c>
      <c r="E610" s="33">
        <v>412253.5</v>
      </c>
      <c r="F610" s="33">
        <f t="shared" si="27"/>
        <v>901683.02</v>
      </c>
      <c r="G610" s="34">
        <v>28292.05</v>
      </c>
      <c r="H610" s="34">
        <v>0</v>
      </c>
      <c r="I610" s="34">
        <v>0</v>
      </c>
      <c r="J610" s="34">
        <v>68419.8</v>
      </c>
      <c r="K610" s="34">
        <f t="shared" si="28"/>
        <v>804971.16999999993</v>
      </c>
      <c r="L610" s="33">
        <v>3165304.11</v>
      </c>
      <c r="M610" s="35">
        <f t="shared" si="29"/>
        <v>0.25431084724431108</v>
      </c>
    </row>
    <row r="611" spans="1:13" ht="15.6" customHeight="1">
      <c r="A611" s="16" t="s">
        <v>569</v>
      </c>
      <c r="B611" s="42" t="s">
        <v>27</v>
      </c>
      <c r="C611" s="33">
        <v>307886.8</v>
      </c>
      <c r="D611" s="33">
        <v>13348.01</v>
      </c>
      <c r="E611" s="33">
        <v>106293.23</v>
      </c>
      <c r="F611" s="33">
        <f t="shared" si="27"/>
        <v>427528.04</v>
      </c>
      <c r="G611" s="34">
        <v>21525.439999999999</v>
      </c>
      <c r="H611" s="34">
        <v>0</v>
      </c>
      <c r="I611" s="34">
        <v>0</v>
      </c>
      <c r="J611" s="34">
        <v>35568.800000000003</v>
      </c>
      <c r="K611" s="34">
        <f t="shared" si="28"/>
        <v>370433.8</v>
      </c>
      <c r="L611" s="33">
        <v>3209868.76</v>
      </c>
      <c r="M611" s="35">
        <f t="shared" si="29"/>
        <v>0.11540465598350508</v>
      </c>
    </row>
    <row r="612" spans="1:13" ht="15.6" customHeight="1">
      <c r="A612" s="16" t="s">
        <v>465</v>
      </c>
      <c r="B612" s="42" t="s">
        <v>61</v>
      </c>
      <c r="C612" s="33">
        <v>597862.26</v>
      </c>
      <c r="D612" s="33">
        <v>44105.06</v>
      </c>
      <c r="E612" s="33">
        <v>180675.34</v>
      </c>
      <c r="F612" s="33">
        <f t="shared" si="27"/>
        <v>822642.66</v>
      </c>
      <c r="G612" s="34">
        <v>12165.77</v>
      </c>
      <c r="H612" s="34">
        <v>0</v>
      </c>
      <c r="I612" s="34">
        <v>5139.26</v>
      </c>
      <c r="J612" s="34">
        <v>15774.98</v>
      </c>
      <c r="K612" s="34">
        <f t="shared" si="28"/>
        <v>789562.65</v>
      </c>
      <c r="L612" s="33">
        <v>2888958.54</v>
      </c>
      <c r="M612" s="35">
        <f t="shared" si="29"/>
        <v>0.27330355872812212</v>
      </c>
    </row>
    <row r="613" spans="1:13" ht="15.6" customHeight="1">
      <c r="A613" s="16" t="s">
        <v>466</v>
      </c>
      <c r="B613" s="42" t="s">
        <v>37</v>
      </c>
      <c r="C613" s="33">
        <v>121844.95</v>
      </c>
      <c r="D613" s="33">
        <v>2612.44</v>
      </c>
      <c r="E613" s="33">
        <v>27101.57</v>
      </c>
      <c r="F613" s="33">
        <f t="shared" si="27"/>
        <v>151558.96</v>
      </c>
      <c r="G613" s="34">
        <v>64.37</v>
      </c>
      <c r="H613" s="34">
        <v>0</v>
      </c>
      <c r="I613" s="34">
        <v>7759.75</v>
      </c>
      <c r="J613" s="34">
        <v>64.489999999999995</v>
      </c>
      <c r="K613" s="34">
        <f t="shared" si="28"/>
        <v>143670.35</v>
      </c>
      <c r="L613" s="33">
        <v>686551.78999999992</v>
      </c>
      <c r="M613" s="35">
        <f t="shared" si="29"/>
        <v>0.20926367404853757</v>
      </c>
    </row>
    <row r="614" spans="1:13" ht="15.6" customHeight="1">
      <c r="A614" s="16" t="s">
        <v>467</v>
      </c>
      <c r="B614" s="42" t="s">
        <v>37</v>
      </c>
      <c r="C614" s="33">
        <v>1219943.95</v>
      </c>
      <c r="D614" s="33">
        <v>22176.27</v>
      </c>
      <c r="E614" s="33">
        <v>317978.37</v>
      </c>
      <c r="F614" s="33">
        <f t="shared" si="27"/>
        <v>1560098.5899999999</v>
      </c>
      <c r="G614" s="34">
        <v>28592.32</v>
      </c>
      <c r="H614" s="34">
        <v>0</v>
      </c>
      <c r="I614" s="34">
        <v>0</v>
      </c>
      <c r="J614" s="34">
        <v>14734.98</v>
      </c>
      <c r="K614" s="34">
        <f t="shared" si="28"/>
        <v>1516771.2899999998</v>
      </c>
      <c r="L614" s="33">
        <v>3840875.52</v>
      </c>
      <c r="M614" s="35">
        <f t="shared" si="29"/>
        <v>0.39490248567076702</v>
      </c>
    </row>
    <row r="615" spans="1:13" ht="15.6" customHeight="1">
      <c r="A615" s="16" t="s">
        <v>468</v>
      </c>
      <c r="B615" s="42" t="s">
        <v>27</v>
      </c>
      <c r="C615" s="33">
        <v>632600.11</v>
      </c>
      <c r="D615" s="33">
        <v>209539.22</v>
      </c>
      <c r="E615" s="33">
        <v>106391.26</v>
      </c>
      <c r="F615" s="33">
        <f t="shared" si="27"/>
        <v>948530.59</v>
      </c>
      <c r="G615" s="34">
        <v>361.39</v>
      </c>
      <c r="H615" s="34">
        <v>0</v>
      </c>
      <c r="I615" s="34">
        <v>456.06</v>
      </c>
      <c r="J615" s="34">
        <v>11389.69</v>
      </c>
      <c r="K615" s="34">
        <f t="shared" si="28"/>
        <v>936323.45</v>
      </c>
      <c r="L615" s="33">
        <v>4037091.3</v>
      </c>
      <c r="M615" s="35">
        <f t="shared" si="29"/>
        <v>0.23193021421140514</v>
      </c>
    </row>
    <row r="616" spans="1:13" ht="15.6" customHeight="1">
      <c r="A616" s="16" t="s">
        <v>469</v>
      </c>
      <c r="B616" s="42" t="s">
        <v>33</v>
      </c>
      <c r="C616" s="33">
        <v>1694040.87</v>
      </c>
      <c r="D616" s="33">
        <v>11823.71</v>
      </c>
      <c r="E616" s="33">
        <v>1844731.87</v>
      </c>
      <c r="F616" s="33">
        <f t="shared" si="27"/>
        <v>3550596.45</v>
      </c>
      <c r="G616" s="34">
        <v>3857.95</v>
      </c>
      <c r="H616" s="34">
        <v>0</v>
      </c>
      <c r="I616" s="34">
        <v>0</v>
      </c>
      <c r="J616" s="34">
        <v>1392377.71</v>
      </c>
      <c r="K616" s="34">
        <f t="shared" si="28"/>
        <v>2154360.79</v>
      </c>
      <c r="L616" s="33">
        <v>5321920.68</v>
      </c>
      <c r="M616" s="35">
        <f t="shared" si="29"/>
        <v>0.4048088875311836</v>
      </c>
    </row>
    <row r="617" spans="1:13" ht="15.6" customHeight="1">
      <c r="A617" s="16" t="s">
        <v>470</v>
      </c>
      <c r="B617" s="42" t="s">
        <v>27</v>
      </c>
      <c r="C617" s="33">
        <v>849177.61</v>
      </c>
      <c r="D617" s="33">
        <v>28916.66</v>
      </c>
      <c r="E617" s="33">
        <v>287838.52</v>
      </c>
      <c r="F617" s="33">
        <f t="shared" si="27"/>
        <v>1165932.79</v>
      </c>
      <c r="G617" s="34">
        <v>3780.5</v>
      </c>
      <c r="H617" s="34">
        <v>0</v>
      </c>
      <c r="I617" s="34">
        <v>0</v>
      </c>
      <c r="J617" s="34">
        <v>108378.08</v>
      </c>
      <c r="K617" s="34">
        <f t="shared" si="28"/>
        <v>1053774.21</v>
      </c>
      <c r="L617" s="33">
        <v>4490444.96</v>
      </c>
      <c r="M617" s="35">
        <f t="shared" si="29"/>
        <v>0.23467033209109861</v>
      </c>
    </row>
    <row r="618" spans="1:13" ht="15.6" customHeight="1">
      <c r="A618" s="16" t="s">
        <v>471</v>
      </c>
      <c r="B618" s="42" t="s">
        <v>30</v>
      </c>
      <c r="C618" s="33">
        <v>261296</v>
      </c>
      <c r="D618" s="33">
        <v>284021.12</v>
      </c>
      <c r="E618" s="33">
        <v>541341.32999999996</v>
      </c>
      <c r="F618" s="33">
        <f t="shared" si="27"/>
        <v>1086658.45</v>
      </c>
      <c r="G618" s="34">
        <v>16418.39</v>
      </c>
      <c r="H618" s="34">
        <v>0</v>
      </c>
      <c r="I618" s="34">
        <v>0</v>
      </c>
      <c r="J618" s="34">
        <v>383704.25</v>
      </c>
      <c r="K618" s="34">
        <f t="shared" si="28"/>
        <v>686535.81</v>
      </c>
      <c r="L618" s="33">
        <v>1964411.24</v>
      </c>
      <c r="M618" s="35">
        <f t="shared" si="29"/>
        <v>0.34948680603151105</v>
      </c>
    </row>
    <row r="619" spans="1:13" ht="15.6" customHeight="1">
      <c r="A619" s="16" t="s">
        <v>472</v>
      </c>
      <c r="B619" s="42" t="s">
        <v>33</v>
      </c>
      <c r="C619" s="33">
        <v>730266.95</v>
      </c>
      <c r="D619" s="33">
        <v>12080.57</v>
      </c>
      <c r="E619" s="33">
        <v>344192.34</v>
      </c>
      <c r="F619" s="33">
        <f t="shared" si="27"/>
        <v>1086539.8599999999</v>
      </c>
      <c r="G619" s="34">
        <v>32867</v>
      </c>
      <c r="H619" s="34">
        <v>0</v>
      </c>
      <c r="I619" s="34">
        <v>0</v>
      </c>
      <c r="J619" s="34">
        <v>40720.17</v>
      </c>
      <c r="K619" s="34">
        <f t="shared" si="28"/>
        <v>1012952.6899999998</v>
      </c>
      <c r="L619" s="33">
        <v>3554551.6799999997</v>
      </c>
      <c r="M619" s="35">
        <f t="shared" si="29"/>
        <v>0.28497340345323097</v>
      </c>
    </row>
    <row r="620" spans="1:13" ht="15.6" customHeight="1">
      <c r="A620" s="16" t="s">
        <v>473</v>
      </c>
      <c r="B620" s="42" t="s">
        <v>30</v>
      </c>
      <c r="C620" s="33">
        <v>725284.08</v>
      </c>
      <c r="D620" s="33">
        <v>40101.35</v>
      </c>
      <c r="E620" s="33">
        <v>430997.57</v>
      </c>
      <c r="F620" s="33">
        <f t="shared" si="27"/>
        <v>1196383</v>
      </c>
      <c r="G620" s="34">
        <v>532.29</v>
      </c>
      <c r="H620" s="34">
        <v>0</v>
      </c>
      <c r="I620" s="34">
        <v>0</v>
      </c>
      <c r="J620" s="34">
        <v>34281.79</v>
      </c>
      <c r="K620" s="34">
        <f t="shared" si="28"/>
        <v>1161568.92</v>
      </c>
      <c r="L620" s="33">
        <v>3330382.01</v>
      </c>
      <c r="M620" s="35">
        <f t="shared" si="29"/>
        <v>0.3487794843090688</v>
      </c>
    </row>
    <row r="621" spans="1:13" ht="15.6" customHeight="1">
      <c r="A621" s="16" t="s">
        <v>474</v>
      </c>
      <c r="B621" s="42" t="s">
        <v>30</v>
      </c>
      <c r="C621" s="33">
        <v>139428.44</v>
      </c>
      <c r="D621" s="33">
        <v>0</v>
      </c>
      <c r="E621" s="33">
        <v>169909.06</v>
      </c>
      <c r="F621" s="33">
        <f t="shared" si="27"/>
        <v>309337.5</v>
      </c>
      <c r="G621" s="34">
        <v>0</v>
      </c>
      <c r="H621" s="34">
        <v>0</v>
      </c>
      <c r="I621" s="34">
        <v>0</v>
      </c>
      <c r="J621" s="34">
        <v>19981.93</v>
      </c>
      <c r="K621" s="34">
        <f t="shared" si="28"/>
        <v>289355.57</v>
      </c>
      <c r="L621" s="33">
        <v>1613835.87</v>
      </c>
      <c r="M621" s="35">
        <f t="shared" si="29"/>
        <v>0.1792967769392807</v>
      </c>
    </row>
    <row r="622" spans="1:13" ht="15.6" customHeight="1">
      <c r="A622" s="16" t="s">
        <v>475</v>
      </c>
      <c r="B622" s="42" t="s">
        <v>61</v>
      </c>
      <c r="C622" s="33">
        <v>1238505.8999999999</v>
      </c>
      <c r="D622" s="33">
        <v>35074.53</v>
      </c>
      <c r="E622" s="33">
        <v>148232.51999999999</v>
      </c>
      <c r="F622" s="33">
        <f t="shared" si="27"/>
        <v>1421812.95</v>
      </c>
      <c r="G622" s="34">
        <v>0</v>
      </c>
      <c r="H622" s="34">
        <v>0</v>
      </c>
      <c r="I622" s="34">
        <v>0</v>
      </c>
      <c r="J622" s="34">
        <v>13092.65</v>
      </c>
      <c r="K622" s="34">
        <f t="shared" si="28"/>
        <v>1408720.3</v>
      </c>
      <c r="L622" s="33">
        <v>3256388.15</v>
      </c>
      <c r="M622" s="35">
        <f t="shared" si="29"/>
        <v>0.43260208399910804</v>
      </c>
    </row>
    <row r="623" spans="1:13" ht="15.6" customHeight="1">
      <c r="A623" s="16" t="s">
        <v>521</v>
      </c>
      <c r="B623" s="42" t="s">
        <v>61</v>
      </c>
      <c r="C623" s="33">
        <v>303264.33</v>
      </c>
      <c r="D623" s="33">
        <v>21955.34</v>
      </c>
      <c r="E623" s="33">
        <v>68047.88</v>
      </c>
      <c r="F623" s="33">
        <f t="shared" si="27"/>
        <v>393267.55000000005</v>
      </c>
      <c r="G623" s="34">
        <v>1793.01</v>
      </c>
      <c r="H623" s="34">
        <v>0</v>
      </c>
      <c r="I623" s="34">
        <v>0</v>
      </c>
      <c r="J623" s="34">
        <v>13908.22</v>
      </c>
      <c r="K623" s="34">
        <f t="shared" si="28"/>
        <v>377566.32000000007</v>
      </c>
      <c r="L623" s="33">
        <v>1637624.7900000003</v>
      </c>
      <c r="M623" s="35">
        <f t="shared" si="29"/>
        <v>0.23055728168355341</v>
      </c>
    </row>
    <row r="624" spans="1:13" ht="15.6" customHeight="1">
      <c r="A624" s="16" t="s">
        <v>476</v>
      </c>
      <c r="B624" s="42" t="s">
        <v>61</v>
      </c>
      <c r="C624" s="33">
        <v>538423.87</v>
      </c>
      <c r="D624" s="33">
        <v>19155.939999999999</v>
      </c>
      <c r="E624" s="33">
        <v>346094.56</v>
      </c>
      <c r="F624" s="33">
        <f t="shared" si="27"/>
        <v>903674.36999999988</v>
      </c>
      <c r="G624" s="34">
        <v>0</v>
      </c>
      <c r="H624" s="34">
        <v>0</v>
      </c>
      <c r="I624" s="34">
        <v>0</v>
      </c>
      <c r="J624" s="34">
        <v>26920.94</v>
      </c>
      <c r="K624" s="34">
        <f t="shared" si="28"/>
        <v>876753.42999999993</v>
      </c>
      <c r="L624" s="33">
        <v>1984456.85</v>
      </c>
      <c r="M624" s="35">
        <f t="shared" si="29"/>
        <v>0.44181027670115369</v>
      </c>
    </row>
    <row r="625" spans="1:13" ht="15.6" customHeight="1">
      <c r="A625" s="16" t="s">
        <v>477</v>
      </c>
      <c r="B625" s="42" t="s">
        <v>30</v>
      </c>
      <c r="C625" s="33">
        <v>970389.92</v>
      </c>
      <c r="D625" s="33">
        <v>17438.759999999998</v>
      </c>
      <c r="E625" s="33">
        <v>476514.85</v>
      </c>
      <c r="F625" s="33">
        <f t="shared" si="27"/>
        <v>1464343.53</v>
      </c>
      <c r="G625" s="34">
        <v>53450.07</v>
      </c>
      <c r="H625" s="34">
        <v>0</v>
      </c>
      <c r="I625" s="34">
        <v>0</v>
      </c>
      <c r="J625" s="34">
        <v>64593.74</v>
      </c>
      <c r="K625" s="34">
        <f t="shared" si="28"/>
        <v>1346299.72</v>
      </c>
      <c r="L625" s="33">
        <v>5904422.3799999999</v>
      </c>
      <c r="M625" s="35">
        <f t="shared" si="29"/>
        <v>0.22801548286252515</v>
      </c>
    </row>
    <row r="626" spans="1:13">
      <c r="A626" s="49" t="s">
        <v>570</v>
      </c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8">
        <f>AVERAGE(M12:M625)</f>
        <v>0.31080951580645183</v>
      </c>
    </row>
  </sheetData>
  <sortState ref="A12:M629">
    <sortCondition ref="A12:A629"/>
  </sortState>
  <mergeCells count="4">
    <mergeCell ref="A9:O9"/>
    <mergeCell ref="A3:M3"/>
    <mergeCell ref="A4:M4"/>
    <mergeCell ref="A7:O7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4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6"/>
  <sheetViews>
    <sheetView workbookViewId="0">
      <selection activeCell="V14" sqref="V14"/>
    </sheetView>
  </sheetViews>
  <sheetFormatPr baseColWidth="10" defaultRowHeight="18"/>
  <cols>
    <col min="1" max="1" width="38.88671875" style="17" customWidth="1"/>
    <col min="2" max="2" width="17.6640625" style="45" customWidth="1"/>
    <col min="3" max="5" width="10" style="17" hidden="1" customWidth="1"/>
    <col min="6" max="6" width="13.6640625" style="17" hidden="1" customWidth="1"/>
    <col min="7" max="7" width="10.88671875" style="17" hidden="1" customWidth="1"/>
    <col min="8" max="8" width="10" style="17" hidden="1" customWidth="1"/>
    <col min="9" max="9" width="11.33203125" style="17" hidden="1" customWidth="1"/>
    <col min="10" max="10" width="11.6640625" style="17" hidden="1" customWidth="1"/>
    <col min="11" max="11" width="13" style="17" hidden="1" customWidth="1"/>
    <col min="12" max="12" width="10.77734375" style="17" hidden="1" customWidth="1"/>
    <col min="13" max="13" width="13.88671875" style="17" customWidth="1"/>
    <col min="14" max="16384" width="11.5546875" style="17"/>
  </cols>
  <sheetData>
    <row r="1" spans="1:15" s="1" customFormat="1" ht="16.8">
      <c r="B1" s="21"/>
      <c r="C1" s="2"/>
      <c r="D1" s="2"/>
      <c r="E1" s="2"/>
      <c r="F1" s="3"/>
      <c r="G1" s="3"/>
      <c r="H1" s="3"/>
      <c r="I1" s="3"/>
      <c r="J1" s="3"/>
    </row>
    <row r="2" spans="1:15" s="1" customFormat="1" ht="27.75" customHeight="1">
      <c r="A2" s="4"/>
      <c r="B2" s="40"/>
      <c r="C2" s="5"/>
      <c r="D2" s="5"/>
      <c r="E2" s="5"/>
      <c r="F2" s="4"/>
      <c r="G2" s="4"/>
      <c r="H2" s="4"/>
      <c r="I2" s="4"/>
      <c r="J2" s="4"/>
    </row>
    <row r="3" spans="1:15" s="1" customFormat="1" ht="26.25" customHeight="1">
      <c r="A3" s="51" t="s">
        <v>571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s="1" customFormat="1" ht="21.6">
      <c r="A4" s="54" t="s">
        <v>22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1" t="s">
        <v>8</v>
      </c>
    </row>
    <row r="5" spans="1:15" s="1" customFormat="1" ht="16.8">
      <c r="B5" s="21"/>
      <c r="F5" s="6"/>
      <c r="G5" s="6"/>
      <c r="H5" s="6"/>
      <c r="I5" s="7"/>
      <c r="J5" s="7"/>
      <c r="K5" s="7"/>
      <c r="L5" s="7"/>
      <c r="M5" s="7"/>
    </row>
    <row r="6" spans="1:15" s="1" customFormat="1" ht="16.8">
      <c r="A6" s="18" t="s">
        <v>20</v>
      </c>
      <c r="B6" s="18"/>
      <c r="C6" s="18"/>
      <c r="D6" s="18"/>
      <c r="E6" s="18"/>
      <c r="F6" s="19"/>
      <c r="G6" s="19"/>
      <c r="H6" s="19"/>
      <c r="I6" s="20"/>
      <c r="J6" s="20"/>
      <c r="K6" s="20"/>
      <c r="L6" s="20"/>
      <c r="M6" s="20"/>
      <c r="N6" s="21"/>
      <c r="O6" s="21"/>
    </row>
    <row r="7" spans="1:15" s="1" customFormat="1" ht="38.25" customHeight="1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s="1" customFormat="1" ht="10.5" customHeight="1">
      <c r="A8" s="22"/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s="1" customFormat="1" ht="44.25" customHeight="1">
      <c r="A9" s="50" t="s">
        <v>572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 s="10" customFormat="1" ht="12" customHeight="1">
      <c r="B10" s="44"/>
    </row>
    <row r="11" spans="1:15" s="1" customFormat="1" ht="48" customHeight="1">
      <c r="A11" s="12" t="s">
        <v>6</v>
      </c>
      <c r="B11" s="41" t="s">
        <v>23</v>
      </c>
      <c r="C11" s="13" t="s">
        <v>12</v>
      </c>
      <c r="D11" s="13" t="s">
        <v>13</v>
      </c>
      <c r="E11" s="13" t="s">
        <v>14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19</v>
      </c>
      <c r="K11" s="14" t="s">
        <v>11</v>
      </c>
      <c r="L11" s="13" t="s">
        <v>9</v>
      </c>
      <c r="M11" s="15" t="s">
        <v>10</v>
      </c>
    </row>
    <row r="12" spans="1:15" ht="15.6" customHeight="1">
      <c r="A12" s="16" t="s">
        <v>334</v>
      </c>
      <c r="B12" s="42" t="s">
        <v>61</v>
      </c>
      <c r="C12" s="33">
        <v>20172211.690000001</v>
      </c>
      <c r="D12" s="33">
        <v>18139076</v>
      </c>
      <c r="E12" s="33">
        <v>16133440.220000001</v>
      </c>
      <c r="F12" s="33">
        <f>SUM(C12:E12)</f>
        <v>54444727.909999996</v>
      </c>
      <c r="G12" s="34">
        <v>31744</v>
      </c>
      <c r="H12" s="34">
        <v>0</v>
      </c>
      <c r="I12" s="34">
        <v>61996.17</v>
      </c>
      <c r="J12" s="34">
        <v>1547071.01</v>
      </c>
      <c r="K12" s="34">
        <f>F12-G12-H12-I12-J12</f>
        <v>52803916.729999997</v>
      </c>
      <c r="L12" s="33">
        <v>65475963.059999995</v>
      </c>
      <c r="M12" s="35">
        <f>K12/L12</f>
        <v>0.80646262020785009</v>
      </c>
    </row>
    <row r="13" spans="1:15" ht="15.6" customHeight="1">
      <c r="A13" s="16" t="s">
        <v>297</v>
      </c>
      <c r="B13" s="42" t="s">
        <v>24</v>
      </c>
      <c r="C13" s="33">
        <v>7127357.0599999996</v>
      </c>
      <c r="D13" s="33">
        <v>765412.98</v>
      </c>
      <c r="E13" s="33">
        <v>1584567.32</v>
      </c>
      <c r="F13" s="33">
        <f>SUM(C13:E13)</f>
        <v>9477337.3599999994</v>
      </c>
      <c r="G13" s="34">
        <v>12938</v>
      </c>
      <c r="H13" s="34">
        <v>0</v>
      </c>
      <c r="I13" s="34">
        <v>0</v>
      </c>
      <c r="J13" s="34">
        <v>611453.65</v>
      </c>
      <c r="K13" s="34">
        <f>F13-G13-H13-I13-J13</f>
        <v>8852945.709999999</v>
      </c>
      <c r="L13" s="33">
        <v>13323212.050000001</v>
      </c>
      <c r="M13" s="35">
        <f>K13/L13</f>
        <v>0.66447532898044648</v>
      </c>
    </row>
    <row r="14" spans="1:15" ht="15.6" customHeight="1">
      <c r="A14" s="16" t="s">
        <v>536</v>
      </c>
      <c r="B14" s="42" t="s">
        <v>33</v>
      </c>
      <c r="C14" s="33">
        <v>8099393.2599999998</v>
      </c>
      <c r="D14" s="33">
        <v>4225182.63</v>
      </c>
      <c r="E14" s="33">
        <v>5511737.7199999997</v>
      </c>
      <c r="F14" s="33">
        <f>SUM(C14:E14)</f>
        <v>17836313.609999999</v>
      </c>
      <c r="G14" s="34">
        <v>133567.54</v>
      </c>
      <c r="H14" s="34">
        <v>6401.63</v>
      </c>
      <c r="I14" s="34">
        <v>10521.59</v>
      </c>
      <c r="J14" s="34">
        <v>2403814.5699999998</v>
      </c>
      <c r="K14" s="34">
        <f>F14-G14-H14-I14-J14</f>
        <v>15282008.280000001</v>
      </c>
      <c r="L14" s="33">
        <v>23074111.27</v>
      </c>
      <c r="M14" s="35">
        <f>K14/L14</f>
        <v>0.66230105685019525</v>
      </c>
    </row>
    <row r="15" spans="1:15" ht="15.6" customHeight="1">
      <c r="A15" s="16" t="s">
        <v>106</v>
      </c>
      <c r="B15" s="42" t="s">
        <v>33</v>
      </c>
      <c r="C15" s="33">
        <v>16366628.85</v>
      </c>
      <c r="D15" s="33">
        <v>4122391.28</v>
      </c>
      <c r="E15" s="33">
        <v>5148155.08</v>
      </c>
      <c r="F15" s="33">
        <f>SUM(C15:E15)</f>
        <v>25637175.210000001</v>
      </c>
      <c r="G15" s="34">
        <v>2598</v>
      </c>
      <c r="H15" s="34">
        <v>0</v>
      </c>
      <c r="I15" s="34">
        <v>169128.1</v>
      </c>
      <c r="J15" s="34">
        <v>2432605.23</v>
      </c>
      <c r="K15" s="34">
        <f>F15-G15-H15-I15-J15</f>
        <v>23032843.879999999</v>
      </c>
      <c r="L15" s="33">
        <v>35000325.949999996</v>
      </c>
      <c r="M15" s="35">
        <f>K15/L15</f>
        <v>0.65807512515465594</v>
      </c>
    </row>
    <row r="16" spans="1:15" ht="15.6" customHeight="1">
      <c r="A16" s="16" t="s">
        <v>295</v>
      </c>
      <c r="B16" s="42" t="s">
        <v>33</v>
      </c>
      <c r="C16" s="33">
        <v>64297510.07</v>
      </c>
      <c r="D16" s="33">
        <v>7488720.5800000001</v>
      </c>
      <c r="E16" s="33">
        <v>22315671.41</v>
      </c>
      <c r="F16" s="33">
        <f>SUM(C16:E16)</f>
        <v>94101902.060000002</v>
      </c>
      <c r="G16" s="34">
        <v>1125504.1599999999</v>
      </c>
      <c r="H16" s="34">
        <v>6695.49</v>
      </c>
      <c r="I16" s="34">
        <v>319821.12</v>
      </c>
      <c r="J16" s="34">
        <v>5445985.3099999996</v>
      </c>
      <c r="K16" s="34">
        <f>F16-G16-H16-I16-J16</f>
        <v>87203895.980000004</v>
      </c>
      <c r="L16" s="33">
        <v>132518341.13000001</v>
      </c>
      <c r="M16" s="35">
        <f>K16/L16</f>
        <v>0.65805152129434896</v>
      </c>
    </row>
    <row r="17" spans="1:13" ht="15.6" customHeight="1">
      <c r="A17" s="16" t="s">
        <v>384</v>
      </c>
      <c r="B17" s="42" t="s">
        <v>43</v>
      </c>
      <c r="C17" s="33">
        <v>37517072.880000003</v>
      </c>
      <c r="D17" s="33">
        <v>7022671.8700000001</v>
      </c>
      <c r="E17" s="33">
        <v>6016079.8899999997</v>
      </c>
      <c r="F17" s="33">
        <f>SUM(C17:E17)</f>
        <v>50555824.640000001</v>
      </c>
      <c r="G17" s="34">
        <v>45592.1</v>
      </c>
      <c r="H17" s="34">
        <v>0</v>
      </c>
      <c r="I17" s="34">
        <v>698.5</v>
      </c>
      <c r="J17" s="34">
        <v>1500296.71</v>
      </c>
      <c r="K17" s="34">
        <f>F17-G17-H17-I17-J17</f>
        <v>49009237.329999998</v>
      </c>
      <c r="L17" s="33">
        <v>76640486.210000008</v>
      </c>
      <c r="M17" s="35">
        <f>K17/L17</f>
        <v>0.63946929036581845</v>
      </c>
    </row>
    <row r="18" spans="1:13" ht="15.6" customHeight="1">
      <c r="A18" s="16" t="s">
        <v>108</v>
      </c>
      <c r="B18" s="42" t="s">
        <v>33</v>
      </c>
      <c r="C18" s="33">
        <v>51144485.100000001</v>
      </c>
      <c r="D18" s="33">
        <v>3654011.28</v>
      </c>
      <c r="E18" s="33">
        <v>19345561.280000001</v>
      </c>
      <c r="F18" s="33">
        <f>SUM(C18:E18)</f>
        <v>74144057.659999996</v>
      </c>
      <c r="G18" s="34">
        <v>499004.45</v>
      </c>
      <c r="H18" s="34">
        <v>0</v>
      </c>
      <c r="I18" s="34">
        <v>15562.25</v>
      </c>
      <c r="J18" s="34">
        <v>3423158.5</v>
      </c>
      <c r="K18" s="34">
        <f>F18-G18-H18-I18-J18</f>
        <v>70206332.459999993</v>
      </c>
      <c r="L18" s="33">
        <v>111985678.53</v>
      </c>
      <c r="M18" s="35">
        <f>K18/L18</f>
        <v>0.62692241884476607</v>
      </c>
    </row>
    <row r="19" spans="1:13" ht="15.6" customHeight="1">
      <c r="A19" s="16" t="s">
        <v>368</v>
      </c>
      <c r="B19" s="42" t="s">
        <v>61</v>
      </c>
      <c r="C19" s="33">
        <v>13785671.529999999</v>
      </c>
      <c r="D19" s="33">
        <v>323394.32</v>
      </c>
      <c r="E19" s="33">
        <v>2469308.09</v>
      </c>
      <c r="F19" s="33">
        <f>SUM(C19:E19)</f>
        <v>16578373.939999999</v>
      </c>
      <c r="G19" s="34">
        <v>125511.14</v>
      </c>
      <c r="H19" s="34">
        <v>874</v>
      </c>
      <c r="I19" s="34">
        <v>2148.7399999999998</v>
      </c>
      <c r="J19" s="34">
        <v>964074.33</v>
      </c>
      <c r="K19" s="34">
        <f>F19-G19-H19-I19-J19</f>
        <v>15485765.729999999</v>
      </c>
      <c r="L19" s="33">
        <v>24728487.559999999</v>
      </c>
      <c r="M19" s="35">
        <f>K19/L19</f>
        <v>0.62623181836034614</v>
      </c>
    </row>
    <row r="20" spans="1:13" ht="15.6" customHeight="1">
      <c r="A20" s="16" t="s">
        <v>409</v>
      </c>
      <c r="B20" s="42" t="s">
        <v>24</v>
      </c>
      <c r="C20" s="33">
        <v>1364897.45</v>
      </c>
      <c r="D20" s="33">
        <v>4768083.75</v>
      </c>
      <c r="E20" s="33">
        <v>2496809.75</v>
      </c>
      <c r="F20" s="33">
        <f>SUM(C20:E20)</f>
        <v>8629790.9499999993</v>
      </c>
      <c r="G20" s="34">
        <v>0</v>
      </c>
      <c r="H20" s="34">
        <v>0</v>
      </c>
      <c r="I20" s="34">
        <v>0</v>
      </c>
      <c r="J20" s="34">
        <v>1774696.22</v>
      </c>
      <c r="K20" s="34">
        <f>F20-G20-H20-I20-J20</f>
        <v>6855094.7299999995</v>
      </c>
      <c r="L20" s="33">
        <v>11057124.360000001</v>
      </c>
      <c r="M20" s="35">
        <f>K20/L20</f>
        <v>0.61997084475226061</v>
      </c>
    </row>
    <row r="21" spans="1:13" ht="15.6" customHeight="1">
      <c r="A21" s="16" t="s">
        <v>289</v>
      </c>
      <c r="B21" s="42" t="s">
        <v>33</v>
      </c>
      <c r="C21" s="33">
        <v>180007035.08000001</v>
      </c>
      <c r="D21" s="33">
        <v>24112077.149999999</v>
      </c>
      <c r="E21" s="33">
        <v>63766757.32</v>
      </c>
      <c r="F21" s="33">
        <f>SUM(C21:E21)</f>
        <v>267885869.55000001</v>
      </c>
      <c r="G21" s="34">
        <v>2301936.4900000002</v>
      </c>
      <c r="H21" s="34">
        <v>585.75</v>
      </c>
      <c r="I21" s="34">
        <v>2694706.93</v>
      </c>
      <c r="J21" s="34">
        <v>29128775.23</v>
      </c>
      <c r="K21" s="34">
        <f>F21-G21-H21-I21-J21</f>
        <v>233759865.15000001</v>
      </c>
      <c r="L21" s="33">
        <v>377088090.39999998</v>
      </c>
      <c r="M21" s="35">
        <f>K21/L21</f>
        <v>0.61990784408501709</v>
      </c>
    </row>
    <row r="22" spans="1:13" ht="15.6" customHeight="1">
      <c r="A22" s="16" t="s">
        <v>299</v>
      </c>
      <c r="B22" s="42" t="s">
        <v>30</v>
      </c>
      <c r="C22" s="33">
        <v>5627540.0499999998</v>
      </c>
      <c r="D22" s="33">
        <v>447171.47</v>
      </c>
      <c r="E22" s="33">
        <v>3047859.11</v>
      </c>
      <c r="F22" s="33">
        <f>SUM(C22:E22)</f>
        <v>9122570.629999999</v>
      </c>
      <c r="G22" s="34">
        <v>55658.19</v>
      </c>
      <c r="H22" s="34">
        <v>0</v>
      </c>
      <c r="I22" s="34">
        <v>-1019670.61</v>
      </c>
      <c r="J22" s="34">
        <v>1052810.25</v>
      </c>
      <c r="K22" s="34">
        <f>F22-G22-H22-I22-J22</f>
        <v>9033772.7999999989</v>
      </c>
      <c r="L22" s="33">
        <v>14712322.229999999</v>
      </c>
      <c r="M22" s="35">
        <f>K22/L22</f>
        <v>0.61402766054016744</v>
      </c>
    </row>
    <row r="23" spans="1:13" ht="15.6" customHeight="1">
      <c r="A23" s="16" t="s">
        <v>184</v>
      </c>
      <c r="B23" s="42" t="s">
        <v>43</v>
      </c>
      <c r="C23" s="33">
        <v>12625396.539999999</v>
      </c>
      <c r="D23" s="33">
        <v>297189.82</v>
      </c>
      <c r="E23" s="33">
        <v>8681319.5899999999</v>
      </c>
      <c r="F23" s="33">
        <f>SUM(C23:E23)</f>
        <v>21603905.949999999</v>
      </c>
      <c r="G23" s="34">
        <v>19999.23</v>
      </c>
      <c r="H23" s="34">
        <v>0</v>
      </c>
      <c r="I23" s="34">
        <v>20115.43</v>
      </c>
      <c r="J23" s="34">
        <v>1301898.31</v>
      </c>
      <c r="K23" s="34">
        <f>F23-G23-H23-I23-J23</f>
        <v>20261892.98</v>
      </c>
      <c r="L23" s="33">
        <v>33251691.240000002</v>
      </c>
      <c r="M23" s="35">
        <f>K23/L23</f>
        <v>0.60934924584004402</v>
      </c>
    </row>
    <row r="24" spans="1:13" ht="15.6" customHeight="1">
      <c r="A24" s="16" t="s">
        <v>410</v>
      </c>
      <c r="B24" s="42" t="s">
        <v>43</v>
      </c>
      <c r="C24" s="33">
        <v>13470595.970000001</v>
      </c>
      <c r="D24" s="33">
        <v>3739143.09</v>
      </c>
      <c r="E24" s="33">
        <v>5964953.7599999998</v>
      </c>
      <c r="F24" s="33">
        <f>SUM(C24:E24)</f>
        <v>23174692.82</v>
      </c>
      <c r="G24" s="34">
        <v>608966.76</v>
      </c>
      <c r="H24" s="34">
        <v>19502.57</v>
      </c>
      <c r="I24" s="34">
        <v>10717.83</v>
      </c>
      <c r="J24" s="34">
        <v>985412.23</v>
      </c>
      <c r="K24" s="34">
        <f>F24-G24-H24-I24-J24</f>
        <v>21550093.43</v>
      </c>
      <c r="L24" s="33">
        <v>35408161.700000003</v>
      </c>
      <c r="M24" s="35">
        <f>K24/L24</f>
        <v>0.60861938026000362</v>
      </c>
    </row>
    <row r="25" spans="1:13" ht="15.6" customHeight="1">
      <c r="A25" s="16" t="s">
        <v>288</v>
      </c>
      <c r="B25" s="42" t="s">
        <v>33</v>
      </c>
      <c r="C25" s="33">
        <v>17006247.699999999</v>
      </c>
      <c r="D25" s="33">
        <v>1067702.0900000001</v>
      </c>
      <c r="E25" s="33">
        <v>3855160.05</v>
      </c>
      <c r="F25" s="33">
        <f>SUM(C25:E25)</f>
        <v>21929109.84</v>
      </c>
      <c r="G25" s="34">
        <v>345108.95</v>
      </c>
      <c r="H25" s="34">
        <v>0</v>
      </c>
      <c r="I25" s="34">
        <v>7572.06</v>
      </c>
      <c r="J25" s="34">
        <v>2615412.7599999998</v>
      </c>
      <c r="K25" s="34">
        <f>F25-G25-H25-I25-J25</f>
        <v>18961016.07</v>
      </c>
      <c r="L25" s="33">
        <v>31307334.190000001</v>
      </c>
      <c r="M25" s="35">
        <f>K25/L25</f>
        <v>0.60564134764487276</v>
      </c>
    </row>
    <row r="26" spans="1:13" ht="15.6" customHeight="1">
      <c r="A26" s="16" t="s">
        <v>247</v>
      </c>
      <c r="B26" s="42" t="s">
        <v>30</v>
      </c>
      <c r="C26" s="33">
        <v>1008597.49</v>
      </c>
      <c r="D26" s="33">
        <v>824301.07</v>
      </c>
      <c r="E26" s="33">
        <v>1040547.44</v>
      </c>
      <c r="F26" s="33">
        <f>SUM(C26:E26)</f>
        <v>2873446</v>
      </c>
      <c r="G26" s="34">
        <v>0</v>
      </c>
      <c r="H26" s="34">
        <v>0</v>
      </c>
      <c r="I26" s="34">
        <v>0</v>
      </c>
      <c r="J26" s="34">
        <v>528698.74</v>
      </c>
      <c r="K26" s="34">
        <f>F26-G26-H26-I26-J26</f>
        <v>2344747.2599999998</v>
      </c>
      <c r="L26" s="33">
        <v>3938042.33</v>
      </c>
      <c r="M26" s="35">
        <f>K26/L26</f>
        <v>0.59540935914723891</v>
      </c>
    </row>
    <row r="27" spans="1:13" ht="15.6" customHeight="1">
      <c r="A27" s="16" t="s">
        <v>210</v>
      </c>
      <c r="B27" s="42" t="s">
        <v>33</v>
      </c>
      <c r="C27" s="33">
        <v>57947146.960000001</v>
      </c>
      <c r="D27" s="33">
        <v>12377543.67</v>
      </c>
      <c r="E27" s="33">
        <v>29633273.969999999</v>
      </c>
      <c r="F27" s="33">
        <f>SUM(C27:E27)</f>
        <v>99957964.599999994</v>
      </c>
      <c r="G27" s="34">
        <v>702747.76</v>
      </c>
      <c r="H27" s="34">
        <v>0</v>
      </c>
      <c r="I27" s="34">
        <v>3828617.46</v>
      </c>
      <c r="J27" s="34">
        <v>8915608.0500000007</v>
      </c>
      <c r="K27" s="34">
        <f>F27-G27-H27-I27-J27</f>
        <v>86510991.329999998</v>
      </c>
      <c r="L27" s="33">
        <v>147262802.69999999</v>
      </c>
      <c r="M27" s="35">
        <f>K27/L27</f>
        <v>0.5874598998787085</v>
      </c>
    </row>
    <row r="28" spans="1:13" ht="15.6" customHeight="1">
      <c r="A28" s="16" t="s">
        <v>359</v>
      </c>
      <c r="B28" s="42" t="s">
        <v>61</v>
      </c>
      <c r="C28" s="33">
        <v>3022266.86</v>
      </c>
      <c r="D28" s="33">
        <v>380141.26</v>
      </c>
      <c r="E28" s="33">
        <v>314748.23</v>
      </c>
      <c r="F28" s="33">
        <f>SUM(C28:E28)</f>
        <v>3717156.35</v>
      </c>
      <c r="G28" s="34">
        <v>0</v>
      </c>
      <c r="H28" s="34">
        <v>0</v>
      </c>
      <c r="I28" s="34">
        <v>2196.17</v>
      </c>
      <c r="J28" s="34">
        <v>55776.5</v>
      </c>
      <c r="K28" s="34">
        <f>F28-G28-H28-I28-J28</f>
        <v>3659183.68</v>
      </c>
      <c r="L28" s="33">
        <v>6304351.9600000009</v>
      </c>
      <c r="M28" s="35">
        <f>K28/L28</f>
        <v>0.58042185829992898</v>
      </c>
    </row>
    <row r="29" spans="1:13" ht="15.6" customHeight="1">
      <c r="A29" s="16" t="s">
        <v>205</v>
      </c>
      <c r="B29" s="42" t="s">
        <v>30</v>
      </c>
      <c r="C29" s="33">
        <v>793417.37</v>
      </c>
      <c r="D29" s="33">
        <v>517006.5</v>
      </c>
      <c r="E29" s="33">
        <v>348685.73</v>
      </c>
      <c r="F29" s="33">
        <f>SUM(C29:E29)</f>
        <v>1659109.6</v>
      </c>
      <c r="G29" s="34">
        <v>0</v>
      </c>
      <c r="H29" s="34">
        <v>0</v>
      </c>
      <c r="I29" s="34">
        <v>0</v>
      </c>
      <c r="J29" s="34">
        <v>104760.67</v>
      </c>
      <c r="K29" s="34">
        <f>F29-G29-H29-I29-J29</f>
        <v>1554348.9300000002</v>
      </c>
      <c r="L29" s="33">
        <v>2716526.54</v>
      </c>
      <c r="M29" s="35">
        <f>K29/L29</f>
        <v>0.57218249375174524</v>
      </c>
    </row>
    <row r="30" spans="1:13" ht="15.6" customHeight="1">
      <c r="A30" s="16" t="s">
        <v>321</v>
      </c>
      <c r="B30" s="42" t="s">
        <v>33</v>
      </c>
      <c r="C30" s="33">
        <v>2394399.91</v>
      </c>
      <c r="D30" s="33">
        <v>198886.78</v>
      </c>
      <c r="E30" s="33">
        <v>1967437.16</v>
      </c>
      <c r="F30" s="33">
        <f>SUM(C30:E30)</f>
        <v>4560723.8499999996</v>
      </c>
      <c r="G30" s="34">
        <v>3043.01</v>
      </c>
      <c r="H30" s="34">
        <v>0</v>
      </c>
      <c r="I30" s="34">
        <v>0</v>
      </c>
      <c r="J30" s="34">
        <v>400996.94</v>
      </c>
      <c r="K30" s="34">
        <f>F30-G30-H30-I30-J30</f>
        <v>4156683.9</v>
      </c>
      <c r="L30" s="33">
        <v>7294305.4100000001</v>
      </c>
      <c r="M30" s="35">
        <f>K30/L30</f>
        <v>0.56985328504362687</v>
      </c>
    </row>
    <row r="31" spans="1:13" ht="15.6" customHeight="1">
      <c r="A31" s="16" t="s">
        <v>202</v>
      </c>
      <c r="B31" s="42" t="s">
        <v>24</v>
      </c>
      <c r="C31" s="33">
        <v>42299486.170000002</v>
      </c>
      <c r="D31" s="33">
        <v>5465277.9199999999</v>
      </c>
      <c r="E31" s="33">
        <v>19624500.52</v>
      </c>
      <c r="F31" s="33">
        <f>SUM(C31:E31)</f>
        <v>67389264.609999999</v>
      </c>
      <c r="G31" s="34">
        <v>1703540.98</v>
      </c>
      <c r="H31" s="34">
        <v>0</v>
      </c>
      <c r="I31" s="34">
        <v>4112.3999999999996</v>
      </c>
      <c r="J31" s="34">
        <v>3463083.08</v>
      </c>
      <c r="K31" s="34">
        <f>F31-G31-H31-I31-J31</f>
        <v>62218528.150000006</v>
      </c>
      <c r="L31" s="33">
        <v>113234307.53</v>
      </c>
      <c r="M31" s="35">
        <f>K31/L31</f>
        <v>0.5494671138737347</v>
      </c>
    </row>
    <row r="32" spans="1:13" ht="15.6" customHeight="1">
      <c r="A32" s="16" t="s">
        <v>543</v>
      </c>
      <c r="B32" s="42" t="s">
        <v>33</v>
      </c>
      <c r="C32" s="33">
        <v>44627524.369999997</v>
      </c>
      <c r="D32" s="33">
        <v>4261664.49</v>
      </c>
      <c r="E32" s="33">
        <v>27471573.609999999</v>
      </c>
      <c r="F32" s="33">
        <f>SUM(C32:E32)</f>
        <v>76360762.469999999</v>
      </c>
      <c r="G32" s="34">
        <v>1922491.04</v>
      </c>
      <c r="H32" s="34">
        <v>0</v>
      </c>
      <c r="I32" s="34">
        <v>2522478.5099999998</v>
      </c>
      <c r="J32" s="34">
        <v>6134795.29</v>
      </c>
      <c r="K32" s="34">
        <f>F32-G32-H32-I32-J32</f>
        <v>65780997.629999988</v>
      </c>
      <c r="L32" s="33">
        <v>122196803.64000002</v>
      </c>
      <c r="M32" s="35">
        <f>K32/L32</f>
        <v>0.53832011697945248</v>
      </c>
    </row>
    <row r="33" spans="1:13" ht="15.6" customHeight="1">
      <c r="A33" s="16" t="s">
        <v>516</v>
      </c>
      <c r="B33" s="42" t="s">
        <v>30</v>
      </c>
      <c r="C33" s="33">
        <v>2629670.71</v>
      </c>
      <c r="D33" s="33">
        <v>658104.05000000005</v>
      </c>
      <c r="E33" s="33">
        <v>1682910.65</v>
      </c>
      <c r="F33" s="33">
        <f>SUM(C33:E33)</f>
        <v>4970685.41</v>
      </c>
      <c r="G33" s="34">
        <v>15020</v>
      </c>
      <c r="H33" s="34">
        <v>0</v>
      </c>
      <c r="I33" s="34">
        <v>187.48</v>
      </c>
      <c r="J33" s="34">
        <v>287175.56</v>
      </c>
      <c r="K33" s="34">
        <f>F33-G33-H33-I33-J33</f>
        <v>4668302.37</v>
      </c>
      <c r="L33" s="33">
        <v>8716254.1999999993</v>
      </c>
      <c r="M33" s="35">
        <f>K33/L33</f>
        <v>0.53558584489194916</v>
      </c>
    </row>
    <row r="34" spans="1:13" ht="15.6" customHeight="1">
      <c r="A34" s="16" t="s">
        <v>93</v>
      </c>
      <c r="B34" s="42" t="s">
        <v>43</v>
      </c>
      <c r="C34" s="33">
        <v>13464507.98</v>
      </c>
      <c r="D34" s="33">
        <v>2628347.09</v>
      </c>
      <c r="E34" s="33">
        <v>4865561.3899999997</v>
      </c>
      <c r="F34" s="33">
        <f>SUM(C34:E34)</f>
        <v>20958416.460000001</v>
      </c>
      <c r="G34" s="34">
        <v>96586.15</v>
      </c>
      <c r="H34" s="34">
        <v>0</v>
      </c>
      <c r="I34" s="34">
        <v>0</v>
      </c>
      <c r="J34" s="34">
        <v>1066214.99</v>
      </c>
      <c r="K34" s="34">
        <f>F34-G34-H34-I34-J34</f>
        <v>19795615.320000004</v>
      </c>
      <c r="L34" s="33">
        <v>37047931.649999999</v>
      </c>
      <c r="M34" s="35">
        <f>K34/L34</f>
        <v>0.53432443967489351</v>
      </c>
    </row>
    <row r="35" spans="1:13" ht="15.6" customHeight="1">
      <c r="A35" s="16" t="s">
        <v>376</v>
      </c>
      <c r="B35" s="42" t="s">
        <v>24</v>
      </c>
      <c r="C35" s="33">
        <v>50648041.130000003</v>
      </c>
      <c r="D35" s="33">
        <v>4344659.4000000004</v>
      </c>
      <c r="E35" s="33">
        <v>17958201.66</v>
      </c>
      <c r="F35" s="33">
        <f>SUM(C35:E35)</f>
        <v>72950902.189999998</v>
      </c>
      <c r="G35" s="34">
        <v>2316865.9500000002</v>
      </c>
      <c r="H35" s="34">
        <v>0</v>
      </c>
      <c r="I35" s="34">
        <v>270535.07</v>
      </c>
      <c r="J35" s="34">
        <v>3385248.42</v>
      </c>
      <c r="K35" s="34">
        <f>F35-G35-H35-I35-J35</f>
        <v>66978252.75</v>
      </c>
      <c r="L35" s="33">
        <v>127510820.59999999</v>
      </c>
      <c r="M35" s="35">
        <f>K35/L35</f>
        <v>0.52527505065715185</v>
      </c>
    </row>
    <row r="36" spans="1:13" ht="15.6" customHeight="1">
      <c r="A36" s="16" t="s">
        <v>420</v>
      </c>
      <c r="B36" s="42" t="s">
        <v>30</v>
      </c>
      <c r="C36" s="33">
        <v>2118573.73</v>
      </c>
      <c r="D36" s="33">
        <v>133285.1</v>
      </c>
      <c r="E36" s="33">
        <v>1343386.55</v>
      </c>
      <c r="F36" s="33">
        <f>SUM(C36:E36)</f>
        <v>3595245.38</v>
      </c>
      <c r="G36" s="34">
        <v>82478.740000000005</v>
      </c>
      <c r="H36" s="34">
        <v>0</v>
      </c>
      <c r="I36" s="34">
        <v>0</v>
      </c>
      <c r="J36" s="34">
        <v>399150.22</v>
      </c>
      <c r="K36" s="34">
        <f>F36-G36-H36-I36-J36</f>
        <v>3113616.42</v>
      </c>
      <c r="L36" s="33">
        <v>5958330.0800000001</v>
      </c>
      <c r="M36" s="35">
        <f>K36/L36</f>
        <v>0.52256527889438442</v>
      </c>
    </row>
    <row r="37" spans="1:13" ht="15.6" customHeight="1">
      <c r="A37" s="16" t="s">
        <v>422</v>
      </c>
      <c r="B37" s="42" t="s">
        <v>33</v>
      </c>
      <c r="C37" s="33">
        <v>12434492.77</v>
      </c>
      <c r="D37" s="33">
        <v>912001.35</v>
      </c>
      <c r="E37" s="33">
        <v>7930799.5499999998</v>
      </c>
      <c r="F37" s="33">
        <f>SUM(C37:E37)</f>
        <v>21277293.669999998</v>
      </c>
      <c r="G37" s="34">
        <v>108837.28</v>
      </c>
      <c r="H37" s="34">
        <v>0</v>
      </c>
      <c r="I37" s="34">
        <v>34574.54</v>
      </c>
      <c r="J37" s="34">
        <v>3834460.64</v>
      </c>
      <c r="K37" s="34">
        <f>F37-G37-H37-I37-J37</f>
        <v>17299421.209999997</v>
      </c>
      <c r="L37" s="33">
        <v>33415663.84</v>
      </c>
      <c r="M37" s="35">
        <f>K37/L37</f>
        <v>0.51770395144123516</v>
      </c>
    </row>
    <row r="38" spans="1:13" ht="15.6" customHeight="1">
      <c r="A38" s="16" t="s">
        <v>70</v>
      </c>
      <c r="B38" s="42" t="s">
        <v>30</v>
      </c>
      <c r="C38" s="33">
        <v>19876489.18</v>
      </c>
      <c r="D38" s="33">
        <v>202283.62</v>
      </c>
      <c r="E38" s="33">
        <v>4219779.99</v>
      </c>
      <c r="F38" s="33">
        <f>SUM(C38:E38)</f>
        <v>24298552.789999999</v>
      </c>
      <c r="G38" s="34">
        <v>731590.24</v>
      </c>
      <c r="H38" s="34">
        <v>0</v>
      </c>
      <c r="I38" s="34">
        <v>8293.25</v>
      </c>
      <c r="J38" s="34">
        <v>1033369.52</v>
      </c>
      <c r="K38" s="34">
        <f>F38-G38-H38-I38-J38</f>
        <v>22525299.780000001</v>
      </c>
      <c r="L38" s="33">
        <v>43916488.000000007</v>
      </c>
      <c r="M38" s="35">
        <f>K38/L38</f>
        <v>0.51291213860270424</v>
      </c>
    </row>
    <row r="39" spans="1:13" ht="15.6" customHeight="1">
      <c r="A39" s="16" t="s">
        <v>447</v>
      </c>
      <c r="B39" s="42" t="s">
        <v>37</v>
      </c>
      <c r="C39" s="33">
        <v>1911161.18</v>
      </c>
      <c r="D39" s="33">
        <v>30961.68</v>
      </c>
      <c r="E39" s="33">
        <v>1503553.81</v>
      </c>
      <c r="F39" s="33">
        <f>SUM(C39:E39)</f>
        <v>3445676.67</v>
      </c>
      <c r="G39" s="34">
        <v>133080.85999999999</v>
      </c>
      <c r="H39" s="34">
        <v>3141.22</v>
      </c>
      <c r="I39" s="34">
        <v>47142.85</v>
      </c>
      <c r="J39" s="34">
        <v>15514.53</v>
      </c>
      <c r="K39" s="34">
        <f>F39-G39-H39-I39-J39</f>
        <v>3246797.21</v>
      </c>
      <c r="L39" s="33">
        <v>6346844.8299999991</v>
      </c>
      <c r="M39" s="35">
        <f>K39/L39</f>
        <v>0.51156083013928044</v>
      </c>
    </row>
    <row r="40" spans="1:13" ht="15.6" customHeight="1">
      <c r="A40" s="16" t="s">
        <v>206</v>
      </c>
      <c r="B40" s="42" t="s">
        <v>31</v>
      </c>
      <c r="C40" s="33">
        <v>6953645.3300000001</v>
      </c>
      <c r="D40" s="33">
        <v>677012.26</v>
      </c>
      <c r="E40" s="33">
        <v>863976.06</v>
      </c>
      <c r="F40" s="33">
        <f>SUM(C40:E40)</f>
        <v>8494633.6500000004</v>
      </c>
      <c r="G40" s="34">
        <v>0</v>
      </c>
      <c r="H40" s="34">
        <v>0</v>
      </c>
      <c r="I40" s="34">
        <v>40539.480000000003</v>
      </c>
      <c r="J40" s="34">
        <v>159661.56</v>
      </c>
      <c r="K40" s="34">
        <f>F40-G40-H40-I40-J40</f>
        <v>8294432.6100000003</v>
      </c>
      <c r="L40" s="33">
        <v>16238542.569999998</v>
      </c>
      <c r="M40" s="35">
        <f>K40/L40</f>
        <v>0.51078676391338251</v>
      </c>
    </row>
    <row r="41" spans="1:13" ht="15.6" customHeight="1">
      <c r="A41" s="16" t="s">
        <v>495</v>
      </c>
      <c r="B41" s="42" t="s">
        <v>30</v>
      </c>
      <c r="C41" s="33">
        <v>1847586.49</v>
      </c>
      <c r="D41" s="33">
        <v>34795.51</v>
      </c>
      <c r="E41" s="33">
        <v>831204.05</v>
      </c>
      <c r="F41" s="33">
        <f>SUM(C41:E41)</f>
        <v>2713586.05</v>
      </c>
      <c r="G41" s="34">
        <v>0</v>
      </c>
      <c r="H41" s="34">
        <v>0</v>
      </c>
      <c r="I41" s="34">
        <v>2784.98</v>
      </c>
      <c r="J41" s="34">
        <v>185642.25</v>
      </c>
      <c r="K41" s="34">
        <f>F41-G41-H41-I41-J41</f>
        <v>2525158.8199999998</v>
      </c>
      <c r="L41" s="33">
        <v>4975386.66</v>
      </c>
      <c r="M41" s="35">
        <f>K41/L41</f>
        <v>0.50753016650971194</v>
      </c>
    </row>
    <row r="42" spans="1:13" ht="15.6" customHeight="1">
      <c r="A42" s="16" t="s">
        <v>367</v>
      </c>
      <c r="B42" s="42" t="s">
        <v>24</v>
      </c>
      <c r="C42" s="33">
        <v>6193356.6900000004</v>
      </c>
      <c r="D42" s="33">
        <v>1013376.59</v>
      </c>
      <c r="E42" s="33">
        <v>2605554.0499999998</v>
      </c>
      <c r="F42" s="33">
        <f>SUM(C42:E42)</f>
        <v>9812287.3300000001</v>
      </c>
      <c r="G42" s="34">
        <v>0</v>
      </c>
      <c r="H42" s="34">
        <v>0</v>
      </c>
      <c r="I42" s="34">
        <v>266</v>
      </c>
      <c r="J42" s="34">
        <v>691662.78</v>
      </c>
      <c r="K42" s="34">
        <f>F42-G42-H42-I42-J42</f>
        <v>9120358.5500000007</v>
      </c>
      <c r="L42" s="33">
        <v>18024586.649999999</v>
      </c>
      <c r="M42" s="35">
        <f>K42/L42</f>
        <v>0.50599543429751836</v>
      </c>
    </row>
    <row r="43" spans="1:13" ht="15.6" customHeight="1">
      <c r="A43" s="16" t="s">
        <v>198</v>
      </c>
      <c r="B43" s="42" t="s">
        <v>31</v>
      </c>
      <c r="C43" s="33">
        <v>50257123.170000002</v>
      </c>
      <c r="D43" s="33">
        <v>17416352.579999998</v>
      </c>
      <c r="E43" s="33">
        <v>18571086.390000001</v>
      </c>
      <c r="F43" s="33">
        <f>SUM(C43:E43)</f>
        <v>86244562.140000001</v>
      </c>
      <c r="G43" s="34">
        <v>269038.27</v>
      </c>
      <c r="H43" s="34">
        <v>199613.71</v>
      </c>
      <c r="I43" s="34">
        <v>486615.5</v>
      </c>
      <c r="J43" s="34">
        <v>4317475.3</v>
      </c>
      <c r="K43" s="34">
        <f>F43-G43-H43-I43-J43</f>
        <v>80971819.360000014</v>
      </c>
      <c r="L43" s="33">
        <v>160614845.38000003</v>
      </c>
      <c r="M43" s="35">
        <f>K43/L43</f>
        <v>0.5041365831933412</v>
      </c>
    </row>
    <row r="44" spans="1:13" ht="15.6" customHeight="1">
      <c r="A44" s="16" t="s">
        <v>587</v>
      </c>
      <c r="B44" s="42" t="s">
        <v>24</v>
      </c>
      <c r="C44" s="33">
        <v>4666477.91</v>
      </c>
      <c r="D44" s="33">
        <v>125495.69</v>
      </c>
      <c r="E44" s="33">
        <v>565753.85</v>
      </c>
      <c r="F44" s="33">
        <f>SUM(C44:E44)</f>
        <v>5357727.45</v>
      </c>
      <c r="G44" s="34">
        <v>49741</v>
      </c>
      <c r="H44" s="34">
        <v>0</v>
      </c>
      <c r="I44" s="34">
        <v>0</v>
      </c>
      <c r="J44" s="34">
        <v>62703.71</v>
      </c>
      <c r="K44" s="34">
        <f>F44-G44-H44-I44-J44</f>
        <v>5245282.74</v>
      </c>
      <c r="L44" s="33">
        <v>10430299.950000001</v>
      </c>
      <c r="M44" s="35">
        <f>K44/L44</f>
        <v>0.50288896437729003</v>
      </c>
    </row>
    <row r="45" spans="1:13" ht="15.6" customHeight="1">
      <c r="A45" s="16" t="s">
        <v>278</v>
      </c>
      <c r="B45" s="42" t="s">
        <v>24</v>
      </c>
      <c r="C45" s="33">
        <v>617715.17000000004</v>
      </c>
      <c r="D45" s="33">
        <v>13369.09</v>
      </c>
      <c r="E45" s="33">
        <v>401029.43</v>
      </c>
      <c r="F45" s="33">
        <f>SUM(C45:E45)</f>
        <v>1032113.69</v>
      </c>
      <c r="G45" s="34">
        <v>0</v>
      </c>
      <c r="H45" s="34">
        <v>0</v>
      </c>
      <c r="I45" s="34">
        <v>-2413.83</v>
      </c>
      <c r="J45" s="34">
        <v>75887.08</v>
      </c>
      <c r="K45" s="34">
        <f>F45-G45-H45-I45-J45</f>
        <v>958640.44</v>
      </c>
      <c r="L45" s="33">
        <v>1909982.78</v>
      </c>
      <c r="M45" s="35">
        <f>K45/L45</f>
        <v>0.50191051460683844</v>
      </c>
    </row>
    <row r="46" spans="1:13" ht="15.6" customHeight="1">
      <c r="A46" s="16" t="s">
        <v>84</v>
      </c>
      <c r="B46" s="42" t="s">
        <v>30</v>
      </c>
      <c r="C46" s="33">
        <v>8970288.5099999998</v>
      </c>
      <c r="D46" s="33">
        <v>1392520.43</v>
      </c>
      <c r="E46" s="33">
        <v>4593088.53</v>
      </c>
      <c r="F46" s="33">
        <f>SUM(C46:E46)</f>
        <v>14955897.469999999</v>
      </c>
      <c r="G46" s="34">
        <v>32929.39</v>
      </c>
      <c r="H46" s="34">
        <v>0</v>
      </c>
      <c r="I46" s="34">
        <v>16507.66</v>
      </c>
      <c r="J46" s="34">
        <v>601239.99</v>
      </c>
      <c r="K46" s="34">
        <f>F46-G46-H46-I46-J46</f>
        <v>14305220.429999998</v>
      </c>
      <c r="L46" s="33">
        <v>28598386.879999999</v>
      </c>
      <c r="M46" s="35">
        <f>K46/L46</f>
        <v>0.50021074580273661</v>
      </c>
    </row>
    <row r="47" spans="1:13" ht="15.6" customHeight="1">
      <c r="A47" s="16" t="s">
        <v>492</v>
      </c>
      <c r="B47" s="42" t="s">
        <v>24</v>
      </c>
      <c r="C47" s="33">
        <v>3029139.37</v>
      </c>
      <c r="D47" s="33">
        <v>95453.22</v>
      </c>
      <c r="E47" s="33">
        <v>810472.84</v>
      </c>
      <c r="F47" s="33">
        <f>SUM(C47:E47)</f>
        <v>3935065.43</v>
      </c>
      <c r="G47" s="34">
        <v>9362.5</v>
      </c>
      <c r="H47" s="34">
        <v>0</v>
      </c>
      <c r="I47" s="34">
        <v>0</v>
      </c>
      <c r="J47" s="34">
        <v>40865.99</v>
      </c>
      <c r="K47" s="34">
        <f>F47-G47-H47-I47-J47</f>
        <v>3884836.94</v>
      </c>
      <c r="L47" s="33">
        <v>7769631.0100000007</v>
      </c>
      <c r="M47" s="35">
        <f>K47/L47</f>
        <v>0.50000275881827227</v>
      </c>
    </row>
    <row r="48" spans="1:13" ht="15.6" customHeight="1">
      <c r="A48" s="16" t="s">
        <v>642</v>
      </c>
      <c r="B48" s="42" t="s">
        <v>43</v>
      </c>
      <c r="C48" s="33">
        <v>5904303.0700000003</v>
      </c>
      <c r="D48" s="33">
        <v>126536.28</v>
      </c>
      <c r="E48" s="33">
        <v>4578456.1900000004</v>
      </c>
      <c r="F48" s="33">
        <f>SUM(C48:E48)</f>
        <v>10609295.540000001</v>
      </c>
      <c r="G48" s="34">
        <v>630453.32999999996</v>
      </c>
      <c r="H48" s="34">
        <v>0</v>
      </c>
      <c r="I48" s="34">
        <v>0</v>
      </c>
      <c r="J48" s="34">
        <v>1238098.5</v>
      </c>
      <c r="K48" s="34">
        <f>F48-G48-H48-I48-J48</f>
        <v>8740743.7100000009</v>
      </c>
      <c r="L48" s="33">
        <v>17567504.050000001</v>
      </c>
      <c r="M48" s="35">
        <f>K48/L48</f>
        <v>0.49755182552526583</v>
      </c>
    </row>
    <row r="49" spans="1:13" ht="15.6" customHeight="1">
      <c r="A49" s="16" t="s">
        <v>580</v>
      </c>
      <c r="B49" s="42" t="s">
        <v>24</v>
      </c>
      <c r="C49" s="33">
        <v>98816593.510000005</v>
      </c>
      <c r="D49" s="33">
        <v>9919216.8200000003</v>
      </c>
      <c r="E49" s="33">
        <v>33013396.98</v>
      </c>
      <c r="F49" s="33">
        <f>SUM(C49:E49)</f>
        <v>141749207.31</v>
      </c>
      <c r="G49" s="34">
        <v>1686227.25</v>
      </c>
      <c r="H49" s="34">
        <v>1871.5</v>
      </c>
      <c r="I49" s="34">
        <v>78359.44</v>
      </c>
      <c r="J49" s="34">
        <v>9066265.0600000005</v>
      </c>
      <c r="K49" s="34">
        <f>F49-G49-H49-I49-J49</f>
        <v>130916484.06</v>
      </c>
      <c r="L49" s="33">
        <v>267509163.39000002</v>
      </c>
      <c r="M49" s="35">
        <f>K49/L49</f>
        <v>0.48939065264518672</v>
      </c>
    </row>
    <row r="50" spans="1:13" ht="15.6" customHeight="1">
      <c r="A50" s="16" t="s">
        <v>445</v>
      </c>
      <c r="B50" s="42" t="s">
        <v>24</v>
      </c>
      <c r="C50" s="33">
        <v>8446169.4900000002</v>
      </c>
      <c r="D50" s="33">
        <v>238199.04000000001</v>
      </c>
      <c r="E50" s="33">
        <v>8210671.7699999996</v>
      </c>
      <c r="F50" s="33">
        <f>SUM(C50:E50)</f>
        <v>16895040.299999997</v>
      </c>
      <c r="G50" s="34">
        <v>260022.25</v>
      </c>
      <c r="H50" s="34">
        <v>0</v>
      </c>
      <c r="I50" s="34">
        <v>70103.91</v>
      </c>
      <c r="J50" s="34">
        <v>810869.46</v>
      </c>
      <c r="K50" s="34">
        <f>F50-G50-H50-I50-J50</f>
        <v>15754044.679999996</v>
      </c>
      <c r="L50" s="33">
        <v>32221768.869999997</v>
      </c>
      <c r="M50" s="35">
        <f>K50/L50</f>
        <v>0.48892550696270937</v>
      </c>
    </row>
    <row r="51" spans="1:13" ht="15.6" customHeight="1">
      <c r="A51" s="16" t="s">
        <v>381</v>
      </c>
      <c r="B51" s="42" t="s">
        <v>43</v>
      </c>
      <c r="C51" s="33">
        <v>30909993.219999999</v>
      </c>
      <c r="D51" s="33">
        <v>4221568.87</v>
      </c>
      <c r="E51" s="33">
        <v>15138030.289999999</v>
      </c>
      <c r="F51" s="33">
        <f>SUM(C51:E51)</f>
        <v>50269592.379999995</v>
      </c>
      <c r="G51" s="34">
        <v>285041.32</v>
      </c>
      <c r="H51" s="34">
        <v>0</v>
      </c>
      <c r="I51" s="34">
        <v>50051.29</v>
      </c>
      <c r="J51" s="34">
        <v>2426102.92</v>
      </c>
      <c r="K51" s="34">
        <f>F51-G51-H51-I51-J51</f>
        <v>47508396.849999994</v>
      </c>
      <c r="L51" s="33">
        <v>97242958.039999977</v>
      </c>
      <c r="M51" s="35">
        <f>K51/L51</f>
        <v>0.48855359614274446</v>
      </c>
    </row>
    <row r="52" spans="1:13" ht="15.6" customHeight="1">
      <c r="A52" s="16" t="s">
        <v>577</v>
      </c>
      <c r="B52" s="42" t="s">
        <v>30</v>
      </c>
      <c r="C52" s="33">
        <v>611700.76</v>
      </c>
      <c r="D52" s="33">
        <v>1507.13</v>
      </c>
      <c r="E52" s="33">
        <v>168954.71</v>
      </c>
      <c r="F52" s="33">
        <f>SUM(C52:E52)</f>
        <v>782162.6</v>
      </c>
      <c r="G52" s="34">
        <v>0</v>
      </c>
      <c r="H52" s="34">
        <v>0</v>
      </c>
      <c r="I52" s="34">
        <v>0</v>
      </c>
      <c r="J52" s="34">
        <v>8191.79</v>
      </c>
      <c r="K52" s="34">
        <f>F52-G52-H52-I52-J52</f>
        <v>773970.80999999994</v>
      </c>
      <c r="L52" s="33">
        <v>1589176.9200000002</v>
      </c>
      <c r="M52" s="35">
        <f>K52/L52</f>
        <v>0.4870262085105036</v>
      </c>
    </row>
    <row r="53" spans="1:13" ht="15.6" customHeight="1">
      <c r="A53" s="16" t="s">
        <v>613</v>
      </c>
      <c r="B53" s="42" t="s">
        <v>37</v>
      </c>
      <c r="C53" s="33">
        <v>2431596.02</v>
      </c>
      <c r="D53" s="33">
        <v>523545.75</v>
      </c>
      <c r="E53" s="33">
        <v>1772561.26</v>
      </c>
      <c r="F53" s="33">
        <f>SUM(C53:E53)</f>
        <v>4727703.03</v>
      </c>
      <c r="G53" s="34">
        <v>54258</v>
      </c>
      <c r="H53" s="34">
        <v>0</v>
      </c>
      <c r="I53" s="34">
        <v>0</v>
      </c>
      <c r="J53" s="34">
        <v>145120.17000000001</v>
      </c>
      <c r="K53" s="34">
        <f>F53-G53-H53-I53-J53</f>
        <v>4528324.8600000003</v>
      </c>
      <c r="L53" s="33">
        <v>9301709.8000000007</v>
      </c>
      <c r="M53" s="35">
        <f>K53/L53</f>
        <v>0.48682714870334914</v>
      </c>
    </row>
    <row r="54" spans="1:13" ht="15.6" customHeight="1">
      <c r="A54" s="16" t="s">
        <v>627</v>
      </c>
      <c r="B54" s="42" t="s">
        <v>33</v>
      </c>
      <c r="C54" s="33">
        <v>23789832.449999999</v>
      </c>
      <c r="D54" s="33">
        <v>603017.65</v>
      </c>
      <c r="E54" s="33">
        <v>7929545.4199999999</v>
      </c>
      <c r="F54" s="33">
        <f>SUM(C54:E54)</f>
        <v>32322395.519999996</v>
      </c>
      <c r="G54" s="34">
        <v>0</v>
      </c>
      <c r="H54" s="34">
        <v>0</v>
      </c>
      <c r="I54" s="34">
        <v>35512.230000000003</v>
      </c>
      <c r="J54" s="34">
        <v>1426982.61</v>
      </c>
      <c r="K54" s="34">
        <f>F54-G54-H54-I54-J54</f>
        <v>30859900.679999996</v>
      </c>
      <c r="L54" s="33">
        <v>63627841.809999995</v>
      </c>
      <c r="M54" s="35">
        <f>K54/L54</f>
        <v>0.48500624572732148</v>
      </c>
    </row>
    <row r="55" spans="1:13" ht="15.6" customHeight="1">
      <c r="A55" s="16" t="s">
        <v>514</v>
      </c>
      <c r="B55" s="42" t="s">
        <v>33</v>
      </c>
      <c r="C55" s="33">
        <v>42960966.420000002</v>
      </c>
      <c r="D55" s="33">
        <v>1615937.57</v>
      </c>
      <c r="E55" s="33">
        <v>28429865.530000001</v>
      </c>
      <c r="F55" s="33">
        <f>SUM(C55:E55)</f>
        <v>73006769.520000011</v>
      </c>
      <c r="G55" s="34">
        <v>2685928.06</v>
      </c>
      <c r="H55" s="34">
        <v>0</v>
      </c>
      <c r="I55" s="34">
        <v>184806.63</v>
      </c>
      <c r="J55" s="34">
        <v>7525174.3300000001</v>
      </c>
      <c r="K55" s="34">
        <f>F55-G55-H55-I55-J55</f>
        <v>62610860.500000015</v>
      </c>
      <c r="L55" s="33">
        <v>130395344.46000002</v>
      </c>
      <c r="M55" s="35">
        <f>K55/L55</f>
        <v>0.48016177846906549</v>
      </c>
    </row>
    <row r="56" spans="1:13" ht="15.6" customHeight="1">
      <c r="A56" s="16" t="s">
        <v>369</v>
      </c>
      <c r="B56" s="42" t="s">
        <v>24</v>
      </c>
      <c r="C56" s="33">
        <v>780342.54</v>
      </c>
      <c r="D56" s="33">
        <v>60153.53</v>
      </c>
      <c r="E56" s="33">
        <v>151269.74</v>
      </c>
      <c r="F56" s="33">
        <f>SUM(C56:E56)</f>
        <v>991765.81</v>
      </c>
      <c r="G56" s="34">
        <v>0</v>
      </c>
      <c r="H56" s="34">
        <v>0</v>
      </c>
      <c r="I56" s="34">
        <v>73.81</v>
      </c>
      <c r="J56" s="34">
        <v>44280.82</v>
      </c>
      <c r="K56" s="34">
        <f>F56-G56-H56-I56-J56</f>
        <v>947411.18</v>
      </c>
      <c r="L56" s="33">
        <v>1979361.26</v>
      </c>
      <c r="M56" s="35">
        <f>K56/L56</f>
        <v>0.47864490386156189</v>
      </c>
    </row>
    <row r="57" spans="1:13" ht="15.6" customHeight="1">
      <c r="A57" s="16" t="s">
        <v>442</v>
      </c>
      <c r="B57" s="42" t="s">
        <v>24</v>
      </c>
      <c r="C57" s="33">
        <v>2516099.84</v>
      </c>
      <c r="D57" s="33">
        <v>274130.40000000002</v>
      </c>
      <c r="E57" s="33">
        <v>1333632.49</v>
      </c>
      <c r="F57" s="33">
        <f>SUM(C57:E57)</f>
        <v>4123862.7299999995</v>
      </c>
      <c r="G57" s="34">
        <v>320</v>
      </c>
      <c r="H57" s="34">
        <v>15764.93</v>
      </c>
      <c r="I57" s="34">
        <v>0</v>
      </c>
      <c r="J57" s="34">
        <v>223088.3</v>
      </c>
      <c r="K57" s="34">
        <f>F57-G57-H57-I57-J57</f>
        <v>3884689.4999999995</v>
      </c>
      <c r="L57" s="33">
        <v>8141809.5</v>
      </c>
      <c r="M57" s="35">
        <f>K57/L57</f>
        <v>0.47712851792958305</v>
      </c>
    </row>
    <row r="58" spans="1:13" ht="15.6" customHeight="1">
      <c r="A58" s="16" t="s">
        <v>455</v>
      </c>
      <c r="B58" s="42" t="s">
        <v>30</v>
      </c>
      <c r="C58" s="33">
        <v>227824.85</v>
      </c>
      <c r="D58" s="33">
        <v>575813.11</v>
      </c>
      <c r="E58" s="33">
        <v>513939.65</v>
      </c>
      <c r="F58" s="33">
        <f>SUM(C58:E58)</f>
        <v>1317577.6099999999</v>
      </c>
      <c r="G58" s="34">
        <v>11100.97</v>
      </c>
      <c r="H58" s="34">
        <v>0</v>
      </c>
      <c r="I58" s="34">
        <v>686.69</v>
      </c>
      <c r="J58" s="34">
        <v>217692.44</v>
      </c>
      <c r="K58" s="34">
        <f>F58-G58-H58-I58-J58</f>
        <v>1088097.51</v>
      </c>
      <c r="L58" s="33">
        <v>2280866.29</v>
      </c>
      <c r="M58" s="35">
        <f>K58/L58</f>
        <v>0.47705449230870961</v>
      </c>
    </row>
    <row r="59" spans="1:13" ht="15.6" customHeight="1">
      <c r="A59" s="16" t="s">
        <v>180</v>
      </c>
      <c r="B59" s="42" t="s">
        <v>33</v>
      </c>
      <c r="C59" s="33">
        <v>9663358.7100000009</v>
      </c>
      <c r="D59" s="33">
        <v>422441.27</v>
      </c>
      <c r="E59" s="33">
        <v>7163540.8200000003</v>
      </c>
      <c r="F59" s="33">
        <f>SUM(C59:E59)</f>
        <v>17249340.800000001</v>
      </c>
      <c r="G59" s="34">
        <v>748744.93</v>
      </c>
      <c r="H59" s="34">
        <v>0</v>
      </c>
      <c r="I59" s="34">
        <v>0</v>
      </c>
      <c r="J59" s="34">
        <v>1157793.56</v>
      </c>
      <c r="K59" s="34">
        <f>F59-G59-H59-I59-J59</f>
        <v>15342802.310000001</v>
      </c>
      <c r="L59" s="33">
        <v>32164613.280000001</v>
      </c>
      <c r="M59" s="35">
        <f>K59/L59</f>
        <v>0.47700876041746709</v>
      </c>
    </row>
    <row r="60" spans="1:13" ht="15.6" customHeight="1">
      <c r="A60" s="16" t="s">
        <v>254</v>
      </c>
      <c r="B60" s="42" t="s">
        <v>31</v>
      </c>
      <c r="C60" s="33">
        <v>1940534.37</v>
      </c>
      <c r="D60" s="33">
        <v>953962.8</v>
      </c>
      <c r="E60" s="33">
        <v>396265.81</v>
      </c>
      <c r="F60" s="33">
        <f>SUM(C60:E60)</f>
        <v>3290762.98</v>
      </c>
      <c r="G60" s="34">
        <v>43903.49</v>
      </c>
      <c r="H60" s="34">
        <v>0</v>
      </c>
      <c r="I60" s="34">
        <v>0</v>
      </c>
      <c r="J60" s="34">
        <v>137186.21</v>
      </c>
      <c r="K60" s="34">
        <f>F60-G60-H60-I60-J60</f>
        <v>3109673.28</v>
      </c>
      <c r="L60" s="33">
        <v>6529838.8200000003</v>
      </c>
      <c r="M60" s="35">
        <f>K60/L60</f>
        <v>0.47622512066844547</v>
      </c>
    </row>
    <row r="61" spans="1:13" ht="15.6" customHeight="1">
      <c r="A61" s="16" t="s">
        <v>574</v>
      </c>
      <c r="B61" s="42" t="s">
        <v>43</v>
      </c>
      <c r="C61" s="33">
        <v>2454629.21</v>
      </c>
      <c r="D61" s="33">
        <v>217928.15</v>
      </c>
      <c r="E61" s="33">
        <v>3124876.16</v>
      </c>
      <c r="F61" s="33">
        <f>SUM(C61:E61)</f>
        <v>5797433.5199999996</v>
      </c>
      <c r="G61" s="34">
        <v>0</v>
      </c>
      <c r="H61" s="34">
        <v>0</v>
      </c>
      <c r="I61" s="34">
        <v>90</v>
      </c>
      <c r="J61" s="34">
        <v>1500137.42</v>
      </c>
      <c r="K61" s="34">
        <f>F61-G61-H61-I61-J61</f>
        <v>4297206.0999999996</v>
      </c>
      <c r="L61" s="33">
        <v>9065226.3300000001</v>
      </c>
      <c r="M61" s="35">
        <f>K61/L61</f>
        <v>0.47403186016206167</v>
      </c>
    </row>
    <row r="62" spans="1:13" ht="15.6" customHeight="1">
      <c r="A62" s="16" t="s">
        <v>319</v>
      </c>
      <c r="B62" s="42" t="s">
        <v>30</v>
      </c>
      <c r="C62" s="33">
        <v>4083797.28</v>
      </c>
      <c r="D62" s="33">
        <v>144798.91</v>
      </c>
      <c r="E62" s="33">
        <v>2544886.85</v>
      </c>
      <c r="F62" s="33">
        <f>SUM(C62:E62)</f>
        <v>6773483.0399999991</v>
      </c>
      <c r="G62" s="34">
        <v>34308.370000000003</v>
      </c>
      <c r="H62" s="34">
        <v>14348.26</v>
      </c>
      <c r="I62" s="34">
        <v>0</v>
      </c>
      <c r="J62" s="34">
        <v>273542.61</v>
      </c>
      <c r="K62" s="34">
        <f>F62-G62-H62-I62-J62</f>
        <v>6451283.7999999989</v>
      </c>
      <c r="L62" s="33">
        <v>13648324.540000001</v>
      </c>
      <c r="M62" s="35">
        <f>K62/L62</f>
        <v>0.47267954253965877</v>
      </c>
    </row>
    <row r="63" spans="1:13" ht="15.6" customHeight="1">
      <c r="A63" s="16" t="s">
        <v>143</v>
      </c>
      <c r="B63" s="42" t="s">
        <v>24</v>
      </c>
      <c r="C63" s="33">
        <v>2285985.42</v>
      </c>
      <c r="D63" s="33">
        <v>1256292.77</v>
      </c>
      <c r="E63" s="33">
        <v>2449044.06</v>
      </c>
      <c r="F63" s="33">
        <f>SUM(C63:E63)</f>
        <v>5991322.25</v>
      </c>
      <c r="G63" s="34">
        <v>24914.42</v>
      </c>
      <c r="H63" s="34">
        <v>0</v>
      </c>
      <c r="I63" s="34">
        <v>29036.43</v>
      </c>
      <c r="J63" s="34">
        <v>922230.33</v>
      </c>
      <c r="K63" s="34">
        <f>F63-G63-H63-I63-J63</f>
        <v>5015141.07</v>
      </c>
      <c r="L63" s="33">
        <v>10619011.050000001</v>
      </c>
      <c r="M63" s="35">
        <f>K63/L63</f>
        <v>0.47227948500910544</v>
      </c>
    </row>
    <row r="64" spans="1:13" ht="15.6" customHeight="1">
      <c r="A64" s="16" t="s">
        <v>345</v>
      </c>
      <c r="B64" s="42" t="s">
        <v>30</v>
      </c>
      <c r="C64" s="33">
        <v>5233366.74</v>
      </c>
      <c r="D64" s="33">
        <v>414091.06</v>
      </c>
      <c r="E64" s="33">
        <v>1481471.91</v>
      </c>
      <c r="F64" s="33">
        <f>SUM(C64:E64)</f>
        <v>7128929.71</v>
      </c>
      <c r="G64" s="34">
        <v>31756.39</v>
      </c>
      <c r="H64" s="34">
        <v>139.19999999999999</v>
      </c>
      <c r="I64" s="34">
        <v>10356.67</v>
      </c>
      <c r="J64" s="34">
        <v>260573.23</v>
      </c>
      <c r="K64" s="34">
        <f>F64-G64-H64-I64-J64</f>
        <v>6826104.2199999997</v>
      </c>
      <c r="L64" s="33">
        <v>14539823.130000001</v>
      </c>
      <c r="M64" s="35">
        <f>K64/L64</f>
        <v>0.46947642753065588</v>
      </c>
    </row>
    <row r="65" spans="1:13" ht="15.6" customHeight="1">
      <c r="A65" s="16" t="s">
        <v>494</v>
      </c>
      <c r="B65" s="42" t="s">
        <v>27</v>
      </c>
      <c r="C65" s="33">
        <v>585133.87</v>
      </c>
      <c r="D65" s="33">
        <v>850036</v>
      </c>
      <c r="E65" s="33">
        <v>219542.57</v>
      </c>
      <c r="F65" s="33">
        <f>SUM(C65:E65)</f>
        <v>1654712.4400000002</v>
      </c>
      <c r="G65" s="34">
        <v>33700.32</v>
      </c>
      <c r="H65" s="34">
        <v>0</v>
      </c>
      <c r="I65" s="34">
        <v>0</v>
      </c>
      <c r="J65" s="34">
        <v>46143.519999999997</v>
      </c>
      <c r="K65" s="34">
        <f>F65-G65-H65-I65-J65</f>
        <v>1574868.6</v>
      </c>
      <c r="L65" s="33">
        <v>3363054.0100000002</v>
      </c>
      <c r="M65" s="35">
        <f>K65/L65</f>
        <v>0.4682852536168457</v>
      </c>
    </row>
    <row r="66" spans="1:13" ht="15.6" customHeight="1">
      <c r="A66" s="16" t="s">
        <v>443</v>
      </c>
      <c r="B66" s="42" t="s">
        <v>24</v>
      </c>
      <c r="C66" s="33">
        <v>12063903.26</v>
      </c>
      <c r="D66" s="33">
        <v>241492.19</v>
      </c>
      <c r="E66" s="33">
        <v>1719815.72</v>
      </c>
      <c r="F66" s="33">
        <f>SUM(C66:E66)</f>
        <v>14025211.17</v>
      </c>
      <c r="G66" s="34">
        <v>56865.95</v>
      </c>
      <c r="H66" s="34">
        <v>0</v>
      </c>
      <c r="I66" s="34">
        <v>35063.300000000003</v>
      </c>
      <c r="J66" s="34">
        <v>752493.5</v>
      </c>
      <c r="K66" s="34">
        <f>F66-G66-H66-I66-J66</f>
        <v>13180788.42</v>
      </c>
      <c r="L66" s="33">
        <v>28279887.009999998</v>
      </c>
      <c r="M66" s="35">
        <f>K66/L66</f>
        <v>0.46608348948986839</v>
      </c>
    </row>
    <row r="67" spans="1:13" ht="15.6" customHeight="1">
      <c r="A67" s="16" t="s">
        <v>155</v>
      </c>
      <c r="B67" s="42" t="s">
        <v>31</v>
      </c>
      <c r="C67" s="33">
        <v>11389165.43</v>
      </c>
      <c r="D67" s="33">
        <v>18894084.890000001</v>
      </c>
      <c r="E67" s="33">
        <v>19641714.489999998</v>
      </c>
      <c r="F67" s="33">
        <f>SUM(C67:E67)</f>
        <v>49924964.810000002</v>
      </c>
      <c r="G67" s="34">
        <v>138553.12</v>
      </c>
      <c r="H67" s="34">
        <v>0</v>
      </c>
      <c r="I67" s="34">
        <v>168203.42</v>
      </c>
      <c r="J67" s="34">
        <v>13145586.880000001</v>
      </c>
      <c r="K67" s="34">
        <f>F67-G67-H67-I67-J67</f>
        <v>36472621.390000001</v>
      </c>
      <c r="L67" s="33">
        <v>78347766.279999986</v>
      </c>
      <c r="M67" s="35">
        <f>K67/L67</f>
        <v>0.4655221600020325</v>
      </c>
    </row>
    <row r="68" spans="1:13" ht="15.6" customHeight="1">
      <c r="A68" s="16" t="s">
        <v>216</v>
      </c>
      <c r="B68" s="42" t="s">
        <v>33</v>
      </c>
      <c r="C68" s="33">
        <v>2026106.89</v>
      </c>
      <c r="D68" s="33">
        <v>17242.7</v>
      </c>
      <c r="E68" s="33">
        <v>762864.28</v>
      </c>
      <c r="F68" s="33">
        <f>SUM(C68:E68)</f>
        <v>2806213.87</v>
      </c>
      <c r="G68" s="34">
        <v>0</v>
      </c>
      <c r="H68" s="34">
        <v>2057.0100000000002</v>
      </c>
      <c r="I68" s="34">
        <v>0</v>
      </c>
      <c r="J68" s="34">
        <v>72218.8</v>
      </c>
      <c r="K68" s="34">
        <f>F68-G68-H68-I68-J68</f>
        <v>2731938.0600000005</v>
      </c>
      <c r="L68" s="33">
        <v>5874365.7300000004</v>
      </c>
      <c r="M68" s="35">
        <f>K68/L68</f>
        <v>0.46506094199211534</v>
      </c>
    </row>
    <row r="69" spans="1:13" ht="15.6" customHeight="1">
      <c r="A69" s="16" t="s">
        <v>325</v>
      </c>
      <c r="B69" s="42" t="s">
        <v>24</v>
      </c>
      <c r="C69" s="33">
        <v>872013.46</v>
      </c>
      <c r="D69" s="33">
        <v>12724.88</v>
      </c>
      <c r="E69" s="33">
        <v>237177.4</v>
      </c>
      <c r="F69" s="33">
        <f>SUM(C69:E69)</f>
        <v>1121915.74</v>
      </c>
      <c r="G69" s="34">
        <v>0</v>
      </c>
      <c r="H69" s="34">
        <v>0</v>
      </c>
      <c r="I69" s="34">
        <v>0</v>
      </c>
      <c r="J69" s="34">
        <v>11821.91</v>
      </c>
      <c r="K69" s="34">
        <f>F69-G69-H69-I69-J69</f>
        <v>1110093.83</v>
      </c>
      <c r="L69" s="33">
        <v>2387378.0500000003</v>
      </c>
      <c r="M69" s="35">
        <f>K69/L69</f>
        <v>0.46498451721963346</v>
      </c>
    </row>
    <row r="70" spans="1:13" ht="15.6" customHeight="1">
      <c r="A70" s="16" t="s">
        <v>528</v>
      </c>
      <c r="B70" s="42" t="s">
        <v>30</v>
      </c>
      <c r="C70" s="33">
        <v>9015380.6799999997</v>
      </c>
      <c r="D70" s="33">
        <v>618293.73</v>
      </c>
      <c r="E70" s="33">
        <v>3915370.07</v>
      </c>
      <c r="F70" s="33">
        <f>SUM(C70:E70)</f>
        <v>13549044.48</v>
      </c>
      <c r="G70" s="34">
        <v>0</v>
      </c>
      <c r="H70" s="34">
        <v>0</v>
      </c>
      <c r="I70" s="34">
        <v>20650.78</v>
      </c>
      <c r="J70" s="34">
        <v>1342713.72</v>
      </c>
      <c r="K70" s="34">
        <f>F70-G70-H70-I70-J70</f>
        <v>12185679.98</v>
      </c>
      <c r="L70" s="33">
        <v>26272386.849999998</v>
      </c>
      <c r="M70" s="35">
        <f>K70/L70</f>
        <v>0.46382081877726317</v>
      </c>
    </row>
    <row r="71" spans="1:13" ht="15.6" customHeight="1">
      <c r="A71" s="16" t="s">
        <v>561</v>
      </c>
      <c r="B71" s="42" t="s">
        <v>43</v>
      </c>
      <c r="C71" s="33">
        <v>17100536.949999999</v>
      </c>
      <c r="D71" s="33">
        <v>1125418.94</v>
      </c>
      <c r="E71" s="33">
        <v>9146847.0899999999</v>
      </c>
      <c r="F71" s="33">
        <f>SUM(C71:E71)</f>
        <v>27372802.98</v>
      </c>
      <c r="G71" s="34">
        <v>81121.53</v>
      </c>
      <c r="H71" s="34">
        <v>0</v>
      </c>
      <c r="I71" s="34">
        <v>8716.4</v>
      </c>
      <c r="J71" s="34">
        <v>1612525.59</v>
      </c>
      <c r="K71" s="34">
        <f>F71-G71-H71-I71-J71</f>
        <v>25670439.460000001</v>
      </c>
      <c r="L71" s="33">
        <v>55623584.619999997</v>
      </c>
      <c r="M71" s="35">
        <f>K71/L71</f>
        <v>0.46150278942594336</v>
      </c>
    </row>
    <row r="72" spans="1:13" ht="15.6" customHeight="1">
      <c r="A72" s="16" t="s">
        <v>440</v>
      </c>
      <c r="B72" s="42" t="s">
        <v>30</v>
      </c>
      <c r="C72" s="33">
        <v>1057276.51</v>
      </c>
      <c r="D72" s="33">
        <v>62206.42</v>
      </c>
      <c r="E72" s="33">
        <v>786185.64</v>
      </c>
      <c r="F72" s="33">
        <f>SUM(C72:E72)</f>
        <v>1905668.5699999998</v>
      </c>
      <c r="G72" s="34">
        <v>0</v>
      </c>
      <c r="H72" s="34">
        <v>0</v>
      </c>
      <c r="I72" s="34">
        <v>0</v>
      </c>
      <c r="J72" s="34">
        <v>37784.550000000003</v>
      </c>
      <c r="K72" s="34">
        <f>F72-G72-H72-I72-J72</f>
        <v>1867884.0199999998</v>
      </c>
      <c r="L72" s="33">
        <v>4053041.4499999997</v>
      </c>
      <c r="M72" s="35">
        <f>K72/L72</f>
        <v>0.46085983650623658</v>
      </c>
    </row>
    <row r="73" spans="1:13" ht="15.6" customHeight="1">
      <c r="A73" s="16" t="s">
        <v>99</v>
      </c>
      <c r="B73" s="42" t="s">
        <v>24</v>
      </c>
      <c r="C73" s="33">
        <v>519029.77</v>
      </c>
      <c r="D73" s="33">
        <v>16063.68</v>
      </c>
      <c r="E73" s="33">
        <v>48376.86</v>
      </c>
      <c r="F73" s="33">
        <f>SUM(C73:E73)</f>
        <v>583470.31000000006</v>
      </c>
      <c r="G73" s="34">
        <v>2159.7399999999998</v>
      </c>
      <c r="H73" s="34">
        <v>0</v>
      </c>
      <c r="I73" s="34">
        <v>206.92</v>
      </c>
      <c r="J73" s="34">
        <v>1827</v>
      </c>
      <c r="K73" s="34">
        <f>F73-G73-H73-I73-J73</f>
        <v>579276.65</v>
      </c>
      <c r="L73" s="33">
        <v>1258764.98</v>
      </c>
      <c r="M73" s="35">
        <f>K73/L73</f>
        <v>0.46019444392232778</v>
      </c>
    </row>
    <row r="74" spans="1:13" ht="15.6" customHeight="1">
      <c r="A74" s="16" t="s">
        <v>159</v>
      </c>
      <c r="B74" s="42" t="s">
        <v>33</v>
      </c>
      <c r="C74" s="33">
        <v>1316961.5900000001</v>
      </c>
      <c r="D74" s="33">
        <v>12086.1</v>
      </c>
      <c r="E74" s="33">
        <v>342596.34</v>
      </c>
      <c r="F74" s="33">
        <f>SUM(C74:E74)</f>
        <v>1671644.0300000003</v>
      </c>
      <c r="G74" s="34">
        <v>1101.01</v>
      </c>
      <c r="H74" s="34">
        <v>0</v>
      </c>
      <c r="I74" s="34">
        <v>10044.44</v>
      </c>
      <c r="J74" s="34">
        <v>-9053.48</v>
      </c>
      <c r="K74" s="34">
        <f>F74-G74-H74-I74-J74</f>
        <v>1669552.0600000003</v>
      </c>
      <c r="L74" s="33">
        <v>3628071.8900000006</v>
      </c>
      <c r="M74" s="35">
        <f>K74/L74</f>
        <v>0.46017612401831431</v>
      </c>
    </row>
    <row r="75" spans="1:13" ht="15.6" customHeight="1">
      <c r="A75" s="16" t="s">
        <v>0</v>
      </c>
      <c r="B75" s="42" t="s">
        <v>30</v>
      </c>
      <c r="C75" s="33">
        <v>116590400.06999999</v>
      </c>
      <c r="D75" s="33">
        <v>14949234.859999999</v>
      </c>
      <c r="E75" s="33">
        <v>69230267.079999998</v>
      </c>
      <c r="F75" s="33">
        <f>SUM(C75:E75)</f>
        <v>200769902.00999999</v>
      </c>
      <c r="G75" s="34">
        <v>2483596.87</v>
      </c>
      <c r="H75" s="34">
        <v>1447422.62</v>
      </c>
      <c r="I75" s="34">
        <v>79060.289999999994</v>
      </c>
      <c r="J75" s="34">
        <v>17930710.460000001</v>
      </c>
      <c r="K75" s="34">
        <f>F75-G75-H75-I75-J75</f>
        <v>178829111.76999998</v>
      </c>
      <c r="L75" s="33">
        <v>388646210.82999998</v>
      </c>
      <c r="M75" s="35">
        <f>K75/L75</f>
        <v>0.46013342414451758</v>
      </c>
    </row>
    <row r="76" spans="1:13" ht="15.6" customHeight="1">
      <c r="A76" s="16" t="s">
        <v>354</v>
      </c>
      <c r="B76" s="42" t="s">
        <v>27</v>
      </c>
      <c r="C76" s="33">
        <v>6424770.5</v>
      </c>
      <c r="D76" s="33">
        <v>274558.94</v>
      </c>
      <c r="E76" s="33">
        <v>2006784.03</v>
      </c>
      <c r="F76" s="33">
        <f>SUM(C76:E76)</f>
        <v>8706113.4700000007</v>
      </c>
      <c r="G76" s="34">
        <v>28401</v>
      </c>
      <c r="H76" s="34">
        <v>64615.74</v>
      </c>
      <c r="I76" s="34">
        <v>27471.75</v>
      </c>
      <c r="J76" s="34">
        <v>143088.12</v>
      </c>
      <c r="K76" s="34">
        <f>F76-G76-H76-I76-J76</f>
        <v>8442536.8600000013</v>
      </c>
      <c r="L76" s="33">
        <v>18350671.739999998</v>
      </c>
      <c r="M76" s="35">
        <f>K76/L76</f>
        <v>0.46006691088028812</v>
      </c>
    </row>
    <row r="77" spans="1:13" ht="15.6" customHeight="1">
      <c r="A77" s="16" t="s">
        <v>49</v>
      </c>
      <c r="B77" s="42" t="s">
        <v>24</v>
      </c>
      <c r="C77" s="33">
        <v>564388.27</v>
      </c>
      <c r="D77" s="33">
        <v>10046.549999999999</v>
      </c>
      <c r="E77" s="33">
        <v>110685.44</v>
      </c>
      <c r="F77" s="33">
        <f>SUM(C77:E77)</f>
        <v>685120.26</v>
      </c>
      <c r="G77" s="34">
        <v>0</v>
      </c>
      <c r="H77" s="34">
        <v>0</v>
      </c>
      <c r="I77" s="34">
        <v>18524.5</v>
      </c>
      <c r="J77" s="34">
        <v>10417.709999999999</v>
      </c>
      <c r="K77" s="34">
        <f>F77-G77-H77-I77-J77</f>
        <v>656178.05000000005</v>
      </c>
      <c r="L77" s="33">
        <v>1428461.31</v>
      </c>
      <c r="M77" s="35">
        <f>K77/L77</f>
        <v>0.45936004385026014</v>
      </c>
    </row>
    <row r="78" spans="1:13" ht="15.6" customHeight="1">
      <c r="A78" s="16" t="s">
        <v>565</v>
      </c>
      <c r="B78" s="42" t="s">
        <v>31</v>
      </c>
      <c r="C78" s="33">
        <v>9868326.0299999993</v>
      </c>
      <c r="D78" s="33">
        <v>895185.38</v>
      </c>
      <c r="E78" s="33">
        <v>4599680.5599999996</v>
      </c>
      <c r="F78" s="33">
        <f>SUM(C78:E78)</f>
        <v>15363191.969999999</v>
      </c>
      <c r="G78" s="34">
        <v>0</v>
      </c>
      <c r="H78" s="34">
        <v>0</v>
      </c>
      <c r="I78" s="34">
        <v>82331.58</v>
      </c>
      <c r="J78" s="34">
        <v>724002.45</v>
      </c>
      <c r="K78" s="34">
        <f>F78-G78-H78-I78-J78</f>
        <v>14556857.939999999</v>
      </c>
      <c r="L78" s="33">
        <v>31718208.799999997</v>
      </c>
      <c r="M78" s="35">
        <f>K78/L78</f>
        <v>0.45894325344122211</v>
      </c>
    </row>
    <row r="79" spans="1:13" ht="15.6" customHeight="1">
      <c r="A79" s="16" t="s">
        <v>510</v>
      </c>
      <c r="B79" s="42" t="s">
        <v>43</v>
      </c>
      <c r="C79" s="33">
        <v>20191831.640000001</v>
      </c>
      <c r="D79" s="33">
        <v>1253342.71</v>
      </c>
      <c r="E79" s="33">
        <v>3307699.94</v>
      </c>
      <c r="F79" s="33">
        <f>SUM(C79:E79)</f>
        <v>24752874.290000003</v>
      </c>
      <c r="G79" s="34">
        <v>119240.26</v>
      </c>
      <c r="H79" s="34">
        <v>0</v>
      </c>
      <c r="I79" s="34">
        <v>1422.23</v>
      </c>
      <c r="J79" s="34">
        <v>1424221.06</v>
      </c>
      <c r="K79" s="34">
        <f>F79-G79-H79-I79-J79</f>
        <v>23207990.740000002</v>
      </c>
      <c r="L79" s="33">
        <v>50794527.480000004</v>
      </c>
      <c r="M79" s="35">
        <f>K79/L79</f>
        <v>0.45689943171807218</v>
      </c>
    </row>
    <row r="80" spans="1:13" ht="15.6" customHeight="1">
      <c r="A80" s="16" t="s">
        <v>39</v>
      </c>
      <c r="B80" s="42" t="s">
        <v>30</v>
      </c>
      <c r="C80" s="33">
        <v>7946838.75</v>
      </c>
      <c r="D80" s="33">
        <v>716114.31</v>
      </c>
      <c r="E80" s="33">
        <v>2693568.81</v>
      </c>
      <c r="F80" s="33">
        <f>SUM(C80:E80)</f>
        <v>11356521.870000001</v>
      </c>
      <c r="G80" s="34">
        <v>6961.55</v>
      </c>
      <c r="H80" s="34">
        <v>0</v>
      </c>
      <c r="I80" s="34">
        <v>0</v>
      </c>
      <c r="J80" s="34">
        <v>380313.56</v>
      </c>
      <c r="K80" s="34">
        <f>F80-G80-H80-I80-J80</f>
        <v>10969246.76</v>
      </c>
      <c r="L80" s="33">
        <v>24008645.550000001</v>
      </c>
      <c r="M80" s="35">
        <f>K80/L80</f>
        <v>0.45688736322736873</v>
      </c>
    </row>
    <row r="81" spans="1:13" ht="15.6" customHeight="1">
      <c r="A81" s="16" t="s">
        <v>248</v>
      </c>
      <c r="B81" s="42" t="s">
        <v>24</v>
      </c>
      <c r="C81" s="33">
        <v>6385591.7300000004</v>
      </c>
      <c r="D81" s="33">
        <v>363383.95</v>
      </c>
      <c r="E81" s="33">
        <v>1007754.96</v>
      </c>
      <c r="F81" s="33">
        <f>SUM(C81:E81)</f>
        <v>7756730.6400000006</v>
      </c>
      <c r="G81" s="34">
        <v>31970</v>
      </c>
      <c r="H81" s="34">
        <v>0</v>
      </c>
      <c r="I81" s="34">
        <v>2347.2399999999998</v>
      </c>
      <c r="J81" s="34">
        <v>331599.43</v>
      </c>
      <c r="K81" s="34">
        <f>F81-G81-H81-I81-J81</f>
        <v>7390813.9700000007</v>
      </c>
      <c r="L81" s="33">
        <v>16228273.390000001</v>
      </c>
      <c r="M81" s="35">
        <f>K81/L81</f>
        <v>0.45542823887563311</v>
      </c>
    </row>
    <row r="82" spans="1:13" ht="15.6" customHeight="1">
      <c r="A82" s="16" t="s">
        <v>406</v>
      </c>
      <c r="B82" s="42" t="s">
        <v>24</v>
      </c>
      <c r="C82" s="33">
        <v>829707.4</v>
      </c>
      <c r="D82" s="33">
        <v>77285.77</v>
      </c>
      <c r="E82" s="33">
        <v>474475.91</v>
      </c>
      <c r="F82" s="33">
        <f>SUM(C82:E82)</f>
        <v>1381469.08</v>
      </c>
      <c r="G82" s="34">
        <v>21625.14</v>
      </c>
      <c r="H82" s="34">
        <v>0</v>
      </c>
      <c r="I82" s="34">
        <v>0</v>
      </c>
      <c r="J82" s="34">
        <v>14625</v>
      </c>
      <c r="K82" s="34">
        <f>F82-G82-H82-I82-J82</f>
        <v>1345218.9400000002</v>
      </c>
      <c r="L82" s="33">
        <v>2954175.22</v>
      </c>
      <c r="M82" s="35">
        <f>K82/L82</f>
        <v>0.45536193347393933</v>
      </c>
    </row>
    <row r="83" spans="1:13" ht="15.6" customHeight="1">
      <c r="A83" s="16" t="s">
        <v>588</v>
      </c>
      <c r="B83" s="42" t="s">
        <v>61</v>
      </c>
      <c r="C83" s="33">
        <v>9609626.3200000003</v>
      </c>
      <c r="D83" s="33">
        <v>841562.98</v>
      </c>
      <c r="E83" s="33">
        <v>5316683.22</v>
      </c>
      <c r="F83" s="33">
        <f>SUM(C83:E83)</f>
        <v>15767872.52</v>
      </c>
      <c r="G83" s="34">
        <v>216364.85</v>
      </c>
      <c r="H83" s="34">
        <v>0</v>
      </c>
      <c r="I83" s="34">
        <v>1254.72</v>
      </c>
      <c r="J83" s="34">
        <v>1177758.94</v>
      </c>
      <c r="K83" s="34">
        <f>F83-G83-H83-I83-J83</f>
        <v>14372494.01</v>
      </c>
      <c r="L83" s="33">
        <v>31650215.949999999</v>
      </c>
      <c r="M83" s="35">
        <f>K83/L83</f>
        <v>0.45410413732105992</v>
      </c>
    </row>
    <row r="84" spans="1:13" ht="15.6" customHeight="1">
      <c r="A84" s="16" t="s">
        <v>86</v>
      </c>
      <c r="B84" s="42" t="s">
        <v>61</v>
      </c>
      <c r="C84" s="33">
        <v>13039325.16</v>
      </c>
      <c r="D84" s="33">
        <v>1115052.2</v>
      </c>
      <c r="E84" s="33">
        <v>3303199.18</v>
      </c>
      <c r="F84" s="33">
        <f>SUM(C84:E84)</f>
        <v>17457576.539999999</v>
      </c>
      <c r="G84" s="34">
        <v>0</v>
      </c>
      <c r="H84" s="34">
        <v>0</v>
      </c>
      <c r="I84" s="34">
        <v>0</v>
      </c>
      <c r="J84" s="34">
        <v>1404810.63</v>
      </c>
      <c r="K84" s="34">
        <f>F84-G84-H84-I84-J84</f>
        <v>16052765.91</v>
      </c>
      <c r="L84" s="33">
        <v>35514521.82</v>
      </c>
      <c r="M84" s="35">
        <f>K84/L84</f>
        <v>0.4520056891476964</v>
      </c>
    </row>
    <row r="85" spans="1:13" ht="15.6" customHeight="1">
      <c r="A85" s="16" t="s">
        <v>48</v>
      </c>
      <c r="B85" s="42" t="s">
        <v>37</v>
      </c>
      <c r="C85" s="33">
        <v>3527150.73</v>
      </c>
      <c r="D85" s="33">
        <v>64959.5</v>
      </c>
      <c r="E85" s="33">
        <v>3096048.17</v>
      </c>
      <c r="F85" s="33">
        <f>SUM(C85:E85)</f>
        <v>6688158.4000000004</v>
      </c>
      <c r="G85" s="34">
        <v>7731</v>
      </c>
      <c r="H85" s="34">
        <v>442</v>
      </c>
      <c r="I85" s="34">
        <v>96271.79</v>
      </c>
      <c r="J85" s="34">
        <v>553276.14</v>
      </c>
      <c r="K85" s="34">
        <f>F85-G85-H85-I85-J85</f>
        <v>6030437.4700000007</v>
      </c>
      <c r="L85" s="33">
        <v>13373009.189999999</v>
      </c>
      <c r="M85" s="35">
        <f>K85/L85</f>
        <v>0.4509409501123659</v>
      </c>
    </row>
    <row r="86" spans="1:13" ht="15.6" customHeight="1">
      <c r="A86" s="16" t="s">
        <v>366</v>
      </c>
      <c r="B86" s="42" t="s">
        <v>30</v>
      </c>
      <c r="C86" s="33">
        <v>2137704.33</v>
      </c>
      <c r="D86" s="33">
        <v>188791.83</v>
      </c>
      <c r="E86" s="33">
        <v>807593.5</v>
      </c>
      <c r="F86" s="33">
        <f>SUM(C86:E86)</f>
        <v>3134089.66</v>
      </c>
      <c r="G86" s="34">
        <v>0</v>
      </c>
      <c r="H86" s="34">
        <v>0</v>
      </c>
      <c r="I86" s="34">
        <v>-4043.74</v>
      </c>
      <c r="J86" s="34">
        <v>175365.4</v>
      </c>
      <c r="K86" s="34">
        <f>F86-G86-H86-I86-J86</f>
        <v>2962768.0000000005</v>
      </c>
      <c r="L86" s="33">
        <v>6574556.0299999993</v>
      </c>
      <c r="M86" s="35">
        <f>K86/L86</f>
        <v>0.45064153175982602</v>
      </c>
    </row>
    <row r="87" spans="1:13" ht="15.6" customHeight="1">
      <c r="A87" s="16" t="s">
        <v>68</v>
      </c>
      <c r="B87" s="42" t="s">
        <v>33</v>
      </c>
      <c r="C87" s="33">
        <v>1862876.51</v>
      </c>
      <c r="D87" s="33">
        <v>35755.5</v>
      </c>
      <c r="E87" s="33">
        <v>372050.78</v>
      </c>
      <c r="F87" s="33">
        <f>SUM(C87:E87)</f>
        <v>2270682.79</v>
      </c>
      <c r="G87" s="34">
        <v>0</v>
      </c>
      <c r="H87" s="34">
        <v>0</v>
      </c>
      <c r="I87" s="34">
        <v>0</v>
      </c>
      <c r="J87" s="34">
        <v>41862</v>
      </c>
      <c r="K87" s="34">
        <f>F87-G87-H87-I87-J87</f>
        <v>2228820.79</v>
      </c>
      <c r="L87" s="33">
        <v>4979060.16</v>
      </c>
      <c r="M87" s="35">
        <f>K87/L87</f>
        <v>0.447638855201139</v>
      </c>
    </row>
    <row r="88" spans="1:13" ht="15.6" customHeight="1">
      <c r="A88" s="16" t="s">
        <v>421</v>
      </c>
      <c r="B88" s="42" t="s">
        <v>37</v>
      </c>
      <c r="C88" s="33">
        <v>2221748.85</v>
      </c>
      <c r="D88" s="33">
        <v>74137.929999999993</v>
      </c>
      <c r="E88" s="33">
        <v>1529046</v>
      </c>
      <c r="F88" s="33">
        <f>SUM(C88:E88)</f>
        <v>3824932.7800000003</v>
      </c>
      <c r="G88" s="34">
        <v>89247.08</v>
      </c>
      <c r="H88" s="34">
        <v>26690.76</v>
      </c>
      <c r="I88" s="34">
        <v>0</v>
      </c>
      <c r="J88" s="34">
        <v>48315.03</v>
      </c>
      <c r="K88" s="34">
        <f>F88-G88-H88-I88-J88</f>
        <v>3660679.9100000006</v>
      </c>
      <c r="L88" s="33">
        <v>8184932.6100000013</v>
      </c>
      <c r="M88" s="35">
        <f>K88/L88</f>
        <v>0.44724618813935474</v>
      </c>
    </row>
    <row r="89" spans="1:13" ht="15.6" customHeight="1">
      <c r="A89" s="16" t="s">
        <v>57</v>
      </c>
      <c r="B89" s="42" t="s">
        <v>33</v>
      </c>
      <c r="C89" s="33">
        <v>20141492.84</v>
      </c>
      <c r="D89" s="33">
        <v>1005928.59</v>
      </c>
      <c r="E89" s="33">
        <v>13464084.26</v>
      </c>
      <c r="F89" s="33">
        <f>SUM(C89:E89)</f>
        <v>34611505.689999998</v>
      </c>
      <c r="G89" s="34">
        <v>1046539.2</v>
      </c>
      <c r="H89" s="34">
        <v>0</v>
      </c>
      <c r="I89" s="34">
        <v>87350.53</v>
      </c>
      <c r="J89" s="34">
        <v>1448008.11</v>
      </c>
      <c r="K89" s="34">
        <f>F89-G89-H89-I89-J89</f>
        <v>32029607.849999994</v>
      </c>
      <c r="L89" s="33">
        <v>71672099.979999989</v>
      </c>
      <c r="M89" s="35">
        <f>K89/L89</f>
        <v>0.44689088025797791</v>
      </c>
    </row>
    <row r="90" spans="1:13" ht="15.6" customHeight="1">
      <c r="A90" s="16" t="s">
        <v>547</v>
      </c>
      <c r="B90" s="42" t="s">
        <v>37</v>
      </c>
      <c r="C90" s="33">
        <v>1173020.1100000001</v>
      </c>
      <c r="D90" s="33">
        <v>53059.040000000001</v>
      </c>
      <c r="E90" s="33">
        <v>832156.43</v>
      </c>
      <c r="F90" s="33">
        <f>SUM(C90:E90)</f>
        <v>2058235.58</v>
      </c>
      <c r="G90" s="34">
        <v>79083.679999999993</v>
      </c>
      <c r="H90" s="34">
        <v>0</v>
      </c>
      <c r="I90" s="34">
        <v>0</v>
      </c>
      <c r="J90" s="34">
        <v>66396.13</v>
      </c>
      <c r="K90" s="34">
        <f>F90-G90-H90-I90-J90</f>
        <v>1912755.77</v>
      </c>
      <c r="L90" s="33">
        <v>4288598.53</v>
      </c>
      <c r="M90" s="35">
        <f>K90/L90</f>
        <v>0.44600951957142043</v>
      </c>
    </row>
    <row r="91" spans="1:13" ht="15.6" customHeight="1">
      <c r="A91" s="16" t="s">
        <v>170</v>
      </c>
      <c r="B91" s="42" t="s">
        <v>37</v>
      </c>
      <c r="C91" s="33">
        <v>2705188.88</v>
      </c>
      <c r="D91" s="33">
        <v>71468.539999999994</v>
      </c>
      <c r="E91" s="33">
        <v>1446377.73</v>
      </c>
      <c r="F91" s="33">
        <f>SUM(C91:E91)</f>
        <v>4223035.1500000004</v>
      </c>
      <c r="G91" s="34">
        <v>0</v>
      </c>
      <c r="H91" s="34">
        <v>0</v>
      </c>
      <c r="I91" s="34">
        <v>53365.8</v>
      </c>
      <c r="J91" s="34">
        <v>283017.03000000003</v>
      </c>
      <c r="K91" s="34">
        <f>F91-G91-H91-I91-J91</f>
        <v>3886652.3200000003</v>
      </c>
      <c r="L91" s="33">
        <v>8751028.7600000016</v>
      </c>
      <c r="M91" s="35">
        <f>K91/L91</f>
        <v>0.4441366182871509</v>
      </c>
    </row>
    <row r="92" spans="1:13" ht="15.6" customHeight="1">
      <c r="A92" s="16" t="s">
        <v>395</v>
      </c>
      <c r="B92" s="42" t="s">
        <v>37</v>
      </c>
      <c r="C92" s="33">
        <v>1506091.19</v>
      </c>
      <c r="D92" s="33">
        <v>103701.23</v>
      </c>
      <c r="E92" s="33">
        <v>1203502.02</v>
      </c>
      <c r="F92" s="33">
        <f>SUM(C92:E92)</f>
        <v>2813294.44</v>
      </c>
      <c r="G92" s="34">
        <v>4805</v>
      </c>
      <c r="H92" s="34">
        <v>0</v>
      </c>
      <c r="I92" s="34">
        <v>0</v>
      </c>
      <c r="J92" s="34">
        <v>23631.17</v>
      </c>
      <c r="K92" s="34">
        <f>F92-G92-H92-I92-J92</f>
        <v>2784858.27</v>
      </c>
      <c r="L92" s="33">
        <v>6284462.0600000005</v>
      </c>
      <c r="M92" s="35">
        <f>K92/L92</f>
        <v>0.44313391399485985</v>
      </c>
    </row>
    <row r="93" spans="1:13" ht="15.6" customHeight="1">
      <c r="A93" s="16" t="s">
        <v>476</v>
      </c>
      <c r="B93" s="42" t="s">
        <v>61</v>
      </c>
      <c r="C93" s="33">
        <v>538423.87</v>
      </c>
      <c r="D93" s="33">
        <v>19155.939999999999</v>
      </c>
      <c r="E93" s="33">
        <v>346094.56</v>
      </c>
      <c r="F93" s="33">
        <f>SUM(C93:E93)</f>
        <v>903674.36999999988</v>
      </c>
      <c r="G93" s="34">
        <v>0</v>
      </c>
      <c r="H93" s="34">
        <v>0</v>
      </c>
      <c r="I93" s="34">
        <v>0</v>
      </c>
      <c r="J93" s="34">
        <v>26920.94</v>
      </c>
      <c r="K93" s="34">
        <f>F93-G93-H93-I93-J93</f>
        <v>876753.42999999993</v>
      </c>
      <c r="L93" s="33">
        <v>1984456.85</v>
      </c>
      <c r="M93" s="35">
        <f>K93/L93</f>
        <v>0.44181027670115369</v>
      </c>
    </row>
    <row r="94" spans="1:13" ht="15.6" customHeight="1">
      <c r="A94" s="16" t="s">
        <v>532</v>
      </c>
      <c r="B94" s="42" t="s">
        <v>31</v>
      </c>
      <c r="C94" s="33">
        <v>7690167.0199999996</v>
      </c>
      <c r="D94" s="33">
        <v>1130462.8899999999</v>
      </c>
      <c r="E94" s="33">
        <v>2100785.96</v>
      </c>
      <c r="F94" s="33">
        <f>SUM(C94:E94)</f>
        <v>10921415.870000001</v>
      </c>
      <c r="G94" s="34">
        <v>718379.68</v>
      </c>
      <c r="H94" s="34">
        <v>0</v>
      </c>
      <c r="I94" s="34">
        <v>20412.2</v>
      </c>
      <c r="J94" s="34">
        <v>475559.72</v>
      </c>
      <c r="K94" s="34">
        <f>F94-G94-H94-I94-J94</f>
        <v>9707064.2700000014</v>
      </c>
      <c r="L94" s="33">
        <v>22043400.66</v>
      </c>
      <c r="M94" s="35">
        <f>K94/L94</f>
        <v>0.44036146780267255</v>
      </c>
    </row>
    <row r="95" spans="1:13" ht="15.6" customHeight="1">
      <c r="A95" s="16" t="s">
        <v>600</v>
      </c>
      <c r="B95" s="42" t="s">
        <v>33</v>
      </c>
      <c r="C95" s="33">
        <v>860929.1</v>
      </c>
      <c r="D95" s="33">
        <v>0</v>
      </c>
      <c r="E95" s="33">
        <v>680966.74</v>
      </c>
      <c r="F95" s="33">
        <f>SUM(C95:E95)</f>
        <v>1541895.8399999999</v>
      </c>
      <c r="G95" s="34">
        <v>0</v>
      </c>
      <c r="H95" s="34">
        <v>0</v>
      </c>
      <c r="I95" s="34">
        <v>0</v>
      </c>
      <c r="J95" s="34">
        <v>61350.32</v>
      </c>
      <c r="K95" s="34">
        <f>F95-G95-H95-I95-J95</f>
        <v>1480545.5199999998</v>
      </c>
      <c r="L95" s="33">
        <v>3363817.7899999991</v>
      </c>
      <c r="M95" s="35">
        <f>K95/L95</f>
        <v>0.44013844162468746</v>
      </c>
    </row>
    <row r="96" spans="1:13" ht="15.6" customHeight="1">
      <c r="A96" s="16" t="s">
        <v>585</v>
      </c>
      <c r="B96" s="42" t="s">
        <v>61</v>
      </c>
      <c r="C96" s="33">
        <v>854436.79</v>
      </c>
      <c r="D96" s="33">
        <v>56442.720000000001</v>
      </c>
      <c r="E96" s="33">
        <v>830188.28</v>
      </c>
      <c r="F96" s="33">
        <f>SUM(C96:E96)</f>
        <v>1741067.79</v>
      </c>
      <c r="G96" s="34">
        <v>58644.91</v>
      </c>
      <c r="H96" s="34">
        <v>0</v>
      </c>
      <c r="I96" s="34">
        <v>0</v>
      </c>
      <c r="J96" s="34">
        <v>36087.949999999997</v>
      </c>
      <c r="K96" s="34">
        <f>F96-G96-H96-I96-J96</f>
        <v>1646334.9300000002</v>
      </c>
      <c r="L96" s="33">
        <v>3762973.96</v>
      </c>
      <c r="M96" s="35">
        <f>K96/L96</f>
        <v>0.43750898823652773</v>
      </c>
    </row>
    <row r="97" spans="1:13" ht="15.6" customHeight="1">
      <c r="A97" s="16" t="s">
        <v>173</v>
      </c>
      <c r="B97" s="42" t="s">
        <v>43</v>
      </c>
      <c r="C97" s="33">
        <v>41537262.880000003</v>
      </c>
      <c r="D97" s="33">
        <v>3602062.93</v>
      </c>
      <c r="E97" s="33">
        <v>9018721.3399999999</v>
      </c>
      <c r="F97" s="33">
        <f>SUM(C97:E97)</f>
        <v>54158047.150000006</v>
      </c>
      <c r="G97" s="34">
        <v>603982.66</v>
      </c>
      <c r="H97" s="34">
        <v>0</v>
      </c>
      <c r="I97" s="34">
        <v>101046.44</v>
      </c>
      <c r="J97" s="34">
        <v>4636019.17</v>
      </c>
      <c r="K97" s="34">
        <f>F97-G97-H97-I97-J97</f>
        <v>48816998.88000001</v>
      </c>
      <c r="L97" s="33">
        <v>111674672.19</v>
      </c>
      <c r="M97" s="35">
        <f>K97/L97</f>
        <v>0.43713581533460161</v>
      </c>
    </row>
    <row r="98" spans="1:13" ht="15.6" customHeight="1">
      <c r="A98" s="16" t="s">
        <v>196</v>
      </c>
      <c r="B98" s="42" t="s">
        <v>30</v>
      </c>
      <c r="C98" s="33">
        <v>532368.63</v>
      </c>
      <c r="D98" s="33">
        <v>12015.04</v>
      </c>
      <c r="E98" s="33">
        <v>171841.52</v>
      </c>
      <c r="F98" s="33">
        <f>SUM(C98:E98)</f>
        <v>716225.19000000006</v>
      </c>
      <c r="G98" s="34">
        <v>3046.1</v>
      </c>
      <c r="H98" s="34">
        <v>0</v>
      </c>
      <c r="I98" s="34">
        <v>0</v>
      </c>
      <c r="J98" s="34">
        <v>57952.28</v>
      </c>
      <c r="K98" s="34">
        <f>F98-G98-H98-I98-J98</f>
        <v>655226.81000000006</v>
      </c>
      <c r="L98" s="33">
        <v>1499783.76</v>
      </c>
      <c r="M98" s="35">
        <f>K98/L98</f>
        <v>0.43688085407725713</v>
      </c>
    </row>
    <row r="99" spans="1:13" ht="15.6" customHeight="1">
      <c r="A99" s="16" t="s">
        <v>581</v>
      </c>
      <c r="B99" s="42" t="s">
        <v>24</v>
      </c>
      <c r="C99" s="33">
        <v>1511895.63</v>
      </c>
      <c r="D99" s="33">
        <v>237906.82</v>
      </c>
      <c r="E99" s="33">
        <v>1024678.71</v>
      </c>
      <c r="F99" s="33">
        <f>SUM(C99:E99)</f>
        <v>2774481.16</v>
      </c>
      <c r="G99" s="34">
        <v>7881.07</v>
      </c>
      <c r="H99" s="34">
        <v>0</v>
      </c>
      <c r="I99" s="34">
        <v>0</v>
      </c>
      <c r="J99" s="34">
        <v>805898.4</v>
      </c>
      <c r="K99" s="34">
        <f>F99-G99-H99-I99-J99</f>
        <v>1960701.6900000004</v>
      </c>
      <c r="L99" s="33">
        <v>4490664.3099999996</v>
      </c>
      <c r="M99" s="35">
        <f>K99/L99</f>
        <v>0.43661729193024462</v>
      </c>
    </row>
    <row r="100" spans="1:13" ht="15.6" customHeight="1">
      <c r="A100" s="16" t="s">
        <v>69</v>
      </c>
      <c r="B100" s="42" t="s">
        <v>61</v>
      </c>
      <c r="C100" s="33">
        <v>1074595.28</v>
      </c>
      <c r="D100" s="33">
        <v>68134.94</v>
      </c>
      <c r="E100" s="33">
        <v>425622.46</v>
      </c>
      <c r="F100" s="33">
        <f>SUM(C100:E100)</f>
        <v>1568352.68</v>
      </c>
      <c r="G100" s="34">
        <v>0</v>
      </c>
      <c r="H100" s="34">
        <v>0</v>
      </c>
      <c r="I100" s="34">
        <v>0</v>
      </c>
      <c r="J100" s="34">
        <v>52266.25</v>
      </c>
      <c r="K100" s="34">
        <f>F100-G100-H100-I100-J100</f>
        <v>1516086.43</v>
      </c>
      <c r="L100" s="33">
        <v>3476248.59</v>
      </c>
      <c r="M100" s="35">
        <f>K100/L100</f>
        <v>0.43612716143525282</v>
      </c>
    </row>
    <row r="101" spans="1:13" ht="15.6" customHeight="1">
      <c r="A101" s="16" t="s">
        <v>42</v>
      </c>
      <c r="B101" s="42" t="s">
        <v>31</v>
      </c>
      <c r="C101" s="33">
        <v>37950285.170000002</v>
      </c>
      <c r="D101" s="33">
        <v>5833927.2999999998</v>
      </c>
      <c r="E101" s="33">
        <v>14789509.83</v>
      </c>
      <c r="F101" s="33">
        <f>SUM(C101:E101)</f>
        <v>58573722.299999997</v>
      </c>
      <c r="G101" s="34">
        <v>934626.2</v>
      </c>
      <c r="H101" s="34">
        <v>0</v>
      </c>
      <c r="I101" s="34">
        <v>445880.22</v>
      </c>
      <c r="J101" s="34">
        <v>5230275.09</v>
      </c>
      <c r="K101" s="34">
        <f>F101-G101-H101-I101-J101</f>
        <v>51962940.789999992</v>
      </c>
      <c r="L101" s="33">
        <v>119382115.72999999</v>
      </c>
      <c r="M101" s="35">
        <f>K101/L101</f>
        <v>0.43526570518754865</v>
      </c>
    </row>
    <row r="102" spans="1:13" ht="15.6" customHeight="1">
      <c r="A102" s="16" t="s">
        <v>331</v>
      </c>
      <c r="B102" s="42" t="s">
        <v>61</v>
      </c>
      <c r="C102" s="33">
        <v>3572074.43</v>
      </c>
      <c r="D102" s="33">
        <v>101587.19</v>
      </c>
      <c r="E102" s="33">
        <v>1544430.53</v>
      </c>
      <c r="F102" s="33">
        <f>SUM(C102:E102)</f>
        <v>5218092.1500000004</v>
      </c>
      <c r="G102" s="34">
        <v>275867.48</v>
      </c>
      <c r="H102" s="34">
        <v>55454.559999999998</v>
      </c>
      <c r="I102" s="34">
        <v>339.34</v>
      </c>
      <c r="J102" s="34">
        <v>235578.9</v>
      </c>
      <c r="K102" s="34">
        <f>F102-G102-H102-I102-J102</f>
        <v>4650851.87</v>
      </c>
      <c r="L102" s="33">
        <v>10718537.420000002</v>
      </c>
      <c r="M102" s="35">
        <f>K102/L102</f>
        <v>0.43390732221747463</v>
      </c>
    </row>
    <row r="103" spans="1:13" ht="15.6" customHeight="1">
      <c r="A103" s="16" t="s">
        <v>612</v>
      </c>
      <c r="B103" s="42" t="s">
        <v>30</v>
      </c>
      <c r="C103" s="33">
        <v>8285697.3099999996</v>
      </c>
      <c r="D103" s="33">
        <v>156483.68</v>
      </c>
      <c r="E103" s="33">
        <v>3089279.52</v>
      </c>
      <c r="F103" s="33">
        <f>SUM(C103:E103)</f>
        <v>11531460.51</v>
      </c>
      <c r="G103" s="34">
        <v>279875.06</v>
      </c>
      <c r="H103" s="34">
        <v>0</v>
      </c>
      <c r="I103" s="34">
        <v>2823.86</v>
      </c>
      <c r="J103" s="34">
        <v>352007.22</v>
      </c>
      <c r="K103" s="34">
        <f>F103-G103-H103-I103-J103</f>
        <v>10896754.369999999</v>
      </c>
      <c r="L103" s="33">
        <v>25113680.379999999</v>
      </c>
      <c r="M103" s="35">
        <f>K103/L103</f>
        <v>0.43389715107937515</v>
      </c>
    </row>
    <row r="104" spans="1:13" ht="15.6" customHeight="1">
      <c r="A104" s="16" t="s">
        <v>523</v>
      </c>
      <c r="B104" s="42" t="s">
        <v>30</v>
      </c>
      <c r="C104" s="33">
        <v>2627851.79</v>
      </c>
      <c r="D104" s="33">
        <v>457441.96</v>
      </c>
      <c r="E104" s="33">
        <v>1655179.33</v>
      </c>
      <c r="F104" s="33">
        <f>SUM(C104:E104)</f>
        <v>4740473.08</v>
      </c>
      <c r="G104" s="34">
        <v>0</v>
      </c>
      <c r="H104" s="34">
        <v>0</v>
      </c>
      <c r="I104" s="34">
        <v>11085.89</v>
      </c>
      <c r="J104" s="34">
        <v>522461.06</v>
      </c>
      <c r="K104" s="34">
        <f>F104-G104-H104-I104-J104</f>
        <v>4206926.1300000008</v>
      </c>
      <c r="L104" s="33">
        <v>9711460.1300000008</v>
      </c>
      <c r="M104" s="35">
        <f>K104/L104</f>
        <v>0.43319192723700145</v>
      </c>
    </row>
    <row r="105" spans="1:13" ht="15.6" customHeight="1">
      <c r="A105" s="16" t="s">
        <v>529</v>
      </c>
      <c r="B105" s="42" t="s">
        <v>43</v>
      </c>
      <c r="C105" s="33">
        <v>9658209.3399999999</v>
      </c>
      <c r="D105" s="33">
        <v>209343.91</v>
      </c>
      <c r="E105" s="33">
        <v>3184452.75</v>
      </c>
      <c r="F105" s="33">
        <f>SUM(C105:E105)</f>
        <v>13052006</v>
      </c>
      <c r="G105" s="34">
        <v>48085.04</v>
      </c>
      <c r="H105" s="34">
        <v>0</v>
      </c>
      <c r="I105" s="34">
        <v>0</v>
      </c>
      <c r="J105" s="34">
        <v>584402.98</v>
      </c>
      <c r="K105" s="34">
        <f>F105-G105-H105-I105-J105</f>
        <v>12419517.98</v>
      </c>
      <c r="L105" s="33">
        <v>28702391.120000001</v>
      </c>
      <c r="M105" s="35">
        <f>K105/L105</f>
        <v>0.4326997680463634</v>
      </c>
    </row>
    <row r="106" spans="1:13" ht="15.6" customHeight="1">
      <c r="A106" s="16" t="s">
        <v>475</v>
      </c>
      <c r="B106" s="42" t="s">
        <v>61</v>
      </c>
      <c r="C106" s="33">
        <v>1238505.8999999999</v>
      </c>
      <c r="D106" s="33">
        <v>35074.53</v>
      </c>
      <c r="E106" s="33">
        <v>148232.51999999999</v>
      </c>
      <c r="F106" s="33">
        <f>SUM(C106:E106)</f>
        <v>1421812.95</v>
      </c>
      <c r="G106" s="34">
        <v>0</v>
      </c>
      <c r="H106" s="34">
        <v>0</v>
      </c>
      <c r="I106" s="34">
        <v>0</v>
      </c>
      <c r="J106" s="34">
        <v>13092.65</v>
      </c>
      <c r="K106" s="34">
        <f>F106-G106-H106-I106-J106</f>
        <v>1408720.3</v>
      </c>
      <c r="L106" s="33">
        <v>3256388.15</v>
      </c>
      <c r="M106" s="35">
        <f>K106/L106</f>
        <v>0.43260208399910804</v>
      </c>
    </row>
    <row r="107" spans="1:13" ht="15.6" customHeight="1">
      <c r="A107" s="16" t="s">
        <v>65</v>
      </c>
      <c r="B107" s="42" t="s">
        <v>61</v>
      </c>
      <c r="C107" s="33">
        <v>996012.96</v>
      </c>
      <c r="D107" s="33">
        <v>13942.52</v>
      </c>
      <c r="E107" s="33">
        <v>76287.23</v>
      </c>
      <c r="F107" s="33">
        <f>SUM(C107:E107)</f>
        <v>1086242.71</v>
      </c>
      <c r="G107" s="34">
        <v>0</v>
      </c>
      <c r="H107" s="34">
        <v>0</v>
      </c>
      <c r="I107" s="34">
        <v>0</v>
      </c>
      <c r="J107" s="34">
        <v>39387.339999999997</v>
      </c>
      <c r="K107" s="34">
        <f>F107-G107-H107-I107-J107</f>
        <v>1046855.37</v>
      </c>
      <c r="L107" s="33">
        <v>2421269.4499999997</v>
      </c>
      <c r="M107" s="35">
        <f>K107/L107</f>
        <v>0.43235806324653381</v>
      </c>
    </row>
    <row r="108" spans="1:13" ht="15.6" customHeight="1">
      <c r="A108" s="16" t="s">
        <v>426</v>
      </c>
      <c r="B108" s="42" t="s">
        <v>24</v>
      </c>
      <c r="C108" s="33">
        <v>1553528.54</v>
      </c>
      <c r="D108" s="33">
        <v>50810.78</v>
      </c>
      <c r="E108" s="33">
        <v>196793.86</v>
      </c>
      <c r="F108" s="33">
        <f>SUM(C108:E108)</f>
        <v>1801133.1800000002</v>
      </c>
      <c r="G108" s="34">
        <v>0</v>
      </c>
      <c r="H108" s="34">
        <v>0</v>
      </c>
      <c r="I108" s="34">
        <v>0</v>
      </c>
      <c r="J108" s="34">
        <v>31608.25</v>
      </c>
      <c r="K108" s="34">
        <f>F108-G108-H108-I108-J108</f>
        <v>1769524.9300000002</v>
      </c>
      <c r="L108" s="33">
        <v>4115119.33</v>
      </c>
      <c r="M108" s="35">
        <f>K108/L108</f>
        <v>0.43000573934753922</v>
      </c>
    </row>
    <row r="109" spans="1:13" ht="15.6" customHeight="1">
      <c r="A109" s="16" t="s">
        <v>287</v>
      </c>
      <c r="B109" s="42" t="s">
        <v>37</v>
      </c>
      <c r="C109" s="33">
        <v>2967674.3</v>
      </c>
      <c r="D109" s="33">
        <v>88847.94</v>
      </c>
      <c r="E109" s="33">
        <v>1625942.97</v>
      </c>
      <c r="F109" s="33">
        <f>SUM(C109:E109)</f>
        <v>4682465.21</v>
      </c>
      <c r="G109" s="34">
        <v>97329</v>
      </c>
      <c r="H109" s="34">
        <v>408.6</v>
      </c>
      <c r="I109" s="34">
        <v>2074.16</v>
      </c>
      <c r="J109" s="34">
        <v>154040.72</v>
      </c>
      <c r="K109" s="34">
        <f>F109-G109-H109-I109-J109</f>
        <v>4428612.7300000004</v>
      </c>
      <c r="L109" s="33">
        <v>10307728.689999999</v>
      </c>
      <c r="M109" s="35">
        <f>K109/L109</f>
        <v>0.42964001703851606</v>
      </c>
    </row>
    <row r="110" spans="1:13" ht="15.6" customHeight="1">
      <c r="A110" s="16" t="s">
        <v>353</v>
      </c>
      <c r="B110" s="42" t="s">
        <v>37</v>
      </c>
      <c r="C110" s="33">
        <v>1277308.22</v>
      </c>
      <c r="D110" s="33">
        <v>54100.63</v>
      </c>
      <c r="E110" s="33">
        <v>1006781.2</v>
      </c>
      <c r="F110" s="33">
        <f>SUM(C110:E110)</f>
        <v>2338190.0499999998</v>
      </c>
      <c r="G110" s="34">
        <v>4447.18</v>
      </c>
      <c r="H110" s="34">
        <v>0</v>
      </c>
      <c r="I110" s="34">
        <v>0</v>
      </c>
      <c r="J110" s="34">
        <v>88002.14</v>
      </c>
      <c r="K110" s="34">
        <f>F110-G110-H110-I110-J110</f>
        <v>2245740.7299999995</v>
      </c>
      <c r="L110" s="33">
        <v>5236702.4800000004</v>
      </c>
      <c r="M110" s="35">
        <f>K110/L110</f>
        <v>0.4288463472150511</v>
      </c>
    </row>
    <row r="111" spans="1:13" ht="15.6" customHeight="1">
      <c r="A111" s="16" t="s">
        <v>28</v>
      </c>
      <c r="B111" s="42" t="s">
        <v>24</v>
      </c>
      <c r="C111" s="33">
        <v>8587862.5299999993</v>
      </c>
      <c r="D111" s="33">
        <v>199241.69</v>
      </c>
      <c r="E111" s="33">
        <v>5033076.57</v>
      </c>
      <c r="F111" s="33">
        <f>SUM(C111:E111)</f>
        <v>13820180.789999999</v>
      </c>
      <c r="G111" s="34">
        <v>404306.71</v>
      </c>
      <c r="H111" s="34">
        <v>14376.83</v>
      </c>
      <c r="I111" s="34">
        <v>2700.5</v>
      </c>
      <c r="J111" s="34">
        <v>563520.43999999994</v>
      </c>
      <c r="K111" s="34">
        <f>F111-G111-H111-I111-J111</f>
        <v>12835276.309999999</v>
      </c>
      <c r="L111" s="33">
        <v>29975806.129999999</v>
      </c>
      <c r="M111" s="35">
        <f>K111/L111</f>
        <v>0.42818786104819256</v>
      </c>
    </row>
    <row r="112" spans="1:13" ht="15.6" customHeight="1">
      <c r="A112" s="16" t="s">
        <v>265</v>
      </c>
      <c r="B112" s="42" t="s">
        <v>43</v>
      </c>
      <c r="C112" s="33">
        <v>80220809.579999998</v>
      </c>
      <c r="D112" s="33">
        <v>13214524.1</v>
      </c>
      <c r="E112" s="33">
        <v>41516457.920000002</v>
      </c>
      <c r="F112" s="33">
        <f>SUM(C112:E112)</f>
        <v>134951791.59999999</v>
      </c>
      <c r="G112" s="34">
        <v>1567668.84</v>
      </c>
      <c r="H112" s="34">
        <v>266.76</v>
      </c>
      <c r="I112" s="34">
        <v>256202.04</v>
      </c>
      <c r="J112" s="34">
        <v>11025282.08</v>
      </c>
      <c r="K112" s="34">
        <f>F112-G112-H112-I112-J112</f>
        <v>122102371.87999998</v>
      </c>
      <c r="L112" s="33">
        <v>285328763.10000002</v>
      </c>
      <c r="M112" s="35">
        <f>K112/L112</f>
        <v>0.42793572773175481</v>
      </c>
    </row>
    <row r="113" spans="1:13" ht="15.6" customHeight="1">
      <c r="A113" s="16" t="s">
        <v>625</v>
      </c>
      <c r="B113" s="42" t="s">
        <v>37</v>
      </c>
      <c r="C113" s="33">
        <v>1803666.47</v>
      </c>
      <c r="D113" s="33">
        <v>27237.24</v>
      </c>
      <c r="E113" s="33">
        <v>1199809.45</v>
      </c>
      <c r="F113" s="33">
        <f>SUM(C113:E113)</f>
        <v>3030713.16</v>
      </c>
      <c r="G113" s="34">
        <v>14104.15</v>
      </c>
      <c r="H113" s="34">
        <v>0</v>
      </c>
      <c r="I113" s="34">
        <v>0</v>
      </c>
      <c r="J113" s="34">
        <v>149735.94</v>
      </c>
      <c r="K113" s="34">
        <f>F113-G113-H113-I113-J113</f>
        <v>2866873.0700000003</v>
      </c>
      <c r="L113" s="33">
        <v>6707967.1799999997</v>
      </c>
      <c r="M113" s="35">
        <f>K113/L113</f>
        <v>0.42738328812157372</v>
      </c>
    </row>
    <row r="114" spans="1:13" ht="15.6" customHeight="1">
      <c r="A114" s="16" t="s">
        <v>438</v>
      </c>
      <c r="B114" s="42" t="s">
        <v>61</v>
      </c>
      <c r="C114" s="33">
        <v>5230517.74</v>
      </c>
      <c r="D114" s="33">
        <v>180449.97</v>
      </c>
      <c r="E114" s="33">
        <v>2083927</v>
      </c>
      <c r="F114" s="33">
        <f>SUM(C114:E114)</f>
        <v>7494894.71</v>
      </c>
      <c r="G114" s="34">
        <v>0</v>
      </c>
      <c r="H114" s="34">
        <v>0</v>
      </c>
      <c r="I114" s="34">
        <v>0</v>
      </c>
      <c r="J114" s="34">
        <v>389214.94</v>
      </c>
      <c r="K114" s="34">
        <f>F114-G114-H114-I114-J114</f>
        <v>7105679.7699999996</v>
      </c>
      <c r="L114" s="33">
        <v>16627753.870000001</v>
      </c>
      <c r="M114" s="35">
        <f>K114/L114</f>
        <v>0.42733852242185005</v>
      </c>
    </row>
    <row r="115" spans="1:13" ht="15.6" customHeight="1">
      <c r="A115" s="16" t="s">
        <v>56</v>
      </c>
      <c r="B115" s="42" t="s">
        <v>24</v>
      </c>
      <c r="C115" s="33">
        <v>966395.81</v>
      </c>
      <c r="D115" s="33">
        <v>14312.79</v>
      </c>
      <c r="E115" s="33">
        <v>898041.29</v>
      </c>
      <c r="F115" s="33">
        <f>SUM(C115:E115)</f>
        <v>1878749.8900000001</v>
      </c>
      <c r="G115" s="34">
        <v>51583.4</v>
      </c>
      <c r="H115" s="34">
        <v>0</v>
      </c>
      <c r="I115" s="34">
        <v>0</v>
      </c>
      <c r="J115" s="34">
        <v>64010.78</v>
      </c>
      <c r="K115" s="34">
        <f>F115-G115-H115-I115-J115</f>
        <v>1763155.7100000002</v>
      </c>
      <c r="L115" s="33">
        <v>4129408.58</v>
      </c>
      <c r="M115" s="35">
        <f>K115/L115</f>
        <v>0.42697535878128101</v>
      </c>
    </row>
    <row r="116" spans="1:13" ht="15.6" customHeight="1">
      <c r="A116" s="16" t="s">
        <v>419</v>
      </c>
      <c r="B116" s="42" t="s">
        <v>37</v>
      </c>
      <c r="C116" s="33">
        <v>4549845.93</v>
      </c>
      <c r="D116" s="33">
        <v>147245.93</v>
      </c>
      <c r="E116" s="33">
        <v>1701376.77</v>
      </c>
      <c r="F116" s="33">
        <f>SUM(C116:E116)</f>
        <v>6398468.629999999</v>
      </c>
      <c r="G116" s="34">
        <v>86787.7</v>
      </c>
      <c r="H116" s="34">
        <v>356383.16</v>
      </c>
      <c r="I116" s="34">
        <v>3903.83</v>
      </c>
      <c r="J116" s="34">
        <v>108963.19</v>
      </c>
      <c r="K116" s="34">
        <f>F116-G116-H116-I116-J116</f>
        <v>5842430.7499999981</v>
      </c>
      <c r="L116" s="33">
        <v>13691906.6</v>
      </c>
      <c r="M116" s="35">
        <f>K116/L116</f>
        <v>0.42670688025289322</v>
      </c>
    </row>
    <row r="117" spans="1:13" ht="15.6" customHeight="1">
      <c r="A117" s="16" t="s">
        <v>386</v>
      </c>
      <c r="B117" s="42" t="s">
        <v>43</v>
      </c>
      <c r="C117" s="33">
        <v>26745869.120000001</v>
      </c>
      <c r="D117" s="33">
        <v>886991.9</v>
      </c>
      <c r="E117" s="33">
        <v>10263529.98</v>
      </c>
      <c r="F117" s="33">
        <f>SUM(C117:E117)</f>
        <v>37896391</v>
      </c>
      <c r="G117" s="34">
        <v>697073.23</v>
      </c>
      <c r="H117" s="34">
        <v>0</v>
      </c>
      <c r="I117" s="34">
        <v>23090.45</v>
      </c>
      <c r="J117" s="34">
        <v>2381948.35</v>
      </c>
      <c r="K117" s="34">
        <f>F117-G117-H117-I117-J117</f>
        <v>34794278.969999999</v>
      </c>
      <c r="L117" s="33">
        <v>81683762.920000002</v>
      </c>
      <c r="M117" s="35">
        <f>K117/L117</f>
        <v>0.4259632236100222</v>
      </c>
    </row>
    <row r="118" spans="1:13" ht="15.6" customHeight="1">
      <c r="A118" s="16" t="s">
        <v>583</v>
      </c>
      <c r="B118" s="42" t="s">
        <v>31</v>
      </c>
      <c r="C118" s="33">
        <v>4629543.42</v>
      </c>
      <c r="D118" s="33">
        <v>545042.64</v>
      </c>
      <c r="E118" s="33">
        <v>800744.71</v>
      </c>
      <c r="F118" s="33">
        <f>SUM(C118:E118)</f>
        <v>5975330.7699999996</v>
      </c>
      <c r="G118" s="34">
        <v>3733.45</v>
      </c>
      <c r="H118" s="34">
        <v>0</v>
      </c>
      <c r="I118" s="34">
        <v>20289.04</v>
      </c>
      <c r="J118" s="34">
        <v>243423.39</v>
      </c>
      <c r="K118" s="34">
        <f>F118-G118-H118-I118-J118</f>
        <v>5707884.8899999997</v>
      </c>
      <c r="L118" s="33">
        <v>13403489.98</v>
      </c>
      <c r="M118" s="35">
        <f>K118/L118</f>
        <v>0.42585064774301412</v>
      </c>
    </row>
    <row r="119" spans="1:13" ht="15.6" customHeight="1">
      <c r="A119" s="16" t="s">
        <v>177</v>
      </c>
      <c r="B119" s="42" t="s">
        <v>30</v>
      </c>
      <c r="C119" s="33">
        <v>3821362.28</v>
      </c>
      <c r="D119" s="33">
        <v>537653.02</v>
      </c>
      <c r="E119" s="33">
        <v>2025112.75</v>
      </c>
      <c r="F119" s="33">
        <f>SUM(C119:E119)</f>
        <v>6384128.0499999998</v>
      </c>
      <c r="G119" s="34">
        <v>133901.5</v>
      </c>
      <c r="H119" s="34">
        <v>0</v>
      </c>
      <c r="I119" s="34">
        <v>366.11</v>
      </c>
      <c r="J119" s="34">
        <v>258332.02</v>
      </c>
      <c r="K119" s="34">
        <f>F119-G119-H119-I119-J119</f>
        <v>5991528.4199999999</v>
      </c>
      <c r="L119" s="33">
        <v>14071188.15</v>
      </c>
      <c r="M119" s="35">
        <f>K119/L119</f>
        <v>0.4258011730160825</v>
      </c>
    </row>
    <row r="120" spans="1:13" ht="15.6" customHeight="1">
      <c r="A120" s="16" t="s">
        <v>3</v>
      </c>
      <c r="B120" s="42" t="s">
        <v>27</v>
      </c>
      <c r="C120" s="33">
        <v>123096366.08</v>
      </c>
      <c r="D120" s="33">
        <v>15476510.98</v>
      </c>
      <c r="E120" s="33">
        <v>37597739.93</v>
      </c>
      <c r="F120" s="33">
        <f>SUM(C120:E120)</f>
        <v>176170616.99000001</v>
      </c>
      <c r="G120" s="34">
        <v>3454400.28</v>
      </c>
      <c r="H120" s="34">
        <v>57579.43</v>
      </c>
      <c r="I120" s="34">
        <v>1780088.14</v>
      </c>
      <c r="J120" s="34">
        <v>9203019.8200000003</v>
      </c>
      <c r="K120" s="34">
        <f>F120-G120-H120-I120-J120</f>
        <v>161675529.32000002</v>
      </c>
      <c r="L120" s="33">
        <v>381119648.44</v>
      </c>
      <c r="M120" s="35">
        <f>K120/L120</f>
        <v>0.42421200266575271</v>
      </c>
    </row>
    <row r="121" spans="1:13" ht="15.6" customHeight="1">
      <c r="A121" s="16" t="s">
        <v>617</v>
      </c>
      <c r="B121" s="42" t="s">
        <v>37</v>
      </c>
      <c r="C121" s="33">
        <v>528331.07999999996</v>
      </c>
      <c r="D121" s="33">
        <v>195.99</v>
      </c>
      <c r="E121" s="33">
        <v>631054.29</v>
      </c>
      <c r="F121" s="33">
        <f>SUM(C121:E121)</f>
        <v>1159581.3599999999</v>
      </c>
      <c r="G121" s="34">
        <v>6900.84</v>
      </c>
      <c r="H121" s="34">
        <v>0</v>
      </c>
      <c r="I121" s="34">
        <v>0</v>
      </c>
      <c r="J121" s="34">
        <v>27323.48</v>
      </c>
      <c r="K121" s="34">
        <f>F121-G121-H121-I121-J121</f>
        <v>1125357.0399999998</v>
      </c>
      <c r="L121" s="33">
        <v>2663383</v>
      </c>
      <c r="M121" s="35">
        <f>K121/L121</f>
        <v>0.42252918187132671</v>
      </c>
    </row>
    <row r="122" spans="1:13" ht="15.6" customHeight="1">
      <c r="A122" s="16" t="s">
        <v>531</v>
      </c>
      <c r="B122" s="42" t="s">
        <v>43</v>
      </c>
      <c r="C122" s="33">
        <v>2074695.57</v>
      </c>
      <c r="D122" s="33">
        <v>83515.25</v>
      </c>
      <c r="E122" s="33">
        <v>1780675.81</v>
      </c>
      <c r="F122" s="33">
        <f>SUM(C122:E122)</f>
        <v>3938886.6300000004</v>
      </c>
      <c r="G122" s="34">
        <v>0</v>
      </c>
      <c r="H122" s="34">
        <v>0</v>
      </c>
      <c r="I122" s="34">
        <v>563.83000000000004</v>
      </c>
      <c r="J122" s="34">
        <v>221635.59</v>
      </c>
      <c r="K122" s="34">
        <f>F122-G122-H122-I122-J122</f>
        <v>3716687.2100000004</v>
      </c>
      <c r="L122" s="33">
        <v>8800158.1900000013</v>
      </c>
      <c r="M122" s="35">
        <f>K122/L122</f>
        <v>0.42234322721873707</v>
      </c>
    </row>
    <row r="123" spans="1:13" ht="15.6" customHeight="1">
      <c r="A123" s="16" t="s">
        <v>246</v>
      </c>
      <c r="B123" s="42" t="s">
        <v>37</v>
      </c>
      <c r="C123" s="33">
        <v>1562321.86</v>
      </c>
      <c r="D123" s="33">
        <v>45229.62</v>
      </c>
      <c r="E123" s="33">
        <v>1182737.57</v>
      </c>
      <c r="F123" s="33">
        <f>SUM(C123:E123)</f>
        <v>2790289.0500000003</v>
      </c>
      <c r="G123" s="34">
        <v>14890</v>
      </c>
      <c r="H123" s="34">
        <v>0</v>
      </c>
      <c r="I123" s="34">
        <v>8549.5400000000009</v>
      </c>
      <c r="J123" s="34">
        <v>76296.47</v>
      </c>
      <c r="K123" s="34">
        <f>F123-G123-H123-I123-J123</f>
        <v>2690553.04</v>
      </c>
      <c r="L123" s="33">
        <v>6389094.7800000003</v>
      </c>
      <c r="M123" s="35">
        <f>K123/L123</f>
        <v>0.42111646996102314</v>
      </c>
    </row>
    <row r="124" spans="1:13" ht="15.6" customHeight="1">
      <c r="A124" s="16" t="s">
        <v>244</v>
      </c>
      <c r="B124" s="42" t="s">
        <v>37</v>
      </c>
      <c r="C124" s="33">
        <v>323648.78000000003</v>
      </c>
      <c r="D124" s="33">
        <v>12080.56</v>
      </c>
      <c r="E124" s="33">
        <v>186743.22</v>
      </c>
      <c r="F124" s="33">
        <f>SUM(C124:E124)</f>
        <v>522472.56000000006</v>
      </c>
      <c r="G124" s="34">
        <v>6343.57</v>
      </c>
      <c r="H124" s="34">
        <v>0</v>
      </c>
      <c r="I124" s="34">
        <v>12946.84</v>
      </c>
      <c r="J124" s="34">
        <v>2496.15</v>
      </c>
      <c r="K124" s="34">
        <f>F124-G124-H124-I124-J124</f>
        <v>500686</v>
      </c>
      <c r="L124" s="33">
        <v>1191732.95</v>
      </c>
      <c r="M124" s="35">
        <f>K124/L124</f>
        <v>0.42013271513555117</v>
      </c>
    </row>
    <row r="125" spans="1:13" ht="15.6" customHeight="1">
      <c r="A125" s="16" t="s">
        <v>136</v>
      </c>
      <c r="B125" s="42" t="s">
        <v>33</v>
      </c>
      <c r="C125" s="33">
        <v>4156571.93</v>
      </c>
      <c r="D125" s="33">
        <v>46468.82</v>
      </c>
      <c r="E125" s="33">
        <v>1116546.71</v>
      </c>
      <c r="F125" s="33">
        <f>SUM(C125:E125)</f>
        <v>5319587.46</v>
      </c>
      <c r="G125" s="34">
        <v>650</v>
      </c>
      <c r="H125" s="34">
        <v>0</v>
      </c>
      <c r="I125" s="34">
        <v>2494.96</v>
      </c>
      <c r="J125" s="34">
        <v>327450.87</v>
      </c>
      <c r="K125" s="34">
        <f>F125-G125-H125-I125-J125</f>
        <v>4988991.63</v>
      </c>
      <c r="L125" s="33">
        <v>11886955.050000001</v>
      </c>
      <c r="M125" s="35">
        <f>K125/L125</f>
        <v>0.4197030786281975</v>
      </c>
    </row>
    <row r="126" spans="1:13" ht="15.6" customHeight="1">
      <c r="A126" s="16" t="s">
        <v>586</v>
      </c>
      <c r="B126" s="42" t="s">
        <v>37</v>
      </c>
      <c r="C126" s="33">
        <v>669163.77</v>
      </c>
      <c r="D126" s="33">
        <v>11832.71</v>
      </c>
      <c r="E126" s="33">
        <v>377448.04</v>
      </c>
      <c r="F126" s="33">
        <f>SUM(C126:E126)</f>
        <v>1058444.52</v>
      </c>
      <c r="G126" s="34">
        <v>38571.980000000003</v>
      </c>
      <c r="H126" s="34">
        <v>0</v>
      </c>
      <c r="I126" s="34">
        <v>0</v>
      </c>
      <c r="J126" s="34">
        <v>13877.38</v>
      </c>
      <c r="K126" s="34">
        <f>F126-G126-H126-I126-J126</f>
        <v>1005995.16</v>
      </c>
      <c r="L126" s="33">
        <v>2401858.33</v>
      </c>
      <c r="M126" s="35">
        <f>K126/L126</f>
        <v>0.418840340179431</v>
      </c>
    </row>
    <row r="127" spans="1:13" ht="15.6" customHeight="1">
      <c r="A127" s="16" t="s">
        <v>58</v>
      </c>
      <c r="B127" s="42" t="s">
        <v>33</v>
      </c>
      <c r="C127" s="33">
        <v>8404708.6300000008</v>
      </c>
      <c r="D127" s="33">
        <v>140391.60999999999</v>
      </c>
      <c r="E127" s="33">
        <v>6500455.5999999996</v>
      </c>
      <c r="F127" s="33">
        <f>SUM(C127:E127)</f>
        <v>15045555.84</v>
      </c>
      <c r="G127" s="34">
        <v>3219</v>
      </c>
      <c r="H127" s="34">
        <v>0</v>
      </c>
      <c r="I127" s="34">
        <v>22945.68</v>
      </c>
      <c r="J127" s="34">
        <v>697911.82</v>
      </c>
      <c r="K127" s="34">
        <f>F127-G127-H127-I127-J127</f>
        <v>14321479.34</v>
      </c>
      <c r="L127" s="33">
        <v>34210371.020000003</v>
      </c>
      <c r="M127" s="35">
        <f>K127/L127</f>
        <v>0.41862975796513296</v>
      </c>
    </row>
    <row r="128" spans="1:13" ht="15.6" customHeight="1">
      <c r="A128" s="16" t="s">
        <v>285</v>
      </c>
      <c r="B128" s="42" t="s">
        <v>31</v>
      </c>
      <c r="C128" s="33">
        <v>16135213.890000001</v>
      </c>
      <c r="D128" s="33">
        <v>877189.79</v>
      </c>
      <c r="E128" s="33">
        <v>6559496.5199999996</v>
      </c>
      <c r="F128" s="33">
        <f>SUM(C128:E128)</f>
        <v>23571900.199999999</v>
      </c>
      <c r="G128" s="34">
        <v>354693.84</v>
      </c>
      <c r="H128" s="34">
        <v>0</v>
      </c>
      <c r="I128" s="34">
        <v>1800.79</v>
      </c>
      <c r="J128" s="34">
        <v>533817.65</v>
      </c>
      <c r="K128" s="34">
        <f>F128-G128-H128-I128-J128</f>
        <v>22681587.920000002</v>
      </c>
      <c r="L128" s="33">
        <v>54198628.120000005</v>
      </c>
      <c r="M128" s="35">
        <f>K128/L128</f>
        <v>0.41849007450485998</v>
      </c>
    </row>
    <row r="129" spans="1:13" ht="15.6" customHeight="1">
      <c r="A129" s="16" t="s">
        <v>604</v>
      </c>
      <c r="B129" s="42" t="s">
        <v>37</v>
      </c>
      <c r="C129" s="33">
        <v>1048707.02</v>
      </c>
      <c r="D129" s="33">
        <v>3174.59</v>
      </c>
      <c r="E129" s="33">
        <v>795401.36</v>
      </c>
      <c r="F129" s="33">
        <f>SUM(C129:E129)</f>
        <v>1847282.9700000002</v>
      </c>
      <c r="G129" s="34">
        <v>38786.519999999997</v>
      </c>
      <c r="H129" s="34">
        <v>153</v>
      </c>
      <c r="I129" s="34">
        <v>0</v>
      </c>
      <c r="J129" s="34">
        <v>90570.57</v>
      </c>
      <c r="K129" s="34">
        <f>F129-G129-H129-I129-J129</f>
        <v>1717772.8800000001</v>
      </c>
      <c r="L129" s="33">
        <v>4110950.7600000002</v>
      </c>
      <c r="M129" s="35">
        <f>K129/L129</f>
        <v>0.41785294455825589</v>
      </c>
    </row>
    <row r="130" spans="1:13" ht="15.6" customHeight="1">
      <c r="A130" s="16" t="s">
        <v>558</v>
      </c>
      <c r="B130" s="42" t="s">
        <v>37</v>
      </c>
      <c r="C130" s="33">
        <v>2375118.4900000002</v>
      </c>
      <c r="D130" s="33">
        <v>46790.41</v>
      </c>
      <c r="E130" s="33">
        <v>1715022.88</v>
      </c>
      <c r="F130" s="33">
        <f>SUM(C130:E130)</f>
        <v>4136931.7800000003</v>
      </c>
      <c r="G130" s="34">
        <v>79749.350000000006</v>
      </c>
      <c r="H130" s="34">
        <v>276</v>
      </c>
      <c r="I130" s="34">
        <v>50268.22</v>
      </c>
      <c r="J130" s="34">
        <v>32563.98</v>
      </c>
      <c r="K130" s="34">
        <f>F130-G130-H130-I130-J130</f>
        <v>3974074.23</v>
      </c>
      <c r="L130" s="33">
        <v>9511533.6999999993</v>
      </c>
      <c r="M130" s="35">
        <f>K130/L130</f>
        <v>0.41781634333062401</v>
      </c>
    </row>
    <row r="131" spans="1:13" ht="15.6" customHeight="1">
      <c r="A131" s="16" t="s">
        <v>129</v>
      </c>
      <c r="B131" s="42" t="s">
        <v>30</v>
      </c>
      <c r="C131" s="33">
        <v>1701572.96</v>
      </c>
      <c r="D131" s="33">
        <v>48929.62</v>
      </c>
      <c r="E131" s="33">
        <v>588160.56000000006</v>
      </c>
      <c r="F131" s="33">
        <f>SUM(C131:E131)</f>
        <v>2338663.14</v>
      </c>
      <c r="G131" s="34">
        <v>11838.8</v>
      </c>
      <c r="H131" s="34">
        <v>0</v>
      </c>
      <c r="I131" s="34">
        <v>8705.1</v>
      </c>
      <c r="J131" s="34">
        <v>93420.65</v>
      </c>
      <c r="K131" s="34">
        <f>F131-G131-H131-I131-J131</f>
        <v>2224698.5900000003</v>
      </c>
      <c r="L131" s="33">
        <v>5348224.29</v>
      </c>
      <c r="M131" s="35">
        <f>K131/L131</f>
        <v>0.4159695759506003</v>
      </c>
    </row>
    <row r="132" spans="1:13" ht="15.6" customHeight="1">
      <c r="A132" s="16" t="s">
        <v>78</v>
      </c>
      <c r="B132" s="42" t="s">
        <v>33</v>
      </c>
      <c r="C132" s="33">
        <v>18867032.850000001</v>
      </c>
      <c r="D132" s="33">
        <v>4047331.56</v>
      </c>
      <c r="E132" s="33">
        <v>7721406.7699999996</v>
      </c>
      <c r="F132" s="33">
        <f>SUM(C132:E132)</f>
        <v>30635771.18</v>
      </c>
      <c r="G132" s="34">
        <v>472967.98</v>
      </c>
      <c r="H132" s="34">
        <v>0</v>
      </c>
      <c r="I132" s="34">
        <v>23162.25</v>
      </c>
      <c r="J132" s="34">
        <v>4923952.75</v>
      </c>
      <c r="K132" s="34">
        <f>F132-G132-H132-I132-J132</f>
        <v>25215688.199999999</v>
      </c>
      <c r="L132" s="33">
        <v>60634794.200000003</v>
      </c>
      <c r="M132" s="35">
        <f>K132/L132</f>
        <v>0.41586169348291446</v>
      </c>
    </row>
    <row r="133" spans="1:13" ht="15.6" customHeight="1">
      <c r="A133" s="16" t="s">
        <v>560</v>
      </c>
      <c r="B133" s="42" t="s">
        <v>30</v>
      </c>
      <c r="C133" s="33">
        <v>613516.43999999994</v>
      </c>
      <c r="D133" s="33">
        <v>4791.1899999999996</v>
      </c>
      <c r="E133" s="33">
        <v>855375.55</v>
      </c>
      <c r="F133" s="33">
        <f>SUM(C133:E133)</f>
        <v>1473683.18</v>
      </c>
      <c r="G133" s="34">
        <v>67728.63</v>
      </c>
      <c r="H133" s="34">
        <v>0</v>
      </c>
      <c r="I133" s="34">
        <v>0</v>
      </c>
      <c r="J133" s="34">
        <v>16619.88</v>
      </c>
      <c r="K133" s="34">
        <f>F133-G133-H133-I133-J133</f>
        <v>1389334.67</v>
      </c>
      <c r="L133" s="33">
        <v>3341716.86</v>
      </c>
      <c r="M133" s="35">
        <f>K133/L133</f>
        <v>0.41575475368071729</v>
      </c>
    </row>
    <row r="134" spans="1:13" ht="15.6" customHeight="1">
      <c r="A134" s="16" t="s">
        <v>638</v>
      </c>
      <c r="B134" s="42" t="s">
        <v>24</v>
      </c>
      <c r="C134" s="33">
        <v>396620.85</v>
      </c>
      <c r="D134" s="33">
        <v>391.83</v>
      </c>
      <c r="E134" s="33">
        <v>71297.929999999993</v>
      </c>
      <c r="F134" s="33">
        <f>SUM(C134:E134)</f>
        <v>468310.61</v>
      </c>
      <c r="G134" s="34">
        <v>9747</v>
      </c>
      <c r="H134" s="34">
        <v>0</v>
      </c>
      <c r="I134" s="34">
        <v>0</v>
      </c>
      <c r="J134" s="34">
        <v>642.27</v>
      </c>
      <c r="K134" s="34">
        <f>F134-G134-H134-I134-J134</f>
        <v>457921.33999999997</v>
      </c>
      <c r="L134" s="33">
        <v>1104885.26</v>
      </c>
      <c r="M134" s="35">
        <f>K134/L134</f>
        <v>0.41445148793097297</v>
      </c>
    </row>
    <row r="135" spans="1:13" ht="15.6" customHeight="1">
      <c r="A135" s="16" t="s">
        <v>432</v>
      </c>
      <c r="B135" s="42" t="s">
        <v>31</v>
      </c>
      <c r="C135" s="33">
        <v>3236451.1</v>
      </c>
      <c r="D135" s="33">
        <v>427820.12</v>
      </c>
      <c r="E135" s="33">
        <v>972827.52</v>
      </c>
      <c r="F135" s="33">
        <f>SUM(C135:E135)</f>
        <v>4637098.74</v>
      </c>
      <c r="G135" s="34">
        <v>196057.4</v>
      </c>
      <c r="H135" s="34">
        <v>0</v>
      </c>
      <c r="I135" s="34">
        <v>260</v>
      </c>
      <c r="J135" s="34">
        <v>116068.68</v>
      </c>
      <c r="K135" s="34">
        <f>F135-G135-H135-I135-J135</f>
        <v>4324712.66</v>
      </c>
      <c r="L135" s="33">
        <v>10435416.6</v>
      </c>
      <c r="M135" s="35">
        <f>K135/L135</f>
        <v>0.41442645040160642</v>
      </c>
    </row>
    <row r="136" spans="1:13" ht="15.6" customHeight="1">
      <c r="A136" s="16" t="s">
        <v>316</v>
      </c>
      <c r="B136" s="42" t="s">
        <v>33</v>
      </c>
      <c r="C136" s="33">
        <v>10497194.59</v>
      </c>
      <c r="D136" s="33">
        <v>908737.64</v>
      </c>
      <c r="E136" s="33">
        <v>12463937.359999999</v>
      </c>
      <c r="F136" s="33">
        <f>SUM(C136:E136)</f>
        <v>23869869.59</v>
      </c>
      <c r="G136" s="34">
        <v>2184207.52</v>
      </c>
      <c r="H136" s="34">
        <v>0</v>
      </c>
      <c r="I136" s="34">
        <v>77547.19</v>
      </c>
      <c r="J136" s="34">
        <v>2577665.48</v>
      </c>
      <c r="K136" s="34">
        <f>F136-G136-H136-I136-J136</f>
        <v>19030449.399999999</v>
      </c>
      <c r="L136" s="33">
        <v>45978990.100000001</v>
      </c>
      <c r="M136" s="35">
        <f>K136/L136</f>
        <v>0.41389446263631607</v>
      </c>
    </row>
    <row r="137" spans="1:13" ht="15.6" customHeight="1">
      <c r="A137" s="16" t="s">
        <v>253</v>
      </c>
      <c r="B137" s="42" t="s">
        <v>30</v>
      </c>
      <c r="C137" s="33">
        <v>3192124</v>
      </c>
      <c r="D137" s="33">
        <v>121758.24</v>
      </c>
      <c r="E137" s="33">
        <v>1187446.25</v>
      </c>
      <c r="F137" s="33">
        <f>SUM(C137:E137)</f>
        <v>4501328.49</v>
      </c>
      <c r="G137" s="34">
        <v>116003.65</v>
      </c>
      <c r="H137" s="34">
        <v>0</v>
      </c>
      <c r="I137" s="34">
        <v>0</v>
      </c>
      <c r="J137" s="34">
        <v>39378.49</v>
      </c>
      <c r="K137" s="34">
        <f>F137-G137-H137-I137-J137</f>
        <v>4345946.3499999996</v>
      </c>
      <c r="L137" s="33">
        <v>10516232.09</v>
      </c>
      <c r="M137" s="35">
        <f>K137/L137</f>
        <v>0.41326078702015406</v>
      </c>
    </row>
    <row r="138" spans="1:13" ht="15.6" customHeight="1">
      <c r="A138" s="16" t="s">
        <v>513</v>
      </c>
      <c r="B138" s="42" t="s">
        <v>37</v>
      </c>
      <c r="C138" s="33">
        <v>4083877.15</v>
      </c>
      <c r="D138" s="33">
        <v>118413.96</v>
      </c>
      <c r="E138" s="33">
        <v>1670660.38</v>
      </c>
      <c r="F138" s="33">
        <f>SUM(C138:E138)</f>
        <v>5872951.4900000002</v>
      </c>
      <c r="G138" s="34">
        <v>1757.8</v>
      </c>
      <c r="H138" s="34">
        <v>0</v>
      </c>
      <c r="I138" s="34">
        <v>94629.64</v>
      </c>
      <c r="J138" s="34">
        <v>76773.03</v>
      </c>
      <c r="K138" s="34">
        <f>F138-G138-H138-I138-J138</f>
        <v>5699791.0200000005</v>
      </c>
      <c r="L138" s="33">
        <v>13795297.15</v>
      </c>
      <c r="M138" s="35">
        <f>K138/L138</f>
        <v>0.41316913713598408</v>
      </c>
    </row>
    <row r="139" spans="1:13" ht="15.6" customHeight="1">
      <c r="A139" s="16" t="s">
        <v>518</v>
      </c>
      <c r="B139" s="42" t="s">
        <v>37</v>
      </c>
      <c r="C139" s="33">
        <v>2308620.7999999998</v>
      </c>
      <c r="D139" s="33">
        <v>96375.17</v>
      </c>
      <c r="E139" s="33">
        <v>1822839.33</v>
      </c>
      <c r="F139" s="33">
        <f>SUM(C139:E139)</f>
        <v>4227835.3</v>
      </c>
      <c r="G139" s="34">
        <v>116217.08</v>
      </c>
      <c r="H139" s="34">
        <v>0</v>
      </c>
      <c r="I139" s="34">
        <v>0</v>
      </c>
      <c r="J139" s="34">
        <v>149692.26</v>
      </c>
      <c r="K139" s="34">
        <f>F139-G139-H139-I139-J139</f>
        <v>3961925.96</v>
      </c>
      <c r="L139" s="33">
        <v>9595361.9800000004</v>
      </c>
      <c r="M139" s="35">
        <f>K139/L139</f>
        <v>0.41290010405631405</v>
      </c>
    </row>
    <row r="140" spans="1:13" ht="15.6" customHeight="1">
      <c r="A140" s="16" t="s">
        <v>47</v>
      </c>
      <c r="B140" s="42" t="s">
        <v>33</v>
      </c>
      <c r="C140" s="33">
        <v>1072103.19</v>
      </c>
      <c r="D140" s="33">
        <v>17083.189999999999</v>
      </c>
      <c r="E140" s="33">
        <v>494028.04</v>
      </c>
      <c r="F140" s="33">
        <f>SUM(C140:E140)</f>
        <v>1583214.42</v>
      </c>
      <c r="G140" s="34">
        <v>0</v>
      </c>
      <c r="H140" s="34">
        <v>0</v>
      </c>
      <c r="I140" s="34">
        <v>19505.93</v>
      </c>
      <c r="J140" s="34">
        <v>50097.919999999998</v>
      </c>
      <c r="K140" s="34">
        <f>F140-G140-H140-I140-J140</f>
        <v>1513610.57</v>
      </c>
      <c r="L140" s="33">
        <v>3668754.7600000002</v>
      </c>
      <c r="M140" s="35">
        <f>K140/L140</f>
        <v>0.4125679335404801</v>
      </c>
    </row>
    <row r="141" spans="1:13" ht="15.6" customHeight="1">
      <c r="A141" s="16" t="s">
        <v>450</v>
      </c>
      <c r="B141" s="42" t="s">
        <v>37</v>
      </c>
      <c r="C141" s="33">
        <v>3140817.77</v>
      </c>
      <c r="D141" s="33">
        <v>117894.99</v>
      </c>
      <c r="E141" s="33">
        <v>3435261.83</v>
      </c>
      <c r="F141" s="33">
        <f>SUM(C141:E141)</f>
        <v>6693974.5899999999</v>
      </c>
      <c r="G141" s="34">
        <v>37556.629999999997</v>
      </c>
      <c r="H141" s="34">
        <v>0</v>
      </c>
      <c r="I141" s="34">
        <v>139.47</v>
      </c>
      <c r="J141" s="34">
        <v>219120.35</v>
      </c>
      <c r="K141" s="34">
        <f>F141-G141-H141-I141-J141</f>
        <v>6437158.1400000006</v>
      </c>
      <c r="L141" s="33">
        <v>15691601.529999999</v>
      </c>
      <c r="M141" s="35">
        <f>K141/L141</f>
        <v>0.41022951849071082</v>
      </c>
    </row>
    <row r="142" spans="1:13" ht="15.6" customHeight="1">
      <c r="A142" s="16" t="s">
        <v>317</v>
      </c>
      <c r="B142" s="42" t="s">
        <v>24</v>
      </c>
      <c r="C142" s="33">
        <v>11264290.51</v>
      </c>
      <c r="D142" s="33">
        <v>356474.59</v>
      </c>
      <c r="E142" s="33">
        <v>5926835.0199999996</v>
      </c>
      <c r="F142" s="33">
        <f>SUM(C142:E142)</f>
        <v>17547600.119999997</v>
      </c>
      <c r="G142" s="34">
        <v>0</v>
      </c>
      <c r="H142" s="34">
        <v>0</v>
      </c>
      <c r="I142" s="34">
        <v>0</v>
      </c>
      <c r="J142" s="34">
        <v>1391089.26</v>
      </c>
      <c r="K142" s="34">
        <f>F142-G142-H142-I142-J142</f>
        <v>16156510.859999998</v>
      </c>
      <c r="L142" s="33">
        <v>39446990.729999997</v>
      </c>
      <c r="M142" s="35">
        <f>K142/L142</f>
        <v>0.40957524416970903</v>
      </c>
    </row>
    <row r="143" spans="1:13" ht="15.6" customHeight="1">
      <c r="A143" s="16" t="s">
        <v>60</v>
      </c>
      <c r="B143" s="42" t="s">
        <v>61</v>
      </c>
      <c r="C143" s="33">
        <v>8150079.4800000004</v>
      </c>
      <c r="D143" s="33">
        <v>938025.01</v>
      </c>
      <c r="E143" s="33">
        <v>2388240.77</v>
      </c>
      <c r="F143" s="33">
        <f>SUM(C143:E143)</f>
        <v>11476345.26</v>
      </c>
      <c r="G143" s="34">
        <v>772046.43</v>
      </c>
      <c r="H143" s="34">
        <v>0</v>
      </c>
      <c r="I143" s="34">
        <v>0</v>
      </c>
      <c r="J143" s="34">
        <v>345934.43</v>
      </c>
      <c r="K143" s="34">
        <f>F143-G143-H143-I143-J143</f>
        <v>10358364.4</v>
      </c>
      <c r="L143" s="33">
        <v>25349820.329999998</v>
      </c>
      <c r="M143" s="35">
        <f>K143/L143</f>
        <v>0.40861687637846866</v>
      </c>
    </row>
    <row r="144" spans="1:13" ht="15.6" customHeight="1">
      <c r="A144" s="16" t="s">
        <v>55</v>
      </c>
      <c r="B144" s="42" t="s">
        <v>43</v>
      </c>
      <c r="C144" s="33">
        <v>48938961.460000001</v>
      </c>
      <c r="D144" s="33">
        <v>4602408.9400000004</v>
      </c>
      <c r="E144" s="33">
        <v>21089513.129999999</v>
      </c>
      <c r="F144" s="33">
        <f>SUM(C144:E144)</f>
        <v>74630883.530000001</v>
      </c>
      <c r="G144" s="34">
        <v>80662.31</v>
      </c>
      <c r="H144" s="34">
        <v>0</v>
      </c>
      <c r="I144" s="34">
        <v>627594.16</v>
      </c>
      <c r="J144" s="34">
        <v>7362229.7000000002</v>
      </c>
      <c r="K144" s="34">
        <f>F144-G144-H144-I144-J144</f>
        <v>66560397.359999999</v>
      </c>
      <c r="L144" s="33">
        <v>162956973.5</v>
      </c>
      <c r="M144" s="35">
        <f>K144/L144</f>
        <v>0.40845381409835768</v>
      </c>
    </row>
    <row r="145" spans="1:13" ht="15.6" customHeight="1">
      <c r="A145" s="16" t="s">
        <v>220</v>
      </c>
      <c r="B145" s="42" t="s">
        <v>30</v>
      </c>
      <c r="C145" s="33">
        <v>5389166.96</v>
      </c>
      <c r="D145" s="33">
        <v>378755.19</v>
      </c>
      <c r="E145" s="33">
        <v>2591438.09</v>
      </c>
      <c r="F145" s="33">
        <f>SUM(C145:E145)</f>
        <v>8359360.2400000002</v>
      </c>
      <c r="G145" s="34">
        <v>259589.81</v>
      </c>
      <c r="H145" s="34">
        <v>0</v>
      </c>
      <c r="I145" s="34">
        <v>13080.67</v>
      </c>
      <c r="J145" s="34">
        <v>376661.32</v>
      </c>
      <c r="K145" s="34">
        <f>F145-G145-H145-I145-J145</f>
        <v>7710028.4400000004</v>
      </c>
      <c r="L145" s="33">
        <v>18895485.400000002</v>
      </c>
      <c r="M145" s="35">
        <f>K145/L145</f>
        <v>0.40803547920499567</v>
      </c>
    </row>
    <row r="146" spans="1:13" ht="15.6" customHeight="1">
      <c r="A146" s="16" t="s">
        <v>80</v>
      </c>
      <c r="B146" s="42" t="s">
        <v>33</v>
      </c>
      <c r="C146" s="33">
        <v>3415003.7</v>
      </c>
      <c r="D146" s="33">
        <v>202519.71</v>
      </c>
      <c r="E146" s="33">
        <v>1207332.1100000001</v>
      </c>
      <c r="F146" s="33">
        <f>SUM(C146:E146)</f>
        <v>4824855.5200000005</v>
      </c>
      <c r="G146" s="34">
        <v>34193.019999999997</v>
      </c>
      <c r="H146" s="34">
        <v>0</v>
      </c>
      <c r="I146" s="34">
        <v>3844.81</v>
      </c>
      <c r="J146" s="34">
        <v>231420.15</v>
      </c>
      <c r="K146" s="34">
        <f>F146-G146-H146-I146-J146</f>
        <v>4555397.540000001</v>
      </c>
      <c r="L146" s="33">
        <v>11183437.25</v>
      </c>
      <c r="M146" s="35">
        <f>K146/L146</f>
        <v>0.40733429608146643</v>
      </c>
    </row>
    <row r="147" spans="1:13" ht="15.6" customHeight="1">
      <c r="A147" s="16" t="s">
        <v>90</v>
      </c>
      <c r="B147" s="42" t="s">
        <v>37</v>
      </c>
      <c r="C147" s="33">
        <v>5429409.7000000002</v>
      </c>
      <c r="D147" s="33">
        <v>122112.72</v>
      </c>
      <c r="E147" s="33">
        <v>1727156.13</v>
      </c>
      <c r="F147" s="33">
        <f>SUM(C147:E147)</f>
        <v>7278678.5499999998</v>
      </c>
      <c r="G147" s="34">
        <v>36965.51</v>
      </c>
      <c r="H147" s="34">
        <v>0</v>
      </c>
      <c r="I147" s="34">
        <v>95386.92</v>
      </c>
      <c r="J147" s="34">
        <v>179745.76</v>
      </c>
      <c r="K147" s="34">
        <f>F147-G147-H147-I147-J147</f>
        <v>6966580.3600000003</v>
      </c>
      <c r="L147" s="33">
        <v>17133832.859999999</v>
      </c>
      <c r="M147" s="35">
        <f>K147/L147</f>
        <v>0.40659789417369163</v>
      </c>
    </row>
    <row r="148" spans="1:13" ht="15.6" customHeight="1">
      <c r="A148" s="16" t="s">
        <v>183</v>
      </c>
      <c r="B148" s="42" t="s">
        <v>33</v>
      </c>
      <c r="C148" s="33">
        <v>1255813.47</v>
      </c>
      <c r="D148" s="33">
        <v>32535.38</v>
      </c>
      <c r="E148" s="33">
        <v>961456.41</v>
      </c>
      <c r="F148" s="33">
        <f>SUM(C148:E148)</f>
        <v>2249805.2599999998</v>
      </c>
      <c r="G148" s="34">
        <v>0</v>
      </c>
      <c r="H148" s="34">
        <v>0</v>
      </c>
      <c r="I148" s="34">
        <v>0</v>
      </c>
      <c r="J148" s="34">
        <v>91952.44</v>
      </c>
      <c r="K148" s="34">
        <f>F148-G148-H148-I148-J148</f>
        <v>2157852.8199999998</v>
      </c>
      <c r="L148" s="33">
        <v>5320171.6100000003</v>
      </c>
      <c r="M148" s="35">
        <f>K148/L148</f>
        <v>0.40559834873446871</v>
      </c>
    </row>
    <row r="149" spans="1:13" ht="15.6" customHeight="1">
      <c r="A149" s="16" t="s">
        <v>469</v>
      </c>
      <c r="B149" s="42" t="s">
        <v>33</v>
      </c>
      <c r="C149" s="33">
        <v>1694040.87</v>
      </c>
      <c r="D149" s="33">
        <v>11823.71</v>
      </c>
      <c r="E149" s="33">
        <v>1844731.87</v>
      </c>
      <c r="F149" s="33">
        <f>SUM(C149:E149)</f>
        <v>3550596.45</v>
      </c>
      <c r="G149" s="34">
        <v>3857.95</v>
      </c>
      <c r="H149" s="34">
        <v>0</v>
      </c>
      <c r="I149" s="34">
        <v>0</v>
      </c>
      <c r="J149" s="34">
        <v>1392377.71</v>
      </c>
      <c r="K149" s="34">
        <f>F149-G149-H149-I149-J149</f>
        <v>2154360.79</v>
      </c>
      <c r="L149" s="33">
        <v>5321920.68</v>
      </c>
      <c r="M149" s="35">
        <f>K149/L149</f>
        <v>0.4048088875311836</v>
      </c>
    </row>
    <row r="150" spans="1:13" ht="15.6" customHeight="1">
      <c r="A150" s="16" t="s">
        <v>130</v>
      </c>
      <c r="B150" s="42" t="s">
        <v>30</v>
      </c>
      <c r="C150" s="33">
        <v>428518.31</v>
      </c>
      <c r="D150" s="33">
        <v>259358.75</v>
      </c>
      <c r="E150" s="33">
        <v>136459.28</v>
      </c>
      <c r="F150" s="33">
        <f>SUM(C150:E150)</f>
        <v>824336.34000000008</v>
      </c>
      <c r="G150" s="34">
        <v>6187.92</v>
      </c>
      <c r="H150" s="34">
        <v>0</v>
      </c>
      <c r="I150" s="34">
        <v>6170.5</v>
      </c>
      <c r="J150" s="34">
        <v>8173.38</v>
      </c>
      <c r="K150" s="34">
        <f>F150-G150-H150-I150-J150</f>
        <v>803804.54</v>
      </c>
      <c r="L150" s="33">
        <v>1996124.72</v>
      </c>
      <c r="M150" s="35">
        <f>K150/L150</f>
        <v>0.40268252376534869</v>
      </c>
    </row>
    <row r="151" spans="1:13" ht="15.6" customHeight="1">
      <c r="A151" s="16" t="s">
        <v>344</v>
      </c>
      <c r="B151" s="42" t="s">
        <v>37</v>
      </c>
      <c r="C151" s="33">
        <v>752208.26</v>
      </c>
      <c r="D151" s="33">
        <v>12582.95</v>
      </c>
      <c r="E151" s="33">
        <v>457191.75</v>
      </c>
      <c r="F151" s="33">
        <f>SUM(C151:E151)</f>
        <v>1221982.96</v>
      </c>
      <c r="G151" s="34">
        <v>0</v>
      </c>
      <c r="H151" s="34">
        <v>0</v>
      </c>
      <c r="I151" s="34">
        <v>0</v>
      </c>
      <c r="J151" s="34">
        <v>21553.02</v>
      </c>
      <c r="K151" s="34">
        <f>F151-G151-H151-I151-J151</f>
        <v>1200429.94</v>
      </c>
      <c r="L151" s="33">
        <v>2993501.55</v>
      </c>
      <c r="M151" s="35">
        <f>K151/L151</f>
        <v>0.40101196540218931</v>
      </c>
    </row>
    <row r="152" spans="1:13" ht="15.6" customHeight="1">
      <c r="A152" s="16" t="s">
        <v>363</v>
      </c>
      <c r="B152" s="42" t="s">
        <v>37</v>
      </c>
      <c r="C152" s="33">
        <v>769047.06</v>
      </c>
      <c r="D152" s="33">
        <v>11525.08</v>
      </c>
      <c r="E152" s="33">
        <v>715674.84</v>
      </c>
      <c r="F152" s="33">
        <f>SUM(C152:E152)</f>
        <v>1496246.98</v>
      </c>
      <c r="G152" s="34">
        <v>0</v>
      </c>
      <c r="H152" s="34">
        <v>0</v>
      </c>
      <c r="I152" s="34">
        <v>0</v>
      </c>
      <c r="J152" s="34">
        <v>45221.98</v>
      </c>
      <c r="K152" s="34">
        <f>F152-G152-H152-I152-J152</f>
        <v>1451025</v>
      </c>
      <c r="L152" s="33">
        <v>3624778.37</v>
      </c>
      <c r="M152" s="35">
        <f>K152/L152</f>
        <v>0.40030723312884919</v>
      </c>
    </row>
    <row r="153" spans="1:13" ht="15.6" customHeight="1">
      <c r="A153" s="16" t="s">
        <v>428</v>
      </c>
      <c r="B153" s="42" t="s">
        <v>37</v>
      </c>
      <c r="C153" s="33">
        <v>14739938.32</v>
      </c>
      <c r="D153" s="33">
        <v>558158.77</v>
      </c>
      <c r="E153" s="33">
        <v>5890100.25</v>
      </c>
      <c r="F153" s="33">
        <f>SUM(C153:E153)</f>
        <v>21188197.34</v>
      </c>
      <c r="G153" s="34">
        <v>679495.73</v>
      </c>
      <c r="H153" s="34">
        <v>3985.99</v>
      </c>
      <c r="I153" s="34">
        <v>391353.47</v>
      </c>
      <c r="J153" s="34">
        <v>816046.54</v>
      </c>
      <c r="K153" s="34">
        <f>F153-G153-H153-I153-J153</f>
        <v>19297315.610000003</v>
      </c>
      <c r="L153" s="33">
        <v>48440390.980000004</v>
      </c>
      <c r="M153" s="35">
        <f>K153/L153</f>
        <v>0.39837241648126764</v>
      </c>
    </row>
    <row r="154" spans="1:13" ht="15.6" customHeight="1">
      <c r="A154" s="16" t="s">
        <v>127</v>
      </c>
      <c r="B154" s="42" t="s">
        <v>27</v>
      </c>
      <c r="C154" s="33">
        <v>7506899.6299999999</v>
      </c>
      <c r="D154" s="33">
        <v>298901.82</v>
      </c>
      <c r="E154" s="33">
        <v>3857324.63</v>
      </c>
      <c r="F154" s="33">
        <f>SUM(C154:E154)</f>
        <v>11663126.08</v>
      </c>
      <c r="G154" s="34">
        <v>441869.3</v>
      </c>
      <c r="H154" s="34">
        <v>169395.1</v>
      </c>
      <c r="I154" s="34">
        <v>9073.7199999999993</v>
      </c>
      <c r="J154" s="34">
        <v>232278.01</v>
      </c>
      <c r="K154" s="34">
        <f>F154-G154-H154-I154-J154</f>
        <v>10810509.949999999</v>
      </c>
      <c r="L154" s="33">
        <v>27249463.279999997</v>
      </c>
      <c r="M154" s="35">
        <f>K154/L154</f>
        <v>0.39672377539760484</v>
      </c>
    </row>
    <row r="155" spans="1:13" ht="15.6" customHeight="1">
      <c r="A155" s="16" t="s">
        <v>404</v>
      </c>
      <c r="B155" s="42" t="s">
        <v>37</v>
      </c>
      <c r="C155" s="33">
        <v>699972.87</v>
      </c>
      <c r="D155" s="33">
        <v>30941.52</v>
      </c>
      <c r="E155" s="33">
        <v>414578.08</v>
      </c>
      <c r="F155" s="33">
        <f>SUM(C155:E155)</f>
        <v>1145492.47</v>
      </c>
      <c r="G155" s="34">
        <v>0</v>
      </c>
      <c r="H155" s="34">
        <v>5423.52</v>
      </c>
      <c r="I155" s="34">
        <v>5724.97</v>
      </c>
      <c r="J155" s="34">
        <v>28823.22</v>
      </c>
      <c r="K155" s="34">
        <f>F155-G155-H155-I155-J155</f>
        <v>1105520.76</v>
      </c>
      <c r="L155" s="33">
        <v>2791043.09</v>
      </c>
      <c r="M155" s="35">
        <f>K155/L155</f>
        <v>0.39609591265751476</v>
      </c>
    </row>
    <row r="156" spans="1:13" ht="15.6" customHeight="1">
      <c r="A156" s="16" t="s">
        <v>186</v>
      </c>
      <c r="B156" s="42" t="s">
        <v>61</v>
      </c>
      <c r="C156" s="33">
        <v>1577771.45</v>
      </c>
      <c r="D156" s="33">
        <v>138796.20000000001</v>
      </c>
      <c r="E156" s="33">
        <v>684373.2</v>
      </c>
      <c r="F156" s="33">
        <f>SUM(C156:E156)</f>
        <v>2400940.8499999996</v>
      </c>
      <c r="G156" s="34">
        <v>99616.3</v>
      </c>
      <c r="H156" s="34">
        <v>0</v>
      </c>
      <c r="I156" s="34">
        <v>0</v>
      </c>
      <c r="J156" s="34">
        <v>79734.240000000005</v>
      </c>
      <c r="K156" s="34">
        <f>F156-G156-H156-I156-J156</f>
        <v>2221590.3099999996</v>
      </c>
      <c r="L156" s="33">
        <v>5610277.6799999997</v>
      </c>
      <c r="M156" s="35">
        <f>K156/L156</f>
        <v>0.39598580261360605</v>
      </c>
    </row>
    <row r="157" spans="1:13" ht="15.6" customHeight="1">
      <c r="A157" s="16" t="s">
        <v>267</v>
      </c>
      <c r="B157" s="42" t="s">
        <v>43</v>
      </c>
      <c r="C157" s="33">
        <v>2030016</v>
      </c>
      <c r="D157" s="33">
        <v>130518.05</v>
      </c>
      <c r="E157" s="33">
        <v>1203517.81</v>
      </c>
      <c r="F157" s="33">
        <f>SUM(C157:E157)</f>
        <v>3364051.86</v>
      </c>
      <c r="G157" s="34">
        <v>33669.370000000003</v>
      </c>
      <c r="H157" s="34">
        <v>0</v>
      </c>
      <c r="I157" s="34">
        <v>4097.37</v>
      </c>
      <c r="J157" s="34">
        <v>157069.6</v>
      </c>
      <c r="K157" s="34">
        <f>F157-G157-H157-I157-J157</f>
        <v>3169215.5199999996</v>
      </c>
      <c r="L157" s="33">
        <v>8015695.0999999996</v>
      </c>
      <c r="M157" s="35">
        <f>K157/L157</f>
        <v>0.39537625626503681</v>
      </c>
    </row>
    <row r="158" spans="1:13" ht="15.6" customHeight="1">
      <c r="A158" s="16" t="s">
        <v>467</v>
      </c>
      <c r="B158" s="42" t="s">
        <v>37</v>
      </c>
      <c r="C158" s="33">
        <v>1219943.95</v>
      </c>
      <c r="D158" s="33">
        <v>22176.27</v>
      </c>
      <c r="E158" s="33">
        <v>317978.37</v>
      </c>
      <c r="F158" s="33">
        <f>SUM(C158:E158)</f>
        <v>1560098.5899999999</v>
      </c>
      <c r="G158" s="34">
        <v>28592.32</v>
      </c>
      <c r="H158" s="34">
        <v>0</v>
      </c>
      <c r="I158" s="34">
        <v>0</v>
      </c>
      <c r="J158" s="34">
        <v>14734.98</v>
      </c>
      <c r="K158" s="34">
        <f>F158-G158-H158-I158-J158</f>
        <v>1516771.2899999998</v>
      </c>
      <c r="L158" s="33">
        <v>3840875.52</v>
      </c>
      <c r="M158" s="35">
        <f>K158/L158</f>
        <v>0.39490248567076702</v>
      </c>
    </row>
    <row r="159" spans="1:13" ht="15.6" customHeight="1">
      <c r="A159" s="16" t="s">
        <v>237</v>
      </c>
      <c r="B159" s="42" t="s">
        <v>30</v>
      </c>
      <c r="C159" s="33">
        <v>1826773.19</v>
      </c>
      <c r="D159" s="33">
        <v>44806.879999999997</v>
      </c>
      <c r="E159" s="33">
        <v>804204.08</v>
      </c>
      <c r="F159" s="33">
        <f>SUM(C159:E159)</f>
        <v>2675784.15</v>
      </c>
      <c r="G159" s="34">
        <v>1670</v>
      </c>
      <c r="H159" s="34">
        <v>0</v>
      </c>
      <c r="I159" s="34">
        <v>0</v>
      </c>
      <c r="J159" s="34">
        <v>63363.35</v>
      </c>
      <c r="K159" s="34">
        <f>F159-G159-H159-I159-J159</f>
        <v>2610750.7999999998</v>
      </c>
      <c r="L159" s="33">
        <v>6621320.6899999995</v>
      </c>
      <c r="M159" s="35">
        <f>K159/L159</f>
        <v>0.39429457086151193</v>
      </c>
    </row>
    <row r="160" spans="1:13" ht="15.6" customHeight="1">
      <c r="A160" s="16" t="s">
        <v>396</v>
      </c>
      <c r="B160" s="42" t="s">
        <v>37</v>
      </c>
      <c r="C160" s="33">
        <v>705825.78</v>
      </c>
      <c r="D160" s="33">
        <v>42015.82</v>
      </c>
      <c r="E160" s="33">
        <v>555505.68999999994</v>
      </c>
      <c r="F160" s="33">
        <f>SUM(C160:E160)</f>
        <v>1303347.29</v>
      </c>
      <c r="G160" s="34">
        <v>4517.83</v>
      </c>
      <c r="H160" s="34">
        <v>0</v>
      </c>
      <c r="I160" s="34">
        <v>0</v>
      </c>
      <c r="J160" s="34">
        <v>118001.15</v>
      </c>
      <c r="K160" s="34">
        <f>F160-G160-H160-I160-J160</f>
        <v>1180828.31</v>
      </c>
      <c r="L160" s="33">
        <v>3008747.82</v>
      </c>
      <c r="M160" s="35">
        <f>K160/L160</f>
        <v>0.39246503218072964</v>
      </c>
    </row>
    <row r="161" spans="1:13" ht="15.6" customHeight="1">
      <c r="A161" s="16" t="s">
        <v>238</v>
      </c>
      <c r="B161" s="42" t="s">
        <v>37</v>
      </c>
      <c r="C161" s="33">
        <v>1744571.28</v>
      </c>
      <c r="D161" s="33">
        <v>78785.740000000005</v>
      </c>
      <c r="E161" s="33">
        <v>710989.05</v>
      </c>
      <c r="F161" s="33">
        <f>SUM(C161:E161)</f>
        <v>2534346.0700000003</v>
      </c>
      <c r="G161" s="34">
        <v>11632</v>
      </c>
      <c r="H161" s="34">
        <v>0</v>
      </c>
      <c r="I161" s="34">
        <v>31595.03</v>
      </c>
      <c r="J161" s="34">
        <v>111927.31</v>
      </c>
      <c r="K161" s="34">
        <f>F161-G161-H161-I161-J161</f>
        <v>2379191.7300000004</v>
      </c>
      <c r="L161" s="33">
        <v>6065155.5799999991</v>
      </c>
      <c r="M161" s="35">
        <f>K161/L161</f>
        <v>0.39227216822688671</v>
      </c>
    </row>
    <row r="162" spans="1:13" ht="15.6" customHeight="1">
      <c r="A162" s="16" t="s">
        <v>230</v>
      </c>
      <c r="B162" s="42" t="s">
        <v>61</v>
      </c>
      <c r="C162" s="33">
        <v>4517424.6100000003</v>
      </c>
      <c r="D162" s="33">
        <v>84061.9</v>
      </c>
      <c r="E162" s="33">
        <v>1533741.6</v>
      </c>
      <c r="F162" s="33">
        <f>SUM(C162:E162)</f>
        <v>6135228.1100000013</v>
      </c>
      <c r="G162" s="34">
        <v>233550.35</v>
      </c>
      <c r="H162" s="34">
        <v>15</v>
      </c>
      <c r="I162" s="34">
        <v>1351.83</v>
      </c>
      <c r="J162" s="34">
        <v>707823</v>
      </c>
      <c r="K162" s="34">
        <f>F162-G162-H162-I162-J162</f>
        <v>5192487.9300000016</v>
      </c>
      <c r="L162" s="33">
        <v>13240166.470000001</v>
      </c>
      <c r="M162" s="35">
        <f>K162/L162</f>
        <v>0.39217693688106636</v>
      </c>
    </row>
    <row r="163" spans="1:13" ht="15.6" customHeight="1">
      <c r="A163" s="16" t="s">
        <v>2</v>
      </c>
      <c r="B163" s="42" t="s">
        <v>37</v>
      </c>
      <c r="C163" s="33">
        <v>47619288.200000003</v>
      </c>
      <c r="D163" s="33">
        <v>4931306.8</v>
      </c>
      <c r="E163" s="33">
        <v>18413323.890000001</v>
      </c>
      <c r="F163" s="33">
        <f>SUM(C163:E163)</f>
        <v>70963918.890000001</v>
      </c>
      <c r="G163" s="34">
        <v>799536.88</v>
      </c>
      <c r="H163" s="34">
        <v>0</v>
      </c>
      <c r="I163" s="34">
        <v>153092.42000000001</v>
      </c>
      <c r="J163" s="34">
        <v>4771556.78</v>
      </c>
      <c r="K163" s="34">
        <f>F163-G163-H163-I163-J163</f>
        <v>65239732.810000002</v>
      </c>
      <c r="L163" s="33">
        <v>166471396.07000002</v>
      </c>
      <c r="M163" s="35">
        <f>K163/L163</f>
        <v>0.39189755327436049</v>
      </c>
    </row>
    <row r="164" spans="1:13" ht="15.6" customHeight="1">
      <c r="A164" s="16" t="s">
        <v>633</v>
      </c>
      <c r="B164" s="42" t="s">
        <v>37</v>
      </c>
      <c r="C164" s="33">
        <v>702732.1</v>
      </c>
      <c r="D164" s="33">
        <v>20320.830000000002</v>
      </c>
      <c r="E164" s="33">
        <v>457249.64</v>
      </c>
      <c r="F164" s="33">
        <f>SUM(C164:E164)</f>
        <v>1180302.5699999998</v>
      </c>
      <c r="G164" s="34">
        <v>15512.7</v>
      </c>
      <c r="H164" s="34">
        <v>0</v>
      </c>
      <c r="I164" s="34">
        <v>12842.35</v>
      </c>
      <c r="J164" s="34">
        <v>41354.65</v>
      </c>
      <c r="K164" s="34">
        <f>F164-G164-H164-I164-J164</f>
        <v>1110592.8699999999</v>
      </c>
      <c r="L164" s="33">
        <v>2837136.8999999994</v>
      </c>
      <c r="M164" s="35">
        <f>K164/L164</f>
        <v>0.39144845988926374</v>
      </c>
    </row>
    <row r="165" spans="1:13" ht="15.6" customHeight="1">
      <c r="A165" s="16" t="s">
        <v>259</v>
      </c>
      <c r="B165" s="42" t="s">
        <v>33</v>
      </c>
      <c r="C165" s="33">
        <v>1270874.8899999999</v>
      </c>
      <c r="D165" s="33">
        <v>159139.73000000001</v>
      </c>
      <c r="E165" s="33">
        <v>469784.31</v>
      </c>
      <c r="F165" s="33">
        <f>SUM(C165:E165)</f>
        <v>1899798.93</v>
      </c>
      <c r="G165" s="34">
        <v>4710</v>
      </c>
      <c r="H165" s="34">
        <v>0</v>
      </c>
      <c r="I165" s="34">
        <v>100839.17</v>
      </c>
      <c r="J165" s="34">
        <v>111558.11</v>
      </c>
      <c r="K165" s="34">
        <f>F165-G165-H165-I165-J165</f>
        <v>1682691.65</v>
      </c>
      <c r="L165" s="33">
        <v>4303924.72</v>
      </c>
      <c r="M165" s="35">
        <f>K165/L165</f>
        <v>0.39096679414039565</v>
      </c>
    </row>
    <row r="166" spans="1:13" ht="15.6" customHeight="1">
      <c r="A166" s="16" t="s">
        <v>77</v>
      </c>
      <c r="B166" s="42" t="s">
        <v>37</v>
      </c>
      <c r="C166" s="33">
        <v>12228678.1</v>
      </c>
      <c r="D166" s="33">
        <v>683246.47</v>
      </c>
      <c r="E166" s="33">
        <v>8900664.1600000001</v>
      </c>
      <c r="F166" s="33">
        <f>SUM(C166:E166)</f>
        <v>21812588.73</v>
      </c>
      <c r="G166" s="34">
        <v>271266.12</v>
      </c>
      <c r="H166" s="34">
        <v>0</v>
      </c>
      <c r="I166" s="34">
        <v>402157.48</v>
      </c>
      <c r="J166" s="34">
        <v>892937.62</v>
      </c>
      <c r="K166" s="34">
        <f>F166-G166-H166-I166-J166</f>
        <v>20246227.509999998</v>
      </c>
      <c r="L166" s="33">
        <v>51972129.899999999</v>
      </c>
      <c r="M166" s="35">
        <f>K166/L166</f>
        <v>0.38955931859933257</v>
      </c>
    </row>
    <row r="167" spans="1:13" ht="15.6" customHeight="1">
      <c r="A167" s="16" t="s">
        <v>362</v>
      </c>
      <c r="B167" s="42" t="s">
        <v>27</v>
      </c>
      <c r="C167" s="33">
        <v>9598478.8699999992</v>
      </c>
      <c r="D167" s="33">
        <v>260012.54</v>
      </c>
      <c r="E167" s="33">
        <v>3322402.69</v>
      </c>
      <c r="F167" s="33">
        <f>SUM(C167:E167)</f>
        <v>13180894.099999998</v>
      </c>
      <c r="G167" s="34">
        <v>73037.460000000006</v>
      </c>
      <c r="H167" s="34">
        <v>31736.54</v>
      </c>
      <c r="I167" s="34">
        <v>6725.97</v>
      </c>
      <c r="J167" s="34">
        <v>383201.43</v>
      </c>
      <c r="K167" s="34">
        <f>F167-G167-H167-I167-J167</f>
        <v>12686192.699999997</v>
      </c>
      <c r="L167" s="33">
        <v>32616052.799999997</v>
      </c>
      <c r="M167" s="35">
        <f>K167/L167</f>
        <v>0.38895548697419324</v>
      </c>
    </row>
    <row r="168" spans="1:13" ht="15.6" customHeight="1">
      <c r="A168" s="16" t="s">
        <v>350</v>
      </c>
      <c r="B168" s="42" t="s">
        <v>30</v>
      </c>
      <c r="C168" s="33">
        <v>527964.12</v>
      </c>
      <c r="D168" s="33">
        <v>13680.1</v>
      </c>
      <c r="E168" s="33">
        <v>231201.6</v>
      </c>
      <c r="F168" s="33">
        <f>SUM(C168:E168)</f>
        <v>772845.82</v>
      </c>
      <c r="G168" s="34">
        <v>1632.6</v>
      </c>
      <c r="H168" s="34">
        <v>0</v>
      </c>
      <c r="I168" s="34">
        <v>0</v>
      </c>
      <c r="J168" s="34">
        <v>54144.17</v>
      </c>
      <c r="K168" s="34">
        <f>F168-G168-H168-I168-J168</f>
        <v>717069.04999999993</v>
      </c>
      <c r="L168" s="33">
        <v>1844596.5599999998</v>
      </c>
      <c r="M168" s="35">
        <f>K168/L168</f>
        <v>0.38874031620225941</v>
      </c>
    </row>
    <row r="169" spans="1:13" ht="15.6" customHeight="1">
      <c r="A169" s="16" t="s">
        <v>559</v>
      </c>
      <c r="B169" s="42" t="s">
        <v>37</v>
      </c>
      <c r="C169" s="33">
        <v>645223.17000000004</v>
      </c>
      <c r="D169" s="33">
        <v>12184.2</v>
      </c>
      <c r="E169" s="33">
        <v>517486.54</v>
      </c>
      <c r="F169" s="33">
        <f>SUM(C169:E169)</f>
        <v>1174893.9099999999</v>
      </c>
      <c r="G169" s="34">
        <v>57159.51</v>
      </c>
      <c r="H169" s="34">
        <v>0</v>
      </c>
      <c r="I169" s="34">
        <v>0</v>
      </c>
      <c r="J169" s="34">
        <v>46772.160000000003</v>
      </c>
      <c r="K169" s="34">
        <f>F169-G169-H169-I169-J169</f>
        <v>1070962.24</v>
      </c>
      <c r="L169" s="33">
        <v>2763657.6700000004</v>
      </c>
      <c r="M169" s="35">
        <f>K169/L169</f>
        <v>0.38751624400716744</v>
      </c>
    </row>
    <row r="170" spans="1:13" ht="15.6" customHeight="1">
      <c r="A170" s="16" t="s">
        <v>280</v>
      </c>
      <c r="B170" s="42" t="s">
        <v>27</v>
      </c>
      <c r="C170" s="33">
        <v>17209452.210000001</v>
      </c>
      <c r="D170" s="33">
        <v>1308580.3899999999</v>
      </c>
      <c r="E170" s="33">
        <v>4073325.1</v>
      </c>
      <c r="F170" s="33">
        <f>SUM(C170:E170)</f>
        <v>22591357.700000003</v>
      </c>
      <c r="G170" s="34">
        <v>1003965.82</v>
      </c>
      <c r="H170" s="34">
        <v>0</v>
      </c>
      <c r="I170" s="34">
        <v>4870.83</v>
      </c>
      <c r="J170" s="34">
        <v>814330.46</v>
      </c>
      <c r="K170" s="34">
        <f>F170-G170-H170-I170-J170</f>
        <v>20768190.590000004</v>
      </c>
      <c r="L170" s="33">
        <v>53629748.739999995</v>
      </c>
      <c r="M170" s="35">
        <f>K170/L170</f>
        <v>0.38725131252591444</v>
      </c>
    </row>
    <row r="171" spans="1:13" ht="15.6" customHeight="1">
      <c r="A171" s="16" t="s">
        <v>506</v>
      </c>
      <c r="B171" s="42" t="s">
        <v>30</v>
      </c>
      <c r="C171" s="33">
        <v>1531245.33</v>
      </c>
      <c r="D171" s="33">
        <v>165369.56</v>
      </c>
      <c r="E171" s="33">
        <v>1083774.49</v>
      </c>
      <c r="F171" s="33">
        <f>SUM(C171:E171)</f>
        <v>2780389.38</v>
      </c>
      <c r="G171" s="34">
        <v>39683.769999999997</v>
      </c>
      <c r="H171" s="34">
        <v>0</v>
      </c>
      <c r="I171" s="34">
        <v>0</v>
      </c>
      <c r="J171" s="34">
        <v>91032.28</v>
      </c>
      <c r="K171" s="34">
        <f>F171-G171-H171-I171-J171</f>
        <v>2649673.33</v>
      </c>
      <c r="L171" s="33">
        <v>6868484.7700000005</v>
      </c>
      <c r="M171" s="35">
        <f>K171/L171</f>
        <v>0.38577261488198655</v>
      </c>
    </row>
    <row r="172" spans="1:13" ht="15.6" customHeight="1">
      <c r="A172" s="16" t="s">
        <v>347</v>
      </c>
      <c r="B172" s="42" t="s">
        <v>33</v>
      </c>
      <c r="C172" s="33">
        <v>1399560.47</v>
      </c>
      <c r="D172" s="33">
        <v>15544.42</v>
      </c>
      <c r="E172" s="33">
        <v>528178.81000000006</v>
      </c>
      <c r="F172" s="33">
        <f>SUM(C172:E172)</f>
        <v>1943283.7</v>
      </c>
      <c r="G172" s="34">
        <v>13019.72</v>
      </c>
      <c r="H172" s="34">
        <v>223</v>
      </c>
      <c r="I172" s="34">
        <v>1745.46</v>
      </c>
      <c r="J172" s="34">
        <v>50957.41</v>
      </c>
      <c r="K172" s="34">
        <f>F172-G172-H172-I172-J172</f>
        <v>1877338.11</v>
      </c>
      <c r="L172" s="33">
        <v>4889540.0600000005</v>
      </c>
      <c r="M172" s="35">
        <f>K172/L172</f>
        <v>0.38394983719593451</v>
      </c>
    </row>
    <row r="173" spans="1:13" ht="15.6" customHeight="1">
      <c r="A173" s="16" t="s">
        <v>548</v>
      </c>
      <c r="B173" s="42" t="s">
        <v>27</v>
      </c>
      <c r="C173" s="33">
        <v>3546640.93</v>
      </c>
      <c r="D173" s="33">
        <v>28937.39</v>
      </c>
      <c r="E173" s="33">
        <v>641463.39</v>
      </c>
      <c r="F173" s="33">
        <f>SUM(C173:E173)</f>
        <v>4217041.71</v>
      </c>
      <c r="G173" s="34">
        <v>4445</v>
      </c>
      <c r="H173" s="34">
        <v>0</v>
      </c>
      <c r="I173" s="34">
        <v>0</v>
      </c>
      <c r="J173" s="34">
        <v>285435.8</v>
      </c>
      <c r="K173" s="34">
        <f>F173-G173-H173-I173-J173</f>
        <v>3927160.91</v>
      </c>
      <c r="L173" s="33">
        <v>10242256.919999998</v>
      </c>
      <c r="M173" s="35">
        <f>K173/L173</f>
        <v>0.38342729934175496</v>
      </c>
    </row>
    <row r="174" spans="1:13" ht="15.6" customHeight="1">
      <c r="A174" s="16" t="s">
        <v>92</v>
      </c>
      <c r="B174" s="42" t="s">
        <v>37</v>
      </c>
      <c r="C174" s="33">
        <v>759590.7</v>
      </c>
      <c r="D174" s="33">
        <v>40980.379999999997</v>
      </c>
      <c r="E174" s="33">
        <v>309235.15000000002</v>
      </c>
      <c r="F174" s="33">
        <f>SUM(C174:E174)</f>
        <v>1109806.23</v>
      </c>
      <c r="G174" s="34">
        <v>419</v>
      </c>
      <c r="H174" s="34">
        <v>4925.8999999999996</v>
      </c>
      <c r="I174" s="34">
        <v>16106.67</v>
      </c>
      <c r="J174" s="34">
        <v>15735.15</v>
      </c>
      <c r="K174" s="34">
        <f>F174-G174-H174-I174-J174</f>
        <v>1072619.5100000002</v>
      </c>
      <c r="L174" s="33">
        <v>2798425.87</v>
      </c>
      <c r="M174" s="35">
        <f>K174/L174</f>
        <v>0.38329388014126675</v>
      </c>
    </row>
    <row r="175" spans="1:13" ht="15.6" customHeight="1">
      <c r="A175" s="16" t="s">
        <v>337</v>
      </c>
      <c r="B175" s="42" t="s">
        <v>24</v>
      </c>
      <c r="C175" s="33">
        <v>304180.15000000002</v>
      </c>
      <c r="D175" s="33">
        <v>19922.2</v>
      </c>
      <c r="E175" s="33">
        <v>119061.39</v>
      </c>
      <c r="F175" s="33">
        <f>SUM(C175:E175)</f>
        <v>443163.74000000005</v>
      </c>
      <c r="G175" s="34">
        <v>1092</v>
      </c>
      <c r="H175" s="34">
        <v>0</v>
      </c>
      <c r="I175" s="34">
        <v>3153.23</v>
      </c>
      <c r="J175" s="34">
        <v>22386.11</v>
      </c>
      <c r="K175" s="34">
        <f>F175-G175-H175-I175-J175</f>
        <v>416532.40000000008</v>
      </c>
      <c r="L175" s="33">
        <v>1087724.2</v>
      </c>
      <c r="M175" s="35">
        <f>K175/L175</f>
        <v>0.38293935172169574</v>
      </c>
    </row>
    <row r="176" spans="1:13" ht="15.6" customHeight="1">
      <c r="A176" s="16" t="s">
        <v>53</v>
      </c>
      <c r="B176" s="42" t="s">
        <v>33</v>
      </c>
      <c r="C176" s="33">
        <v>2992172.74</v>
      </c>
      <c r="D176" s="33">
        <v>36767.089999999997</v>
      </c>
      <c r="E176" s="33">
        <v>670953.80000000005</v>
      </c>
      <c r="F176" s="33">
        <f>SUM(C176:E176)</f>
        <v>3699893.63</v>
      </c>
      <c r="G176" s="34">
        <v>0</v>
      </c>
      <c r="H176" s="34">
        <v>0</v>
      </c>
      <c r="I176" s="34">
        <v>8473.44</v>
      </c>
      <c r="J176" s="34">
        <v>152787.29999999999</v>
      </c>
      <c r="K176" s="34">
        <f>F176-G176-H176-I176-J176</f>
        <v>3538632.89</v>
      </c>
      <c r="L176" s="33">
        <v>9242023.9700000007</v>
      </c>
      <c r="M176" s="35">
        <f>K176/L176</f>
        <v>0.38288505867183981</v>
      </c>
    </row>
    <row r="177" spans="1:13" ht="15.6" customHeight="1">
      <c r="A177" s="16" t="s">
        <v>335</v>
      </c>
      <c r="B177" s="42" t="s">
        <v>31</v>
      </c>
      <c r="C177" s="33">
        <v>2371402.69</v>
      </c>
      <c r="D177" s="33">
        <v>46172.46</v>
      </c>
      <c r="E177" s="33">
        <v>1044306.96</v>
      </c>
      <c r="F177" s="33">
        <f>SUM(C177:E177)</f>
        <v>3461882.11</v>
      </c>
      <c r="G177" s="34">
        <v>6152.07</v>
      </c>
      <c r="H177" s="34">
        <v>0</v>
      </c>
      <c r="I177" s="34">
        <v>8593.7099999999991</v>
      </c>
      <c r="J177" s="34">
        <v>45838.1</v>
      </c>
      <c r="K177" s="34">
        <f>F177-G177-H177-I177-J177</f>
        <v>3401298.23</v>
      </c>
      <c r="L177" s="33">
        <v>8888742.3900000006</v>
      </c>
      <c r="M177" s="35">
        <f>K177/L177</f>
        <v>0.38265235741633408</v>
      </c>
    </row>
    <row r="178" spans="1:13" ht="15.6" customHeight="1">
      <c r="A178" s="16" t="s">
        <v>533</v>
      </c>
      <c r="B178" s="42" t="s">
        <v>43</v>
      </c>
      <c r="C178" s="33">
        <v>1898158.02</v>
      </c>
      <c r="D178" s="33">
        <v>79691.05</v>
      </c>
      <c r="E178" s="33">
        <v>718316.19</v>
      </c>
      <c r="F178" s="33">
        <f>SUM(C178:E178)</f>
        <v>2696165.26</v>
      </c>
      <c r="G178" s="34">
        <v>1629</v>
      </c>
      <c r="H178" s="34">
        <v>0</v>
      </c>
      <c r="I178" s="34">
        <v>0</v>
      </c>
      <c r="J178" s="34">
        <v>115922.45</v>
      </c>
      <c r="K178" s="34">
        <f>F178-G178-H178-I178-J178</f>
        <v>2578613.8099999996</v>
      </c>
      <c r="L178" s="33">
        <v>6739563.8599999994</v>
      </c>
      <c r="M178" s="35">
        <f>K178/L178</f>
        <v>0.38260840961895715</v>
      </c>
    </row>
    <row r="179" spans="1:13" ht="15.6" customHeight="1">
      <c r="A179" s="16" t="s">
        <v>101</v>
      </c>
      <c r="B179" s="42" t="s">
        <v>37</v>
      </c>
      <c r="C179" s="33">
        <v>759981.82</v>
      </c>
      <c r="D179" s="33">
        <v>23382.42</v>
      </c>
      <c r="E179" s="33">
        <v>602684.64</v>
      </c>
      <c r="F179" s="33">
        <f>SUM(C179:E179)</f>
        <v>1386048.88</v>
      </c>
      <c r="G179" s="34">
        <v>13859</v>
      </c>
      <c r="H179" s="34">
        <v>0</v>
      </c>
      <c r="I179" s="34">
        <v>18203.63</v>
      </c>
      <c r="J179" s="34">
        <v>109824.27</v>
      </c>
      <c r="K179" s="34">
        <f>F179-G179-H179-I179-J179</f>
        <v>1244161.98</v>
      </c>
      <c r="L179" s="33">
        <v>3264911.7399999998</v>
      </c>
      <c r="M179" s="35">
        <f>K179/L179</f>
        <v>0.3810706319430246</v>
      </c>
    </row>
    <row r="180" spans="1:13" ht="15.6" customHeight="1">
      <c r="A180" s="16" t="s">
        <v>480</v>
      </c>
      <c r="B180" s="42" t="s">
        <v>24</v>
      </c>
      <c r="C180" s="33">
        <v>275980.26</v>
      </c>
      <c r="D180" s="33">
        <v>2546.38</v>
      </c>
      <c r="E180" s="33">
        <v>55569.35</v>
      </c>
      <c r="F180" s="33">
        <f>SUM(C180:E180)</f>
        <v>334095.99</v>
      </c>
      <c r="G180" s="34">
        <v>3062</v>
      </c>
      <c r="H180" s="34">
        <v>0</v>
      </c>
      <c r="I180" s="34">
        <v>0</v>
      </c>
      <c r="J180" s="34">
        <v>17426.37</v>
      </c>
      <c r="K180" s="34">
        <f>F180-G180-H180-I180-J180</f>
        <v>313607.62</v>
      </c>
      <c r="L180" s="33">
        <v>823851.57</v>
      </c>
      <c r="M180" s="35">
        <f>K180/L180</f>
        <v>0.38066034152244199</v>
      </c>
    </row>
    <row r="181" spans="1:13" ht="15.6" customHeight="1">
      <c r="A181" s="16" t="s">
        <v>594</v>
      </c>
      <c r="B181" s="42" t="s">
        <v>31</v>
      </c>
      <c r="C181" s="33">
        <v>5361659.41</v>
      </c>
      <c r="D181" s="33">
        <v>87139.31</v>
      </c>
      <c r="E181" s="33">
        <v>2660262.12</v>
      </c>
      <c r="F181" s="33">
        <f>SUM(C181:E181)</f>
        <v>8109060.8399999999</v>
      </c>
      <c r="G181" s="34">
        <v>1637.11</v>
      </c>
      <c r="H181" s="34">
        <v>0</v>
      </c>
      <c r="I181" s="34">
        <v>37213.78</v>
      </c>
      <c r="J181" s="34">
        <v>224674.49</v>
      </c>
      <c r="K181" s="34">
        <f>F181-G181-H181-I181-J181</f>
        <v>7845535.459999999</v>
      </c>
      <c r="L181" s="33">
        <v>20614032.969999999</v>
      </c>
      <c r="M181" s="35">
        <f>K181/L181</f>
        <v>0.38059197205213352</v>
      </c>
    </row>
    <row r="182" spans="1:13" ht="15.6" customHeight="1">
      <c r="A182" s="16" t="s">
        <v>164</v>
      </c>
      <c r="B182" s="42" t="s">
        <v>31</v>
      </c>
      <c r="C182" s="33">
        <v>3740501.94</v>
      </c>
      <c r="D182" s="33">
        <v>233151</v>
      </c>
      <c r="E182" s="33">
        <v>3216759.38</v>
      </c>
      <c r="F182" s="33">
        <f>SUM(C182:E182)</f>
        <v>7190412.3200000003</v>
      </c>
      <c r="G182" s="34">
        <v>30937.8</v>
      </c>
      <c r="H182" s="34">
        <v>0</v>
      </c>
      <c r="I182" s="34">
        <v>38344.800000000003</v>
      </c>
      <c r="J182" s="34">
        <v>442457.22</v>
      </c>
      <c r="K182" s="34">
        <f>F182-G182-H182-I182-J182</f>
        <v>6678672.5000000009</v>
      </c>
      <c r="L182" s="33">
        <v>17589315.510000002</v>
      </c>
      <c r="M182" s="35">
        <f>K182/L182</f>
        <v>0.37970053446383373</v>
      </c>
    </row>
    <row r="183" spans="1:13" ht="15.6" customHeight="1">
      <c r="A183" s="16" t="s">
        <v>152</v>
      </c>
      <c r="B183" s="42" t="s">
        <v>37</v>
      </c>
      <c r="C183" s="33">
        <v>329940.21999999997</v>
      </c>
      <c r="D183" s="33">
        <v>6767</v>
      </c>
      <c r="E183" s="33">
        <v>316987.64</v>
      </c>
      <c r="F183" s="33">
        <f>SUM(C183:E183)</f>
        <v>653694.86</v>
      </c>
      <c r="G183" s="34">
        <v>1308</v>
      </c>
      <c r="H183" s="34">
        <v>0</v>
      </c>
      <c r="I183" s="34">
        <v>0</v>
      </c>
      <c r="J183" s="34">
        <v>13359.13</v>
      </c>
      <c r="K183" s="34">
        <f>F183-G183-H183-I183-J183</f>
        <v>639027.73</v>
      </c>
      <c r="L183" s="33">
        <v>1684678.5099999998</v>
      </c>
      <c r="M183" s="35">
        <f>K183/L183</f>
        <v>0.37931731556307446</v>
      </c>
    </row>
    <row r="184" spans="1:13" ht="15.6" customHeight="1">
      <c r="A184" s="16" t="s">
        <v>493</v>
      </c>
      <c r="B184" s="42" t="s">
        <v>31</v>
      </c>
      <c r="C184" s="33">
        <v>5078490.1399999997</v>
      </c>
      <c r="D184" s="33">
        <v>464610.27</v>
      </c>
      <c r="E184" s="33">
        <v>1234073.44</v>
      </c>
      <c r="F184" s="33">
        <f>SUM(C184:E184)</f>
        <v>6777173.8499999996</v>
      </c>
      <c r="G184" s="34">
        <v>8399.61</v>
      </c>
      <c r="H184" s="34">
        <v>0</v>
      </c>
      <c r="I184" s="34">
        <v>57</v>
      </c>
      <c r="J184" s="34">
        <v>199846.91</v>
      </c>
      <c r="K184" s="34">
        <f>F184-G184-H184-I184-J184</f>
        <v>6568870.3299999991</v>
      </c>
      <c r="L184" s="33">
        <v>17327477.93</v>
      </c>
      <c r="M184" s="35">
        <f>K184/L184</f>
        <v>0.37910135315347648</v>
      </c>
    </row>
    <row r="185" spans="1:13" ht="15.6" customHeight="1">
      <c r="A185" s="16" t="s">
        <v>181</v>
      </c>
      <c r="B185" s="42" t="s">
        <v>33</v>
      </c>
      <c r="C185" s="33">
        <v>1467784.8</v>
      </c>
      <c r="D185" s="33">
        <v>64497.66</v>
      </c>
      <c r="E185" s="33">
        <v>598686.63</v>
      </c>
      <c r="F185" s="33">
        <f>SUM(C185:E185)</f>
        <v>2130969.09</v>
      </c>
      <c r="G185" s="34">
        <v>100</v>
      </c>
      <c r="H185" s="34">
        <v>0</v>
      </c>
      <c r="I185" s="34">
        <v>100000</v>
      </c>
      <c r="J185" s="34">
        <v>49708.34</v>
      </c>
      <c r="K185" s="34">
        <f>F185-G185-H185-I185-J185</f>
        <v>1981160.7499999998</v>
      </c>
      <c r="L185" s="33">
        <v>5231184.53</v>
      </c>
      <c r="M185" s="35">
        <f>K185/L185</f>
        <v>0.37872125111212618</v>
      </c>
    </row>
    <row r="186" spans="1:13" ht="15.6" customHeight="1">
      <c r="A186" s="16" t="s">
        <v>566</v>
      </c>
      <c r="B186" s="42" t="s">
        <v>30</v>
      </c>
      <c r="C186" s="33">
        <v>2438586.64</v>
      </c>
      <c r="D186" s="33">
        <v>155101.93</v>
      </c>
      <c r="E186" s="33">
        <v>1084703.8400000001</v>
      </c>
      <c r="F186" s="33">
        <f>SUM(C186:E186)</f>
        <v>3678392.41</v>
      </c>
      <c r="G186" s="34">
        <v>62368.5</v>
      </c>
      <c r="H186" s="34">
        <v>0</v>
      </c>
      <c r="I186" s="34">
        <v>4235.24</v>
      </c>
      <c r="J186" s="34">
        <v>59622.99</v>
      </c>
      <c r="K186" s="34">
        <f>F186-G186-H186-I186-J186</f>
        <v>3552165.6799999997</v>
      </c>
      <c r="L186" s="33">
        <v>9393093.0899999999</v>
      </c>
      <c r="M186" s="35">
        <f>K186/L186</f>
        <v>0.37816783523434661</v>
      </c>
    </row>
    <row r="187" spans="1:13" ht="15.6" customHeight="1">
      <c r="A187" s="16" t="s">
        <v>332</v>
      </c>
      <c r="B187" s="42" t="s">
        <v>27</v>
      </c>
      <c r="C187" s="33">
        <v>7531417.3499999996</v>
      </c>
      <c r="D187" s="33">
        <v>123779.75</v>
      </c>
      <c r="E187" s="33">
        <v>3834184.64</v>
      </c>
      <c r="F187" s="33">
        <f>SUM(C187:E187)</f>
        <v>11489381.74</v>
      </c>
      <c r="G187" s="34">
        <v>63030.86</v>
      </c>
      <c r="H187" s="34">
        <v>43761.97</v>
      </c>
      <c r="I187" s="34">
        <v>1186</v>
      </c>
      <c r="J187" s="34">
        <v>353272.71</v>
      </c>
      <c r="K187" s="34">
        <f>F187-G187-H187-I187-J187</f>
        <v>11028130.199999999</v>
      </c>
      <c r="L187" s="33">
        <v>29162745.709999997</v>
      </c>
      <c r="M187" s="35">
        <f>K187/L187</f>
        <v>0.37815815800288033</v>
      </c>
    </row>
    <row r="188" spans="1:13" ht="15.6" customHeight="1">
      <c r="A188" s="16" t="s">
        <v>375</v>
      </c>
      <c r="B188" s="42" t="s">
        <v>33</v>
      </c>
      <c r="C188" s="33">
        <v>13859894.09</v>
      </c>
      <c r="D188" s="33">
        <v>693115.51</v>
      </c>
      <c r="E188" s="33">
        <v>7874418.3899999997</v>
      </c>
      <c r="F188" s="33">
        <f>SUM(C188:E188)</f>
        <v>22427427.989999998</v>
      </c>
      <c r="G188" s="34">
        <v>1410679.33</v>
      </c>
      <c r="H188" s="34">
        <v>0</v>
      </c>
      <c r="I188" s="34">
        <v>168847.84</v>
      </c>
      <c r="J188" s="34">
        <v>1193848.94</v>
      </c>
      <c r="K188" s="34">
        <f>F188-G188-H188-I188-J188</f>
        <v>19654051.879999995</v>
      </c>
      <c r="L188" s="33">
        <v>52089111.789999999</v>
      </c>
      <c r="M188" s="35">
        <f>K188/L188</f>
        <v>0.37731593426350485</v>
      </c>
    </row>
    <row r="189" spans="1:13" ht="15.6" customHeight="1">
      <c r="A189" s="16" t="s">
        <v>579</v>
      </c>
      <c r="B189" s="42" t="s">
        <v>33</v>
      </c>
      <c r="C189" s="33">
        <v>956221.74</v>
      </c>
      <c r="D189" s="33">
        <v>19900.22</v>
      </c>
      <c r="E189" s="33">
        <v>297286.40999999997</v>
      </c>
      <c r="F189" s="33">
        <f>SUM(C189:E189)</f>
        <v>1273408.3699999999</v>
      </c>
      <c r="G189" s="34">
        <v>9486.9699999999993</v>
      </c>
      <c r="H189" s="34">
        <v>0</v>
      </c>
      <c r="I189" s="34">
        <v>2108.06</v>
      </c>
      <c r="J189" s="34">
        <v>61085.72</v>
      </c>
      <c r="K189" s="34">
        <f>F189-G189-H189-I189-J189</f>
        <v>1200727.6199999999</v>
      </c>
      <c r="L189" s="33">
        <v>3188348.55</v>
      </c>
      <c r="M189" s="35">
        <f>K189/L189</f>
        <v>0.37659860619692909</v>
      </c>
    </row>
    <row r="190" spans="1:13" ht="15.6" customHeight="1">
      <c r="A190" s="16" t="s">
        <v>201</v>
      </c>
      <c r="B190" s="42" t="s">
        <v>30</v>
      </c>
      <c r="C190" s="33">
        <v>1770704.01</v>
      </c>
      <c r="D190" s="33">
        <v>107355.75</v>
      </c>
      <c r="E190" s="33">
        <v>1202678.73</v>
      </c>
      <c r="F190" s="33">
        <f>SUM(C190:E190)</f>
        <v>3080738.49</v>
      </c>
      <c r="G190" s="34">
        <v>72523.259999999995</v>
      </c>
      <c r="H190" s="34">
        <v>0</v>
      </c>
      <c r="I190" s="34">
        <v>0</v>
      </c>
      <c r="J190" s="34">
        <v>147259.59</v>
      </c>
      <c r="K190" s="34">
        <f>F190-G190-H190-I190-J190</f>
        <v>2860955.6400000006</v>
      </c>
      <c r="L190" s="33">
        <v>7597934.0999999996</v>
      </c>
      <c r="M190" s="35">
        <f>K190/L190</f>
        <v>0.37654388710741787</v>
      </c>
    </row>
    <row r="191" spans="1:13" ht="15.6" customHeight="1">
      <c r="A191" s="16" t="s">
        <v>486</v>
      </c>
      <c r="B191" s="42" t="s">
        <v>37</v>
      </c>
      <c r="C191" s="33">
        <v>450060.41</v>
      </c>
      <c r="D191" s="33">
        <v>28313.07</v>
      </c>
      <c r="E191" s="33">
        <v>168579.48</v>
      </c>
      <c r="F191" s="33">
        <f>SUM(C191:E191)</f>
        <v>646952.95999999996</v>
      </c>
      <c r="G191" s="34">
        <v>11128.67</v>
      </c>
      <c r="H191" s="34">
        <v>0</v>
      </c>
      <c r="I191" s="34">
        <v>0</v>
      </c>
      <c r="J191" s="34">
        <v>5630.61</v>
      </c>
      <c r="K191" s="34">
        <f>F191-G191-H191-I191-J191</f>
        <v>630193.67999999993</v>
      </c>
      <c r="L191" s="33">
        <v>1674974.19</v>
      </c>
      <c r="M191" s="35">
        <f>K191/L191</f>
        <v>0.37624083031392858</v>
      </c>
    </row>
    <row r="192" spans="1:13" ht="15.6" customHeight="1">
      <c r="A192" s="16" t="s">
        <v>214</v>
      </c>
      <c r="B192" s="42" t="s">
        <v>24</v>
      </c>
      <c r="C192" s="33">
        <v>596020.12</v>
      </c>
      <c r="D192" s="33">
        <v>3220.51</v>
      </c>
      <c r="E192" s="33">
        <v>183372.13</v>
      </c>
      <c r="F192" s="33">
        <f>SUM(C192:E192)</f>
        <v>782612.76</v>
      </c>
      <c r="G192" s="34">
        <v>49595.55</v>
      </c>
      <c r="H192" s="34">
        <v>29.25</v>
      </c>
      <c r="I192" s="34">
        <v>250</v>
      </c>
      <c r="J192" s="34">
        <v>9066.2000000000007</v>
      </c>
      <c r="K192" s="34">
        <f>F192-G192-H192-I192-J192</f>
        <v>723671.76</v>
      </c>
      <c r="L192" s="33">
        <v>1923430.13</v>
      </c>
      <c r="M192" s="35">
        <f>K192/L192</f>
        <v>0.37624021206322689</v>
      </c>
    </row>
    <row r="193" spans="1:13" ht="15.6" customHeight="1">
      <c r="A193" s="16" t="s">
        <v>233</v>
      </c>
      <c r="B193" s="42" t="s">
        <v>30</v>
      </c>
      <c r="C193" s="33">
        <v>1698494.7</v>
      </c>
      <c r="D193" s="33">
        <v>32271.01</v>
      </c>
      <c r="E193" s="33">
        <v>514206.42</v>
      </c>
      <c r="F193" s="33">
        <f>SUM(C193:E193)</f>
        <v>2244972.13</v>
      </c>
      <c r="G193" s="34">
        <v>0</v>
      </c>
      <c r="H193" s="34">
        <v>0</v>
      </c>
      <c r="I193" s="34">
        <v>20980</v>
      </c>
      <c r="J193" s="34">
        <v>102718.37</v>
      </c>
      <c r="K193" s="34">
        <f>F193-G193-H193-I193-J193</f>
        <v>2121273.7599999998</v>
      </c>
      <c r="L193" s="33">
        <v>5651341.2800000012</v>
      </c>
      <c r="M193" s="35">
        <f>K193/L193</f>
        <v>0.37535757529051567</v>
      </c>
    </row>
    <row r="194" spans="1:13" ht="15.6" customHeight="1">
      <c r="A194" s="16" t="s">
        <v>172</v>
      </c>
      <c r="B194" s="42" t="s">
        <v>30</v>
      </c>
      <c r="C194" s="33">
        <v>1877259.06</v>
      </c>
      <c r="D194" s="33">
        <v>55755.86</v>
      </c>
      <c r="E194" s="33">
        <v>591768.11</v>
      </c>
      <c r="F194" s="33">
        <f>SUM(C194:E194)</f>
        <v>2524783.0300000003</v>
      </c>
      <c r="G194" s="34">
        <v>0</v>
      </c>
      <c r="H194" s="34">
        <v>0</v>
      </c>
      <c r="I194" s="34">
        <v>0</v>
      </c>
      <c r="J194" s="34">
        <v>84580.55</v>
      </c>
      <c r="K194" s="34">
        <f>F194-G194-H194-I194-J194</f>
        <v>2440202.4800000004</v>
      </c>
      <c r="L194" s="33">
        <v>6516106.1000000006</v>
      </c>
      <c r="M194" s="35">
        <f>K194/L194</f>
        <v>0.37448783714556155</v>
      </c>
    </row>
    <row r="195" spans="1:13" ht="15.6" customHeight="1">
      <c r="A195" s="16" t="s">
        <v>333</v>
      </c>
      <c r="B195" s="42" t="s">
        <v>31</v>
      </c>
      <c r="C195" s="33">
        <v>3265764.51</v>
      </c>
      <c r="D195" s="33">
        <v>299715.90000000002</v>
      </c>
      <c r="E195" s="33">
        <v>407124.22</v>
      </c>
      <c r="F195" s="33">
        <f>SUM(C195:E195)</f>
        <v>3972604.63</v>
      </c>
      <c r="G195" s="34">
        <v>15553.15</v>
      </c>
      <c r="H195" s="34">
        <v>0</v>
      </c>
      <c r="I195" s="34">
        <v>13825.25</v>
      </c>
      <c r="J195" s="34">
        <v>103461.24</v>
      </c>
      <c r="K195" s="34">
        <f>F195-G195-H195-I195-J195</f>
        <v>3839764.9899999998</v>
      </c>
      <c r="L195" s="33">
        <v>10282437.789999999</v>
      </c>
      <c r="M195" s="35">
        <f>K195/L195</f>
        <v>0.37342944041288484</v>
      </c>
    </row>
    <row r="196" spans="1:13" ht="15.6" customHeight="1">
      <c r="A196" s="16" t="s">
        <v>128</v>
      </c>
      <c r="B196" s="42" t="s">
        <v>37</v>
      </c>
      <c r="C196" s="33">
        <v>397382.52</v>
      </c>
      <c r="D196" s="33">
        <v>13377.99</v>
      </c>
      <c r="E196" s="33">
        <v>397405.49</v>
      </c>
      <c r="F196" s="33">
        <f>SUM(C196:E196)</f>
        <v>808166</v>
      </c>
      <c r="G196" s="34">
        <v>0</v>
      </c>
      <c r="H196" s="34">
        <v>0</v>
      </c>
      <c r="I196" s="34">
        <v>0</v>
      </c>
      <c r="J196" s="34">
        <v>10238.84</v>
      </c>
      <c r="K196" s="34">
        <f>F196-G196-H196-I196-J196</f>
        <v>797927.16</v>
      </c>
      <c r="L196" s="33">
        <v>2141168.1700000004</v>
      </c>
      <c r="M196" s="35">
        <f>K196/L196</f>
        <v>0.37265973368173128</v>
      </c>
    </row>
    <row r="197" spans="1:13" ht="15.6" customHeight="1">
      <c r="A197" s="16" t="s">
        <v>328</v>
      </c>
      <c r="B197" s="42" t="s">
        <v>30</v>
      </c>
      <c r="C197" s="33">
        <v>2647292.39</v>
      </c>
      <c r="D197" s="33">
        <v>166313.42000000001</v>
      </c>
      <c r="E197" s="33">
        <v>1484871.81</v>
      </c>
      <c r="F197" s="33">
        <f>SUM(C197:E197)</f>
        <v>4298477.62</v>
      </c>
      <c r="G197" s="34">
        <v>98970.55</v>
      </c>
      <c r="H197" s="34">
        <v>0</v>
      </c>
      <c r="I197" s="34">
        <v>-9196.52</v>
      </c>
      <c r="J197" s="34">
        <v>106750.76</v>
      </c>
      <c r="K197" s="34">
        <f>F197-G197-H197-I197-J197</f>
        <v>4101952.83</v>
      </c>
      <c r="L197" s="33">
        <v>11027778.050000001</v>
      </c>
      <c r="M197" s="35">
        <f>K197/L197</f>
        <v>0.37196548673737589</v>
      </c>
    </row>
    <row r="198" spans="1:13" ht="15.6" customHeight="1">
      <c r="A198" s="16" t="s">
        <v>616</v>
      </c>
      <c r="B198" s="42" t="s">
        <v>33</v>
      </c>
      <c r="C198" s="33">
        <v>902689.71</v>
      </c>
      <c r="D198" s="33">
        <v>0</v>
      </c>
      <c r="E198" s="33">
        <v>271040.25</v>
      </c>
      <c r="F198" s="33">
        <f>SUM(C198:E198)</f>
        <v>1173729.96</v>
      </c>
      <c r="G198" s="34">
        <v>0</v>
      </c>
      <c r="H198" s="34">
        <v>0</v>
      </c>
      <c r="I198" s="34">
        <v>0</v>
      </c>
      <c r="J198" s="34">
        <v>119112.59</v>
      </c>
      <c r="K198" s="34">
        <f>F198-G198-H198-I198-J198</f>
        <v>1054617.3699999999</v>
      </c>
      <c r="L198" s="33">
        <v>2836072.7899999996</v>
      </c>
      <c r="M198" s="35">
        <f>K198/L198</f>
        <v>0.37185835769751174</v>
      </c>
    </row>
    <row r="199" spans="1:13" ht="15.6" customHeight="1">
      <c r="A199" s="16" t="s">
        <v>226</v>
      </c>
      <c r="B199" s="42" t="s">
        <v>43</v>
      </c>
      <c r="C199" s="33">
        <v>715847.84</v>
      </c>
      <c r="D199" s="33">
        <v>9370.25</v>
      </c>
      <c r="E199" s="33">
        <v>260917.39</v>
      </c>
      <c r="F199" s="33">
        <f>SUM(C199:E199)</f>
        <v>986135.48</v>
      </c>
      <c r="G199" s="34">
        <v>6613</v>
      </c>
      <c r="H199" s="34">
        <v>160</v>
      </c>
      <c r="I199" s="34">
        <v>1533.16</v>
      </c>
      <c r="J199" s="34">
        <v>31508.03</v>
      </c>
      <c r="K199" s="34">
        <f>F199-G199-H199-I199-J199</f>
        <v>946321.28999999992</v>
      </c>
      <c r="L199" s="33">
        <v>2546312.1799999997</v>
      </c>
      <c r="M199" s="35">
        <f>K199/L199</f>
        <v>0.37164386104456371</v>
      </c>
    </row>
    <row r="200" spans="1:13" ht="15.6" customHeight="1">
      <c r="A200" s="16" t="s">
        <v>423</v>
      </c>
      <c r="B200" s="42" t="s">
        <v>43</v>
      </c>
      <c r="C200" s="33">
        <v>2338916.2599999998</v>
      </c>
      <c r="D200" s="33">
        <v>134148.38</v>
      </c>
      <c r="E200" s="33">
        <v>1530850.43</v>
      </c>
      <c r="F200" s="33">
        <f>SUM(C200:E200)</f>
        <v>4003915.0699999994</v>
      </c>
      <c r="G200" s="34">
        <v>75435.97</v>
      </c>
      <c r="H200" s="34">
        <v>670</v>
      </c>
      <c r="I200" s="34">
        <v>2570.67</v>
      </c>
      <c r="J200" s="34">
        <v>125826.84</v>
      </c>
      <c r="K200" s="34">
        <f>F200-G200-H200-I200-J200</f>
        <v>3799411.5899999994</v>
      </c>
      <c r="L200" s="33">
        <v>10227557.799999999</v>
      </c>
      <c r="M200" s="35">
        <f>K200/L200</f>
        <v>0.37148766736864591</v>
      </c>
    </row>
    <row r="201" spans="1:13" ht="15.6" customHeight="1">
      <c r="A201" s="16" t="s">
        <v>1</v>
      </c>
      <c r="B201" s="42" t="s">
        <v>61</v>
      </c>
      <c r="C201" s="33">
        <v>57762161.420000002</v>
      </c>
      <c r="D201" s="33">
        <v>7852746.6900000004</v>
      </c>
      <c r="E201" s="33">
        <v>14307645.74</v>
      </c>
      <c r="F201" s="33">
        <f>SUM(C201:E201)</f>
        <v>79922553.849999994</v>
      </c>
      <c r="G201" s="34">
        <v>646580.82999999996</v>
      </c>
      <c r="H201" s="34">
        <v>23146</v>
      </c>
      <c r="I201" s="34">
        <v>76140.92</v>
      </c>
      <c r="J201" s="34">
        <v>6376838.8099999996</v>
      </c>
      <c r="K201" s="34">
        <f>F201-G201-H201-I201-J201</f>
        <v>72799847.289999992</v>
      </c>
      <c r="L201" s="33">
        <v>196313572.13</v>
      </c>
      <c r="M201" s="35">
        <f>K201/L201</f>
        <v>0.37083450981061822</v>
      </c>
    </row>
    <row r="202" spans="1:13" ht="15.6" customHeight="1">
      <c r="A202" s="16" t="s">
        <v>415</v>
      </c>
      <c r="B202" s="42" t="s">
        <v>33</v>
      </c>
      <c r="C202" s="33">
        <v>931288.31</v>
      </c>
      <c r="D202" s="33">
        <v>28518.5</v>
      </c>
      <c r="E202" s="33">
        <v>472155.01</v>
      </c>
      <c r="F202" s="33">
        <f>SUM(C202:E202)</f>
        <v>1431961.82</v>
      </c>
      <c r="G202" s="34">
        <v>33247.06</v>
      </c>
      <c r="H202" s="34">
        <v>0</v>
      </c>
      <c r="I202" s="34">
        <v>7111.4</v>
      </c>
      <c r="J202" s="34">
        <v>51235.69</v>
      </c>
      <c r="K202" s="34">
        <f>F202-G202-H202-I202-J202</f>
        <v>1340367.6700000002</v>
      </c>
      <c r="L202" s="33">
        <v>3615559.29</v>
      </c>
      <c r="M202" s="35">
        <f>K202/L202</f>
        <v>0.37072208266843276</v>
      </c>
    </row>
    <row r="203" spans="1:13" ht="15.6" customHeight="1">
      <c r="A203" s="16" t="s">
        <v>67</v>
      </c>
      <c r="B203" s="42" t="s">
        <v>27</v>
      </c>
      <c r="C203" s="33">
        <v>3592599.66</v>
      </c>
      <c r="D203" s="33">
        <v>58553.68</v>
      </c>
      <c r="E203" s="33">
        <v>446276.73</v>
      </c>
      <c r="F203" s="33">
        <f>SUM(C203:E203)</f>
        <v>4097430.0700000003</v>
      </c>
      <c r="G203" s="34">
        <v>105164.34</v>
      </c>
      <c r="H203" s="34">
        <v>4122.5200000000004</v>
      </c>
      <c r="I203" s="34">
        <v>0</v>
      </c>
      <c r="J203" s="34">
        <v>-30176.94</v>
      </c>
      <c r="K203" s="34">
        <f>F203-G203-H203-I203-J203</f>
        <v>4018320.1500000004</v>
      </c>
      <c r="L203" s="33">
        <v>10861841.24</v>
      </c>
      <c r="M203" s="35">
        <f>K203/L203</f>
        <v>0.3699483412814088</v>
      </c>
    </row>
    <row r="204" spans="1:13" ht="15.6" customHeight="1">
      <c r="A204" s="16" t="s">
        <v>370</v>
      </c>
      <c r="B204" s="42" t="s">
        <v>30</v>
      </c>
      <c r="C204" s="33">
        <v>376507.47</v>
      </c>
      <c r="D204" s="33">
        <v>6611.84</v>
      </c>
      <c r="E204" s="33">
        <v>130957.09</v>
      </c>
      <c r="F204" s="33">
        <f>SUM(C204:E204)</f>
        <v>514076.4</v>
      </c>
      <c r="G204" s="34">
        <v>0</v>
      </c>
      <c r="H204" s="34">
        <v>0</v>
      </c>
      <c r="I204" s="34">
        <v>0</v>
      </c>
      <c r="J204" s="34">
        <v>14358.39</v>
      </c>
      <c r="K204" s="34">
        <f>F204-G204-H204-I204-J204</f>
        <v>499718.01</v>
      </c>
      <c r="L204" s="33">
        <v>1353119.04</v>
      </c>
      <c r="M204" s="35">
        <f>K204/L204</f>
        <v>0.36930823913319555</v>
      </c>
    </row>
    <row r="205" spans="1:13" ht="15.6" customHeight="1">
      <c r="A205" s="16" t="s">
        <v>44</v>
      </c>
      <c r="B205" s="42" t="s">
        <v>31</v>
      </c>
      <c r="C205" s="33">
        <v>3586881.94</v>
      </c>
      <c r="D205" s="33">
        <v>736234.73</v>
      </c>
      <c r="E205" s="33">
        <v>1549911.17</v>
      </c>
      <c r="F205" s="33">
        <f>SUM(C205:E205)</f>
        <v>5873027.8399999999</v>
      </c>
      <c r="G205" s="34">
        <v>30333.32</v>
      </c>
      <c r="H205" s="34">
        <v>0</v>
      </c>
      <c r="I205" s="34">
        <v>8584.73</v>
      </c>
      <c r="J205" s="34">
        <v>1075103.28</v>
      </c>
      <c r="K205" s="34">
        <f>F205-G205-H205-I205-J205</f>
        <v>4759006.5099999988</v>
      </c>
      <c r="L205" s="33">
        <v>12908077.399999999</v>
      </c>
      <c r="M205" s="35">
        <f>K205/L205</f>
        <v>0.36868437975124008</v>
      </c>
    </row>
    <row r="206" spans="1:13" ht="15.6" customHeight="1">
      <c r="A206" s="16" t="s">
        <v>623</v>
      </c>
      <c r="B206" s="42" t="s">
        <v>30</v>
      </c>
      <c r="C206" s="33">
        <v>2775470.28</v>
      </c>
      <c r="D206" s="33">
        <v>797271.31</v>
      </c>
      <c r="E206" s="33">
        <v>1946514.46</v>
      </c>
      <c r="F206" s="33">
        <f>SUM(C206:E206)</f>
        <v>5519256.0499999998</v>
      </c>
      <c r="G206" s="34">
        <v>17592</v>
      </c>
      <c r="H206" s="34">
        <v>0</v>
      </c>
      <c r="I206" s="34">
        <v>41114.699999999997</v>
      </c>
      <c r="J206" s="34">
        <v>87306.31</v>
      </c>
      <c r="K206" s="34">
        <f>F206-G206-H206-I206-J206</f>
        <v>5373243.04</v>
      </c>
      <c r="L206" s="33">
        <v>14578599.870000001</v>
      </c>
      <c r="M206" s="35">
        <f>K206/L206</f>
        <v>0.36857058208018434</v>
      </c>
    </row>
    <row r="207" spans="1:13" ht="15.6" customHeight="1">
      <c r="A207" s="16" t="s">
        <v>591</v>
      </c>
      <c r="B207" s="42" t="s">
        <v>30</v>
      </c>
      <c r="C207" s="33">
        <v>1977493.33</v>
      </c>
      <c r="D207" s="33">
        <v>123838.66</v>
      </c>
      <c r="E207" s="33">
        <v>689714.29</v>
      </c>
      <c r="F207" s="33">
        <f>SUM(C207:E207)</f>
        <v>2791046.2800000003</v>
      </c>
      <c r="G207" s="34">
        <v>22908.62</v>
      </c>
      <c r="H207" s="34">
        <v>0</v>
      </c>
      <c r="I207" s="34">
        <v>29.55</v>
      </c>
      <c r="J207" s="34">
        <v>165939.69</v>
      </c>
      <c r="K207" s="34">
        <f>F207-G207-H207-I207-J207</f>
        <v>2602168.4200000004</v>
      </c>
      <c r="L207" s="33">
        <v>7070335.5800000001</v>
      </c>
      <c r="M207" s="35">
        <f>K207/L207</f>
        <v>0.36804029887362155</v>
      </c>
    </row>
    <row r="208" spans="1:13" ht="15.6" customHeight="1">
      <c r="A208" s="16" t="s">
        <v>339</v>
      </c>
      <c r="B208" s="42" t="s">
        <v>61</v>
      </c>
      <c r="C208" s="33">
        <v>1255612.72</v>
      </c>
      <c r="D208" s="33">
        <v>12525.6</v>
      </c>
      <c r="E208" s="33">
        <v>175463.45</v>
      </c>
      <c r="F208" s="33">
        <f>SUM(C208:E208)</f>
        <v>1443601.77</v>
      </c>
      <c r="G208" s="34">
        <v>0</v>
      </c>
      <c r="H208" s="34">
        <v>0</v>
      </c>
      <c r="I208" s="34">
        <v>0</v>
      </c>
      <c r="J208" s="34">
        <v>22202.92</v>
      </c>
      <c r="K208" s="34">
        <f>F208-G208-H208-I208-J208</f>
        <v>1421398.85</v>
      </c>
      <c r="L208" s="33">
        <v>3869920.6100000003</v>
      </c>
      <c r="M208" s="35">
        <f>K208/L208</f>
        <v>0.3672940592959606</v>
      </c>
    </row>
    <row r="209" spans="1:13" ht="15.6" customHeight="1">
      <c r="A209" s="16" t="s">
        <v>5</v>
      </c>
      <c r="B209" s="42" t="s">
        <v>31</v>
      </c>
      <c r="C209" s="33">
        <v>294552265.56</v>
      </c>
      <c r="D209" s="33">
        <v>31963378.870000001</v>
      </c>
      <c r="E209" s="33">
        <v>177374696.12</v>
      </c>
      <c r="F209" s="33">
        <f>SUM(C209:E209)</f>
        <v>503890340.55000001</v>
      </c>
      <c r="G209" s="34">
        <v>35819756.689999998</v>
      </c>
      <c r="H209" s="34">
        <v>0</v>
      </c>
      <c r="I209" s="34">
        <v>361796.9</v>
      </c>
      <c r="J209" s="34">
        <v>36041657.140000001</v>
      </c>
      <c r="K209" s="34">
        <f>F209-G209-H209-I209-J209</f>
        <v>431667129.82000005</v>
      </c>
      <c r="L209" s="33">
        <v>1175538598.29</v>
      </c>
      <c r="M209" s="35">
        <f>K209/L209</f>
        <v>0.36720795935405753</v>
      </c>
    </row>
    <row r="210" spans="1:13" ht="15.6" customHeight="1">
      <c r="A210" s="16" t="s">
        <v>417</v>
      </c>
      <c r="B210" s="42" t="s">
        <v>27</v>
      </c>
      <c r="C210" s="33">
        <v>354891.31</v>
      </c>
      <c r="D210" s="33">
        <v>8981.6200000000008</v>
      </c>
      <c r="E210" s="33">
        <v>622751.68000000005</v>
      </c>
      <c r="F210" s="33">
        <f>SUM(C210:E210)</f>
        <v>986624.6100000001</v>
      </c>
      <c r="G210" s="34">
        <v>7306.54</v>
      </c>
      <c r="H210" s="34">
        <v>0</v>
      </c>
      <c r="I210" s="34">
        <v>555.02</v>
      </c>
      <c r="J210" s="34">
        <v>16278.62</v>
      </c>
      <c r="K210" s="34">
        <f>F210-G210-H210-I210-J210</f>
        <v>962484.43</v>
      </c>
      <c r="L210" s="33">
        <v>2627641.4000000004</v>
      </c>
      <c r="M210" s="35">
        <f>K210/L210</f>
        <v>0.36629215462962333</v>
      </c>
    </row>
    <row r="211" spans="1:13" ht="15.6" customHeight="1">
      <c r="A211" s="16" t="s">
        <v>598</v>
      </c>
      <c r="B211" s="42" t="s">
        <v>24</v>
      </c>
      <c r="C211" s="33">
        <v>331614.83</v>
      </c>
      <c r="D211" s="33">
        <v>17510.009999999998</v>
      </c>
      <c r="E211" s="33">
        <v>169421.37</v>
      </c>
      <c r="F211" s="33">
        <f>SUM(C211:E211)</f>
        <v>518546.21</v>
      </c>
      <c r="G211" s="34">
        <v>0</v>
      </c>
      <c r="H211" s="34">
        <v>0</v>
      </c>
      <c r="I211" s="34">
        <v>10524.24</v>
      </c>
      <c r="J211" s="34">
        <v>18368.46</v>
      </c>
      <c r="K211" s="34">
        <f>F211-G211-H211-I211-J211</f>
        <v>489653.51</v>
      </c>
      <c r="L211" s="33">
        <v>1337892.82</v>
      </c>
      <c r="M211" s="35">
        <f>K211/L211</f>
        <v>0.36598859241953324</v>
      </c>
    </row>
    <row r="212" spans="1:13" ht="15.6" customHeight="1">
      <c r="A212" s="16" t="s">
        <v>508</v>
      </c>
      <c r="B212" s="42" t="s">
        <v>30</v>
      </c>
      <c r="C212" s="33">
        <v>573075.06000000006</v>
      </c>
      <c r="D212" s="33">
        <v>16236.94</v>
      </c>
      <c r="E212" s="33">
        <v>292276.84000000003</v>
      </c>
      <c r="F212" s="33">
        <f>SUM(C212:E212)</f>
        <v>881588.84000000008</v>
      </c>
      <c r="G212" s="34">
        <v>5997.5</v>
      </c>
      <c r="H212" s="34">
        <v>0</v>
      </c>
      <c r="I212" s="34">
        <v>0</v>
      </c>
      <c r="J212" s="34">
        <v>7160.58</v>
      </c>
      <c r="K212" s="34">
        <f>F212-G212-H212-I212-J212</f>
        <v>868430.76000000013</v>
      </c>
      <c r="L212" s="33">
        <v>2389698.61</v>
      </c>
      <c r="M212" s="35">
        <f>K212/L212</f>
        <v>0.36340597779399475</v>
      </c>
    </row>
    <row r="213" spans="1:13" ht="15.6" customHeight="1">
      <c r="A213" s="16" t="s">
        <v>390</v>
      </c>
      <c r="B213" s="42" t="s">
        <v>37</v>
      </c>
      <c r="C213" s="33">
        <v>249346.43</v>
      </c>
      <c r="D213" s="33">
        <v>4074.8</v>
      </c>
      <c r="E213" s="33">
        <v>243872.85</v>
      </c>
      <c r="F213" s="33">
        <f>SUM(C213:E213)</f>
        <v>497294.07999999996</v>
      </c>
      <c r="G213" s="34">
        <v>12</v>
      </c>
      <c r="H213" s="34">
        <v>0</v>
      </c>
      <c r="I213" s="34">
        <v>0</v>
      </c>
      <c r="J213" s="34">
        <v>36772.769999999997</v>
      </c>
      <c r="K213" s="34">
        <f>F213-G213-H213-I213-J213</f>
        <v>460509.30999999994</v>
      </c>
      <c r="L213" s="33">
        <v>1269540.8699999996</v>
      </c>
      <c r="M213" s="35">
        <f>K213/L213</f>
        <v>0.36273689243261625</v>
      </c>
    </row>
    <row r="214" spans="1:13" ht="15.6" customHeight="1">
      <c r="A214" s="16" t="s">
        <v>502</v>
      </c>
      <c r="B214" s="42" t="s">
        <v>37</v>
      </c>
      <c r="C214" s="33">
        <v>19239823.800000001</v>
      </c>
      <c r="D214" s="33">
        <v>592948.71</v>
      </c>
      <c r="E214" s="33">
        <v>6654483.3300000001</v>
      </c>
      <c r="F214" s="33">
        <f>SUM(C214:E214)</f>
        <v>26487255.840000004</v>
      </c>
      <c r="G214" s="34">
        <v>144810.74</v>
      </c>
      <c r="H214" s="34">
        <v>18272.580000000002</v>
      </c>
      <c r="I214" s="34">
        <v>289031.65000000002</v>
      </c>
      <c r="J214" s="34">
        <v>684465.69</v>
      </c>
      <c r="K214" s="34">
        <f>F214-G214-H214-I214-J214</f>
        <v>25350675.180000007</v>
      </c>
      <c r="L214" s="33">
        <v>70020419.140000001</v>
      </c>
      <c r="M214" s="35">
        <f>K214/L214</f>
        <v>0.36204689276871427</v>
      </c>
    </row>
    <row r="215" spans="1:13" ht="15.6" customHeight="1">
      <c r="A215" s="16" t="s">
        <v>323</v>
      </c>
      <c r="B215" s="42" t="s">
        <v>24</v>
      </c>
      <c r="C215" s="33">
        <v>1915905.72</v>
      </c>
      <c r="D215" s="33">
        <v>86139.85</v>
      </c>
      <c r="E215" s="33">
        <v>514542.62</v>
      </c>
      <c r="F215" s="33">
        <f>SUM(C215:E215)</f>
        <v>2516588.19</v>
      </c>
      <c r="G215" s="34">
        <v>116329.78</v>
      </c>
      <c r="H215" s="34">
        <v>0</v>
      </c>
      <c r="I215" s="34">
        <v>25730.54</v>
      </c>
      <c r="J215" s="34">
        <v>103406.8</v>
      </c>
      <c r="K215" s="34">
        <f>F215-G215-H215-I215-J215</f>
        <v>2271121.0700000003</v>
      </c>
      <c r="L215" s="33">
        <v>6288920.3700000001</v>
      </c>
      <c r="M215" s="35">
        <f>K215/L215</f>
        <v>0.36113051786025402</v>
      </c>
    </row>
    <row r="216" spans="1:13" ht="15.6" customHeight="1">
      <c r="A216" s="16" t="s">
        <v>595</v>
      </c>
      <c r="B216" s="42" t="s">
        <v>31</v>
      </c>
      <c r="C216" s="33">
        <v>2781429.07</v>
      </c>
      <c r="D216" s="33">
        <v>119584.03</v>
      </c>
      <c r="E216" s="33">
        <v>867781.87</v>
      </c>
      <c r="F216" s="33">
        <f>SUM(C216:E216)</f>
        <v>3768794.9699999997</v>
      </c>
      <c r="G216" s="34">
        <v>63577.05</v>
      </c>
      <c r="H216" s="34">
        <v>0</v>
      </c>
      <c r="I216" s="34">
        <v>7712.85</v>
      </c>
      <c r="J216" s="34">
        <v>77762</v>
      </c>
      <c r="K216" s="34">
        <f>F216-G216-H216-I216-J216</f>
        <v>3619743.07</v>
      </c>
      <c r="L216" s="33">
        <v>10030940.030000001</v>
      </c>
      <c r="M216" s="35">
        <f>K216/L216</f>
        <v>0.3608578118475701</v>
      </c>
    </row>
    <row r="217" spans="1:13" ht="15.6" customHeight="1">
      <c r="A217" s="16" t="s">
        <v>326</v>
      </c>
      <c r="B217" s="42" t="s">
        <v>31</v>
      </c>
      <c r="C217" s="33">
        <v>7256988.0899999999</v>
      </c>
      <c r="D217" s="33">
        <v>318921.03000000003</v>
      </c>
      <c r="E217" s="33">
        <v>10101475.880000001</v>
      </c>
      <c r="F217" s="33">
        <f>SUM(C217:E217)</f>
        <v>17677385</v>
      </c>
      <c r="G217" s="34">
        <v>478896.07</v>
      </c>
      <c r="H217" s="34">
        <v>0</v>
      </c>
      <c r="I217" s="34">
        <v>144517.87</v>
      </c>
      <c r="J217" s="34">
        <v>468989.77</v>
      </c>
      <c r="K217" s="34">
        <f>F217-G217-H217-I217-J217</f>
        <v>16584981.289999999</v>
      </c>
      <c r="L217" s="33">
        <v>46041411.989999995</v>
      </c>
      <c r="M217" s="35">
        <f>K217/L217</f>
        <v>0.36021878072727631</v>
      </c>
    </row>
    <row r="218" spans="1:13" ht="15.6" customHeight="1">
      <c r="A218" s="16" t="s">
        <v>341</v>
      </c>
      <c r="B218" s="42" t="s">
        <v>24</v>
      </c>
      <c r="C218" s="33">
        <v>1277518.6000000001</v>
      </c>
      <c r="D218" s="33">
        <v>8451.32</v>
      </c>
      <c r="E218" s="33">
        <v>172733.74</v>
      </c>
      <c r="F218" s="33">
        <f>SUM(C218:E218)</f>
        <v>1458703.6600000001</v>
      </c>
      <c r="G218" s="34">
        <v>0</v>
      </c>
      <c r="H218" s="34">
        <v>0</v>
      </c>
      <c r="I218" s="34">
        <v>0</v>
      </c>
      <c r="J218" s="34">
        <v>97201.41</v>
      </c>
      <c r="K218" s="34">
        <f>F218-G218-H218-I218-J218</f>
        <v>1361502.2500000002</v>
      </c>
      <c r="L218" s="33">
        <v>3788888.8400000003</v>
      </c>
      <c r="M218" s="35">
        <f>K218/L218</f>
        <v>0.35934077443137658</v>
      </c>
    </row>
    <row r="219" spans="1:13" ht="15.6" customHeight="1">
      <c r="A219" s="16" t="s">
        <v>312</v>
      </c>
      <c r="B219" s="42" t="s">
        <v>30</v>
      </c>
      <c r="C219" s="33">
        <v>22009080.699999999</v>
      </c>
      <c r="D219" s="33">
        <v>1207630.29</v>
      </c>
      <c r="E219" s="33">
        <v>11331722.48</v>
      </c>
      <c r="F219" s="33">
        <f>SUM(C219:E219)</f>
        <v>34548433.469999999</v>
      </c>
      <c r="G219" s="34">
        <v>169386.63</v>
      </c>
      <c r="H219" s="34">
        <v>147086.51</v>
      </c>
      <c r="I219" s="34">
        <v>39887.089999999997</v>
      </c>
      <c r="J219" s="34">
        <v>3444428.93</v>
      </c>
      <c r="K219" s="34">
        <f>F219-G219-H219-I219-J219</f>
        <v>30747644.309999995</v>
      </c>
      <c r="L219" s="33">
        <v>85765400.790000007</v>
      </c>
      <c r="M219" s="35">
        <f>K219/L219</f>
        <v>0.35850872294396224</v>
      </c>
    </row>
    <row r="220" spans="1:13" ht="15.6" customHeight="1">
      <c r="A220" s="16" t="s">
        <v>256</v>
      </c>
      <c r="B220" s="42" t="s">
        <v>37</v>
      </c>
      <c r="C220" s="33">
        <v>903532.79</v>
      </c>
      <c r="D220" s="33">
        <v>8083.1</v>
      </c>
      <c r="E220" s="33">
        <v>307722.57</v>
      </c>
      <c r="F220" s="33">
        <f>SUM(C220:E220)</f>
        <v>1219338.46</v>
      </c>
      <c r="G220" s="34">
        <v>49527.9</v>
      </c>
      <c r="H220" s="34">
        <v>0</v>
      </c>
      <c r="I220" s="34">
        <v>0</v>
      </c>
      <c r="J220" s="34">
        <v>26237.3</v>
      </c>
      <c r="K220" s="34">
        <f>F220-G220-H220-I220-J220</f>
        <v>1143573.26</v>
      </c>
      <c r="L220" s="33">
        <v>3190477.0199999996</v>
      </c>
      <c r="M220" s="35">
        <f>K220/L220</f>
        <v>0.35843331665808398</v>
      </c>
    </row>
    <row r="221" spans="1:13" ht="15.6" customHeight="1">
      <c r="A221" s="16" t="s">
        <v>346</v>
      </c>
      <c r="B221" s="42" t="s">
        <v>27</v>
      </c>
      <c r="C221" s="33">
        <v>3051256.48</v>
      </c>
      <c r="D221" s="33">
        <v>93586.33</v>
      </c>
      <c r="E221" s="33">
        <v>887118.42</v>
      </c>
      <c r="F221" s="33">
        <f>SUM(C221:E221)</f>
        <v>4031961.23</v>
      </c>
      <c r="G221" s="34">
        <v>13745.55</v>
      </c>
      <c r="H221" s="34">
        <v>0</v>
      </c>
      <c r="I221" s="34">
        <v>17398.28</v>
      </c>
      <c r="J221" s="34">
        <v>186200.93</v>
      </c>
      <c r="K221" s="34">
        <f>F221-G221-H221-I221-J221</f>
        <v>3814616.47</v>
      </c>
      <c r="L221" s="33">
        <v>10659781.890000001</v>
      </c>
      <c r="M221" s="35">
        <f>K221/L221</f>
        <v>0.35785126838087677</v>
      </c>
    </row>
    <row r="222" spans="1:13" ht="15.6" customHeight="1">
      <c r="A222" s="16" t="s">
        <v>249</v>
      </c>
      <c r="B222" s="42" t="s">
        <v>24</v>
      </c>
      <c r="C222" s="33">
        <v>7438153.7800000003</v>
      </c>
      <c r="D222" s="33">
        <v>282718.40999999997</v>
      </c>
      <c r="E222" s="33">
        <v>2214918.15</v>
      </c>
      <c r="F222" s="33">
        <f>SUM(C222:E222)</f>
        <v>9935790.3399999999</v>
      </c>
      <c r="G222" s="34">
        <v>605411.07999999996</v>
      </c>
      <c r="H222" s="34">
        <v>0</v>
      </c>
      <c r="I222" s="34">
        <v>8915.59</v>
      </c>
      <c r="J222" s="34">
        <v>552613.74</v>
      </c>
      <c r="K222" s="34">
        <f>F222-G222-H222-I222-J222</f>
        <v>8768849.9299999997</v>
      </c>
      <c r="L222" s="33">
        <v>24518449.979999997</v>
      </c>
      <c r="M222" s="35">
        <f>K222/L222</f>
        <v>0.35764291532102799</v>
      </c>
    </row>
    <row r="223" spans="1:13" ht="15.6" customHeight="1">
      <c r="A223" s="16" t="s">
        <v>391</v>
      </c>
      <c r="B223" s="42" t="s">
        <v>30</v>
      </c>
      <c r="C223" s="33">
        <v>5028674.3</v>
      </c>
      <c r="D223" s="33">
        <v>187587.27</v>
      </c>
      <c r="E223" s="33">
        <v>2056799.23</v>
      </c>
      <c r="F223" s="33">
        <f>SUM(C223:E223)</f>
        <v>7273060.7999999989</v>
      </c>
      <c r="G223" s="34">
        <v>248960.53</v>
      </c>
      <c r="H223" s="34">
        <v>0</v>
      </c>
      <c r="I223" s="34">
        <v>347.01</v>
      </c>
      <c r="J223" s="34">
        <v>285938.2</v>
      </c>
      <c r="K223" s="34">
        <f>F223-G223-H223-I223-J223</f>
        <v>6737815.0599999987</v>
      </c>
      <c r="L223" s="33">
        <v>18850302.699999999</v>
      </c>
      <c r="M223" s="35">
        <f>K223/L223</f>
        <v>0.35743802989434215</v>
      </c>
    </row>
    <row r="224" spans="1:13" ht="15.6" customHeight="1">
      <c r="A224" s="16" t="s">
        <v>378</v>
      </c>
      <c r="B224" s="42" t="s">
        <v>37</v>
      </c>
      <c r="C224" s="33">
        <v>1120275.54</v>
      </c>
      <c r="D224" s="33">
        <v>19468.990000000002</v>
      </c>
      <c r="E224" s="33">
        <v>526640.64000000001</v>
      </c>
      <c r="F224" s="33">
        <f>SUM(C224:E224)</f>
        <v>1666385.17</v>
      </c>
      <c r="G224" s="34">
        <v>15936.5</v>
      </c>
      <c r="H224" s="34">
        <v>0</v>
      </c>
      <c r="I224" s="34">
        <v>20814.830000000002</v>
      </c>
      <c r="J224" s="34">
        <v>13703.26</v>
      </c>
      <c r="K224" s="34">
        <f>F224-G224-H224-I224-J224</f>
        <v>1615930.5799999998</v>
      </c>
      <c r="L224" s="33">
        <v>4522764.2799999993</v>
      </c>
      <c r="M224" s="35">
        <f>K224/L224</f>
        <v>0.35728826000191194</v>
      </c>
    </row>
    <row r="225" spans="1:13" ht="15.6" customHeight="1">
      <c r="A225" s="16" t="s">
        <v>119</v>
      </c>
      <c r="B225" s="42" t="s">
        <v>61</v>
      </c>
      <c r="C225" s="33">
        <v>4924653.54</v>
      </c>
      <c r="D225" s="33">
        <v>154494.42000000001</v>
      </c>
      <c r="E225" s="33">
        <v>1991565.93</v>
      </c>
      <c r="F225" s="33">
        <f>SUM(C225:E225)</f>
        <v>7070713.8899999997</v>
      </c>
      <c r="G225" s="34">
        <v>0</v>
      </c>
      <c r="H225" s="34">
        <v>0</v>
      </c>
      <c r="I225" s="34">
        <v>0</v>
      </c>
      <c r="J225" s="34">
        <v>258577.96</v>
      </c>
      <c r="K225" s="34">
        <f>F225-G225-H225-I225-J225</f>
        <v>6812135.9299999997</v>
      </c>
      <c r="L225" s="33">
        <v>19097665.379999999</v>
      </c>
      <c r="M225" s="35">
        <f>K225/L225</f>
        <v>0.35669993135045702</v>
      </c>
    </row>
    <row r="226" spans="1:13" ht="15.6" customHeight="1">
      <c r="A226" s="16" t="s">
        <v>293</v>
      </c>
      <c r="B226" s="42" t="s">
        <v>37</v>
      </c>
      <c r="C226" s="33">
        <v>7503412.0099999998</v>
      </c>
      <c r="D226" s="33">
        <v>233577.62</v>
      </c>
      <c r="E226" s="33">
        <v>5400813.9800000004</v>
      </c>
      <c r="F226" s="33">
        <f>SUM(C226:E226)</f>
        <v>13137803.609999999</v>
      </c>
      <c r="G226" s="34">
        <v>186190.5</v>
      </c>
      <c r="H226" s="34">
        <v>0</v>
      </c>
      <c r="I226" s="34">
        <v>19432.37</v>
      </c>
      <c r="J226" s="34">
        <v>334736.63</v>
      </c>
      <c r="K226" s="34">
        <f>F226-G226-H226-I226-J226</f>
        <v>12597444.109999999</v>
      </c>
      <c r="L226" s="33">
        <v>35371960.339999996</v>
      </c>
      <c r="M226" s="35">
        <f>K226/L226</f>
        <v>0.35614209642077194</v>
      </c>
    </row>
    <row r="227" spans="1:13" ht="15.6" customHeight="1">
      <c r="A227" s="16" t="s">
        <v>228</v>
      </c>
      <c r="B227" s="42" t="s">
        <v>31</v>
      </c>
      <c r="C227" s="33">
        <v>3375803.46</v>
      </c>
      <c r="D227" s="33">
        <v>188666.21</v>
      </c>
      <c r="E227" s="33">
        <v>775959.91</v>
      </c>
      <c r="F227" s="33">
        <f>SUM(C227:E227)</f>
        <v>4340429.58</v>
      </c>
      <c r="G227" s="34">
        <v>71171.8</v>
      </c>
      <c r="H227" s="34">
        <v>0</v>
      </c>
      <c r="I227" s="34">
        <v>202.82</v>
      </c>
      <c r="J227" s="34">
        <v>162893.92000000001</v>
      </c>
      <c r="K227" s="34">
        <f>F227-G227-H227-I227-J227</f>
        <v>4106161.04</v>
      </c>
      <c r="L227" s="33">
        <v>11531915.959999999</v>
      </c>
      <c r="M227" s="35">
        <f>K227/L227</f>
        <v>0.35606928235019852</v>
      </c>
    </row>
    <row r="228" spans="1:13" ht="15.6" customHeight="1">
      <c r="A228" s="16" t="s">
        <v>639</v>
      </c>
      <c r="B228" s="42" t="s">
        <v>31</v>
      </c>
      <c r="C228" s="33">
        <v>2942742</v>
      </c>
      <c r="D228" s="33">
        <v>190674.51</v>
      </c>
      <c r="E228" s="33">
        <v>470025.36</v>
      </c>
      <c r="F228" s="33">
        <f>SUM(C228:E228)</f>
        <v>3603441.8699999996</v>
      </c>
      <c r="G228" s="34">
        <v>2731.2</v>
      </c>
      <c r="H228" s="34">
        <v>0</v>
      </c>
      <c r="I228" s="34">
        <v>13754.98</v>
      </c>
      <c r="J228" s="34">
        <v>114573.3</v>
      </c>
      <c r="K228" s="34">
        <f>F228-G228-H228-I228-J228</f>
        <v>3472382.3899999997</v>
      </c>
      <c r="L228" s="33">
        <v>9761745.459999999</v>
      </c>
      <c r="M228" s="35">
        <f>K228/L228</f>
        <v>0.35571326913086709</v>
      </c>
    </row>
    <row r="229" spans="1:13" ht="15.6" customHeight="1">
      <c r="A229" s="16" t="s">
        <v>73</v>
      </c>
      <c r="B229" s="42" t="s">
        <v>33</v>
      </c>
      <c r="C229" s="33">
        <v>972278.72</v>
      </c>
      <c r="D229" s="33">
        <v>16246.3</v>
      </c>
      <c r="E229" s="33">
        <v>417465.94</v>
      </c>
      <c r="F229" s="33">
        <f>SUM(C229:E229)</f>
        <v>1405990.96</v>
      </c>
      <c r="G229" s="34">
        <v>9581.7999999999993</v>
      </c>
      <c r="H229" s="34">
        <v>0</v>
      </c>
      <c r="I229" s="34">
        <v>0</v>
      </c>
      <c r="J229" s="34">
        <v>38480.69</v>
      </c>
      <c r="K229" s="34">
        <f>F229-G229-H229-I229-J229</f>
        <v>1357928.47</v>
      </c>
      <c r="L229" s="33">
        <v>3848653.25</v>
      </c>
      <c r="M229" s="35">
        <f>K229/L229</f>
        <v>0.35283211601356917</v>
      </c>
    </row>
    <row r="230" spans="1:13" ht="15.6" customHeight="1">
      <c r="A230" s="16" t="s">
        <v>535</v>
      </c>
      <c r="B230" s="42" t="s">
        <v>27</v>
      </c>
      <c r="C230" s="33">
        <v>1792529.42</v>
      </c>
      <c r="D230" s="33">
        <v>173954.06</v>
      </c>
      <c r="E230" s="33">
        <v>365725.53</v>
      </c>
      <c r="F230" s="33">
        <f>SUM(C230:E230)</f>
        <v>2332209.0099999998</v>
      </c>
      <c r="G230" s="34">
        <v>22.75</v>
      </c>
      <c r="H230" s="34">
        <v>0</v>
      </c>
      <c r="I230" s="34">
        <v>0</v>
      </c>
      <c r="J230" s="34">
        <v>101813.13</v>
      </c>
      <c r="K230" s="34">
        <f>F230-G230-H230-I230-J230</f>
        <v>2230373.13</v>
      </c>
      <c r="L230" s="33">
        <v>6323554.2800000003</v>
      </c>
      <c r="M230" s="35">
        <f>K230/L230</f>
        <v>0.35270878231474589</v>
      </c>
    </row>
    <row r="231" spans="1:13" ht="15.6" customHeight="1">
      <c r="A231" s="16" t="s">
        <v>373</v>
      </c>
      <c r="B231" s="42" t="s">
        <v>31</v>
      </c>
      <c r="C231" s="33">
        <v>13651945.630000001</v>
      </c>
      <c r="D231" s="33">
        <v>2735919.61</v>
      </c>
      <c r="E231" s="33">
        <v>9798519.6300000008</v>
      </c>
      <c r="F231" s="33">
        <f>SUM(C231:E231)</f>
        <v>26186384.870000001</v>
      </c>
      <c r="G231" s="34">
        <v>769600.34</v>
      </c>
      <c r="H231" s="34">
        <v>0</v>
      </c>
      <c r="I231" s="34">
        <v>137834.63</v>
      </c>
      <c r="J231" s="34">
        <v>3886024.78</v>
      </c>
      <c r="K231" s="34">
        <f>F231-G231-H231-I231-J231</f>
        <v>21392925.120000001</v>
      </c>
      <c r="L231" s="33">
        <v>60851134.900000006</v>
      </c>
      <c r="M231" s="35">
        <f>K231/L231</f>
        <v>0.35156164556595637</v>
      </c>
    </row>
    <row r="232" spans="1:13" ht="15.6" customHeight="1">
      <c r="A232" s="16" t="s">
        <v>640</v>
      </c>
      <c r="B232" s="42" t="s">
        <v>31</v>
      </c>
      <c r="C232" s="33">
        <v>16864655.710000001</v>
      </c>
      <c r="D232" s="33">
        <v>407971.59</v>
      </c>
      <c r="E232" s="33">
        <v>6661867.6900000004</v>
      </c>
      <c r="F232" s="33">
        <f>SUM(C232:E232)</f>
        <v>23934494.990000002</v>
      </c>
      <c r="G232" s="34">
        <v>21302.75</v>
      </c>
      <c r="H232" s="34">
        <v>0</v>
      </c>
      <c r="I232" s="34">
        <v>521668.82</v>
      </c>
      <c r="J232" s="34">
        <v>980985.12</v>
      </c>
      <c r="K232" s="34">
        <f>F232-G232-H232-I232-J232</f>
        <v>22410538.300000001</v>
      </c>
      <c r="L232" s="33">
        <v>63826887.079999991</v>
      </c>
      <c r="M232" s="35">
        <f>K232/L232</f>
        <v>0.35111438651098326</v>
      </c>
    </row>
    <row r="233" spans="1:13" ht="15.6" customHeight="1">
      <c r="A233" s="16" t="s">
        <v>431</v>
      </c>
      <c r="B233" s="42" t="s">
        <v>37</v>
      </c>
      <c r="C233" s="33">
        <v>784373.3</v>
      </c>
      <c r="D233" s="33">
        <v>64050.44</v>
      </c>
      <c r="E233" s="33">
        <v>589516.23</v>
      </c>
      <c r="F233" s="33">
        <f>SUM(C233:E233)</f>
        <v>1437939.97</v>
      </c>
      <c r="G233" s="34">
        <v>0</v>
      </c>
      <c r="H233" s="34">
        <v>0</v>
      </c>
      <c r="I233" s="34">
        <v>0</v>
      </c>
      <c r="J233" s="34">
        <v>39563.18</v>
      </c>
      <c r="K233" s="34">
        <f>F233-G233-H233-I233-J233</f>
        <v>1398376.79</v>
      </c>
      <c r="L233" s="33">
        <v>3991698.26</v>
      </c>
      <c r="M233" s="35">
        <f>K233/L233</f>
        <v>0.35032126651777534</v>
      </c>
    </row>
    <row r="234" spans="1:13" ht="15.6" customHeight="1">
      <c r="A234" s="16" t="s">
        <v>191</v>
      </c>
      <c r="B234" s="42" t="s">
        <v>24</v>
      </c>
      <c r="C234" s="33">
        <v>6048667.1699999999</v>
      </c>
      <c r="D234" s="33">
        <v>343256.42</v>
      </c>
      <c r="E234" s="33">
        <v>1212564.43</v>
      </c>
      <c r="F234" s="33">
        <f>SUM(C234:E234)</f>
        <v>7604488.0199999996</v>
      </c>
      <c r="G234" s="34">
        <v>309158.98</v>
      </c>
      <c r="H234" s="34">
        <v>0</v>
      </c>
      <c r="I234" s="34">
        <v>6508.26</v>
      </c>
      <c r="J234" s="34">
        <v>203913.41</v>
      </c>
      <c r="K234" s="34">
        <f>F234-G234-H234-I234-J234</f>
        <v>7084907.3699999992</v>
      </c>
      <c r="L234" s="33">
        <v>20225913.800000001</v>
      </c>
      <c r="M234" s="35">
        <f>K234/L234</f>
        <v>0.35028861687327073</v>
      </c>
    </row>
    <row r="235" spans="1:13" ht="15.6" customHeight="1">
      <c r="A235" s="16" t="s">
        <v>416</v>
      </c>
      <c r="B235" s="42" t="s">
        <v>37</v>
      </c>
      <c r="C235" s="33">
        <v>683526.23</v>
      </c>
      <c r="D235" s="33">
        <v>13981.25</v>
      </c>
      <c r="E235" s="33">
        <v>364995.87</v>
      </c>
      <c r="F235" s="33">
        <f>SUM(C235:E235)</f>
        <v>1062503.3500000001</v>
      </c>
      <c r="G235" s="34">
        <v>0</v>
      </c>
      <c r="H235" s="34">
        <v>0</v>
      </c>
      <c r="I235" s="34">
        <v>0</v>
      </c>
      <c r="J235" s="34">
        <v>5264.38</v>
      </c>
      <c r="K235" s="34">
        <f>F235-G235-H235-I235-J235</f>
        <v>1057238.9700000002</v>
      </c>
      <c r="L235" s="33">
        <v>3019931.11</v>
      </c>
      <c r="M235" s="35">
        <f>K235/L235</f>
        <v>0.35008711506667456</v>
      </c>
    </row>
    <row r="236" spans="1:13" ht="15.6" customHeight="1">
      <c r="A236" s="16" t="s">
        <v>509</v>
      </c>
      <c r="B236" s="42" t="s">
        <v>27</v>
      </c>
      <c r="C236" s="33">
        <v>2297729.2200000002</v>
      </c>
      <c r="D236" s="33">
        <v>52582.15</v>
      </c>
      <c r="E236" s="33">
        <v>1064522.49</v>
      </c>
      <c r="F236" s="33">
        <f>SUM(C236:E236)</f>
        <v>3414833.8600000003</v>
      </c>
      <c r="G236" s="34">
        <v>23573.75</v>
      </c>
      <c r="H236" s="34">
        <v>0</v>
      </c>
      <c r="I236" s="34">
        <v>20707.080000000002</v>
      </c>
      <c r="J236" s="34">
        <v>172740.04</v>
      </c>
      <c r="K236" s="34">
        <f>F236-G236-H236-I236-J236</f>
        <v>3197812.99</v>
      </c>
      <c r="L236" s="33">
        <v>9141123.8499999996</v>
      </c>
      <c r="M236" s="35">
        <f>K236/L236</f>
        <v>0.34982711562320645</v>
      </c>
    </row>
    <row r="237" spans="1:13" ht="15.6" customHeight="1">
      <c r="A237" s="16" t="s">
        <v>471</v>
      </c>
      <c r="B237" s="42" t="s">
        <v>30</v>
      </c>
      <c r="C237" s="33">
        <v>261296</v>
      </c>
      <c r="D237" s="33">
        <v>284021.12</v>
      </c>
      <c r="E237" s="33">
        <v>541341.32999999996</v>
      </c>
      <c r="F237" s="33">
        <f>SUM(C237:E237)</f>
        <v>1086658.45</v>
      </c>
      <c r="G237" s="34">
        <v>16418.39</v>
      </c>
      <c r="H237" s="34">
        <v>0</v>
      </c>
      <c r="I237" s="34">
        <v>0</v>
      </c>
      <c r="J237" s="34">
        <v>383704.25</v>
      </c>
      <c r="K237" s="34">
        <f>F237-G237-H237-I237-J237</f>
        <v>686535.81</v>
      </c>
      <c r="L237" s="33">
        <v>1964411.24</v>
      </c>
      <c r="M237" s="35">
        <f>K237/L237</f>
        <v>0.34948680603151105</v>
      </c>
    </row>
    <row r="238" spans="1:13" ht="15.6" customHeight="1">
      <c r="A238" s="16" t="s">
        <v>176</v>
      </c>
      <c r="B238" s="42" t="s">
        <v>24</v>
      </c>
      <c r="C238" s="33">
        <v>495127.02</v>
      </c>
      <c r="D238" s="33">
        <v>10208.14</v>
      </c>
      <c r="E238" s="33">
        <v>171999.35</v>
      </c>
      <c r="F238" s="33">
        <f>SUM(C238:E238)</f>
        <v>677334.51</v>
      </c>
      <c r="G238" s="34">
        <v>0</v>
      </c>
      <c r="H238" s="34">
        <v>0</v>
      </c>
      <c r="I238" s="34">
        <v>0</v>
      </c>
      <c r="J238" s="34">
        <v>42484.12</v>
      </c>
      <c r="K238" s="34">
        <f>F238-G238-H238-I238-J238</f>
        <v>634850.39</v>
      </c>
      <c r="L238" s="33">
        <v>1816714.65</v>
      </c>
      <c r="M238" s="35">
        <f>K238/L238</f>
        <v>0.34944970031479627</v>
      </c>
    </row>
    <row r="239" spans="1:13" ht="15.6" customHeight="1">
      <c r="A239" s="16" t="s">
        <v>374</v>
      </c>
      <c r="B239" s="42" t="s">
        <v>24</v>
      </c>
      <c r="C239" s="33">
        <v>371745.44</v>
      </c>
      <c r="D239" s="33">
        <v>31728.06</v>
      </c>
      <c r="E239" s="33">
        <v>62814.79</v>
      </c>
      <c r="F239" s="33">
        <f>SUM(C239:E239)</f>
        <v>466288.29</v>
      </c>
      <c r="G239" s="34">
        <v>0</v>
      </c>
      <c r="H239" s="34">
        <v>0</v>
      </c>
      <c r="I239" s="34">
        <v>0</v>
      </c>
      <c r="J239" s="34">
        <v>272.07</v>
      </c>
      <c r="K239" s="34">
        <f>F239-G239-H239-I239-J239</f>
        <v>466016.22</v>
      </c>
      <c r="L239" s="33">
        <v>1335177.3</v>
      </c>
      <c r="M239" s="35">
        <f>K239/L239</f>
        <v>0.34902946597429418</v>
      </c>
    </row>
    <row r="240" spans="1:13" ht="15.6" customHeight="1">
      <c r="A240" s="16" t="s">
        <v>473</v>
      </c>
      <c r="B240" s="42" t="s">
        <v>30</v>
      </c>
      <c r="C240" s="33">
        <v>725284.08</v>
      </c>
      <c r="D240" s="33">
        <v>40101.35</v>
      </c>
      <c r="E240" s="33">
        <v>430997.57</v>
      </c>
      <c r="F240" s="33">
        <f>SUM(C240:E240)</f>
        <v>1196383</v>
      </c>
      <c r="G240" s="34">
        <v>532.29</v>
      </c>
      <c r="H240" s="34">
        <v>0</v>
      </c>
      <c r="I240" s="34">
        <v>0</v>
      </c>
      <c r="J240" s="34">
        <v>34281.79</v>
      </c>
      <c r="K240" s="34">
        <f>F240-G240-H240-I240-J240</f>
        <v>1161568.92</v>
      </c>
      <c r="L240" s="33">
        <v>3330382.01</v>
      </c>
      <c r="M240" s="35">
        <f>K240/L240</f>
        <v>0.3487794843090688</v>
      </c>
    </row>
    <row r="241" spans="1:13" ht="15.6" customHeight="1">
      <c r="A241" s="16" t="s">
        <v>276</v>
      </c>
      <c r="B241" s="42" t="s">
        <v>37</v>
      </c>
      <c r="C241" s="33">
        <v>1016345.95</v>
      </c>
      <c r="D241" s="33">
        <v>160715.38</v>
      </c>
      <c r="E241" s="33">
        <v>499273.31</v>
      </c>
      <c r="F241" s="33">
        <f>SUM(C241:E241)</f>
        <v>1676334.6400000001</v>
      </c>
      <c r="G241" s="34">
        <v>0</v>
      </c>
      <c r="H241" s="34">
        <v>0</v>
      </c>
      <c r="I241" s="34">
        <v>0</v>
      </c>
      <c r="J241" s="34">
        <v>12264.2</v>
      </c>
      <c r="K241" s="34">
        <f>F241-G241-H241-I241-J241</f>
        <v>1664070.4400000002</v>
      </c>
      <c r="L241" s="33">
        <v>4791057.75</v>
      </c>
      <c r="M241" s="35">
        <f>K241/L241</f>
        <v>0.34732840362861422</v>
      </c>
    </row>
    <row r="242" spans="1:13" ht="15.6" customHeight="1">
      <c r="A242" s="16" t="s">
        <v>308</v>
      </c>
      <c r="B242" s="42" t="s">
        <v>27</v>
      </c>
      <c r="C242" s="33">
        <v>3873107.89</v>
      </c>
      <c r="D242" s="33">
        <v>94132.67</v>
      </c>
      <c r="E242" s="33">
        <v>529794.49</v>
      </c>
      <c r="F242" s="33">
        <f>SUM(C242:E242)</f>
        <v>4497035.05</v>
      </c>
      <c r="G242" s="34">
        <v>86062.399999999994</v>
      </c>
      <c r="H242" s="34">
        <v>0</v>
      </c>
      <c r="I242" s="34">
        <v>0</v>
      </c>
      <c r="J242" s="34">
        <v>183234.8</v>
      </c>
      <c r="K242" s="34">
        <f>F242-G242-H242-I242-J242</f>
        <v>4227737.8499999996</v>
      </c>
      <c r="L242" s="33">
        <v>12202881.569999998</v>
      </c>
      <c r="M242" s="35">
        <f>K242/L242</f>
        <v>0.34645405888340519</v>
      </c>
    </row>
    <row r="243" spans="1:13" ht="15.6" customHeight="1">
      <c r="A243" s="16" t="s">
        <v>459</v>
      </c>
      <c r="B243" s="42" t="s">
        <v>37</v>
      </c>
      <c r="C243" s="33">
        <v>1240058.3500000001</v>
      </c>
      <c r="D243" s="33">
        <v>28395.95</v>
      </c>
      <c r="E243" s="33">
        <v>312309.84000000003</v>
      </c>
      <c r="F243" s="33">
        <f>SUM(C243:E243)</f>
        <v>1580764.1400000001</v>
      </c>
      <c r="G243" s="34">
        <v>152062.85999999999</v>
      </c>
      <c r="H243" s="34">
        <v>0</v>
      </c>
      <c r="I243" s="34">
        <v>0</v>
      </c>
      <c r="J243" s="34">
        <v>32149.77</v>
      </c>
      <c r="K243" s="34">
        <f>F243-G243-H243-I243-J243</f>
        <v>1396551.5100000002</v>
      </c>
      <c r="L243" s="33">
        <v>4035441.6500000004</v>
      </c>
      <c r="M243" s="35">
        <f>K243/L243</f>
        <v>0.34607154089317588</v>
      </c>
    </row>
    <row r="244" spans="1:13" ht="15.6" customHeight="1">
      <c r="A244" s="16" t="s">
        <v>279</v>
      </c>
      <c r="B244" s="42" t="s">
        <v>24</v>
      </c>
      <c r="C244" s="33">
        <v>373832</v>
      </c>
      <c r="D244" s="33">
        <v>22882.880000000001</v>
      </c>
      <c r="E244" s="33">
        <v>31644.67</v>
      </c>
      <c r="F244" s="33">
        <f>SUM(C244:E244)</f>
        <v>428359.55</v>
      </c>
      <c r="G244" s="34">
        <v>0</v>
      </c>
      <c r="H244" s="34">
        <v>0</v>
      </c>
      <c r="I244" s="34">
        <v>177.19</v>
      </c>
      <c r="J244" s="34">
        <v>22731.5</v>
      </c>
      <c r="K244" s="34">
        <f>F244-G244-H244-I244-J244</f>
        <v>405450.86</v>
      </c>
      <c r="L244" s="33">
        <v>1176542.0399999998</v>
      </c>
      <c r="M244" s="35">
        <f>K244/L244</f>
        <v>0.3446123013164919</v>
      </c>
    </row>
    <row r="245" spans="1:13" ht="15.6" customHeight="1">
      <c r="A245" s="16" t="s">
        <v>100</v>
      </c>
      <c r="B245" s="42" t="s">
        <v>37</v>
      </c>
      <c r="C245" s="33">
        <v>874485.18</v>
      </c>
      <c r="D245" s="33">
        <v>42796.88</v>
      </c>
      <c r="E245" s="33">
        <v>466209.44</v>
      </c>
      <c r="F245" s="33">
        <f>SUM(C245:E245)</f>
        <v>1383491.5</v>
      </c>
      <c r="G245" s="34">
        <v>5701</v>
      </c>
      <c r="H245" s="34">
        <v>0</v>
      </c>
      <c r="I245" s="34">
        <v>0</v>
      </c>
      <c r="J245" s="34">
        <v>43293.08</v>
      </c>
      <c r="K245" s="34">
        <f>F245-G245-H245-I245-J245</f>
        <v>1334497.42</v>
      </c>
      <c r="L245" s="33">
        <v>3885888.67</v>
      </c>
      <c r="M245" s="35">
        <f>K245/L245</f>
        <v>0.34342142385669527</v>
      </c>
    </row>
    <row r="246" spans="1:13" ht="15.6" customHeight="1">
      <c r="A246" s="16" t="s">
        <v>481</v>
      </c>
      <c r="B246" s="42" t="s">
        <v>27</v>
      </c>
      <c r="C246" s="33">
        <v>491702.98</v>
      </c>
      <c r="D246" s="33">
        <v>34602.14</v>
      </c>
      <c r="E246" s="33">
        <v>1453035.85</v>
      </c>
      <c r="F246" s="33">
        <f>SUM(C246:E246)</f>
        <v>1979340.9700000002</v>
      </c>
      <c r="G246" s="34">
        <v>51771.73</v>
      </c>
      <c r="H246" s="34">
        <v>3765.06</v>
      </c>
      <c r="I246" s="34">
        <v>0</v>
      </c>
      <c r="J246" s="34">
        <v>17412.689999999999</v>
      </c>
      <c r="K246" s="34">
        <f>F246-G246-H246-I246-J246</f>
        <v>1906391.4900000002</v>
      </c>
      <c r="L246" s="33">
        <v>5551383.4699999997</v>
      </c>
      <c r="M246" s="35">
        <f>K246/L246</f>
        <v>0.34340835943008641</v>
      </c>
    </row>
    <row r="247" spans="1:13" ht="15.6" customHeight="1">
      <c r="A247" s="16" t="s">
        <v>568</v>
      </c>
      <c r="B247" s="42" t="s">
        <v>61</v>
      </c>
      <c r="C247" s="33">
        <v>1188047.8500000001</v>
      </c>
      <c r="D247" s="33">
        <v>14170.31</v>
      </c>
      <c r="E247" s="33">
        <v>226540.49</v>
      </c>
      <c r="F247" s="33">
        <f>SUM(C247:E247)</f>
        <v>1428758.6500000001</v>
      </c>
      <c r="G247" s="34">
        <v>47343.64</v>
      </c>
      <c r="H247" s="34">
        <v>0</v>
      </c>
      <c r="I247" s="34">
        <v>0</v>
      </c>
      <c r="J247" s="34">
        <v>77887.240000000005</v>
      </c>
      <c r="K247" s="34">
        <f>F247-G247-H247-I247-J247</f>
        <v>1303527.7700000003</v>
      </c>
      <c r="L247" s="33">
        <v>3817251.93</v>
      </c>
      <c r="M247" s="35">
        <f>K247/L247</f>
        <v>0.34148329581170717</v>
      </c>
    </row>
    <row r="248" spans="1:13" ht="15.6" customHeight="1">
      <c r="A248" s="16" t="s">
        <v>424</v>
      </c>
      <c r="B248" s="42" t="s">
        <v>30</v>
      </c>
      <c r="C248" s="33">
        <v>214098.33</v>
      </c>
      <c r="D248" s="33">
        <v>12914.47</v>
      </c>
      <c r="E248" s="33">
        <v>172025.43</v>
      </c>
      <c r="F248" s="33">
        <f>SUM(C248:E248)</f>
        <v>399038.23</v>
      </c>
      <c r="G248" s="34">
        <v>0</v>
      </c>
      <c r="H248" s="34">
        <v>0</v>
      </c>
      <c r="I248" s="34">
        <v>0</v>
      </c>
      <c r="J248" s="34">
        <v>24039.14</v>
      </c>
      <c r="K248" s="34">
        <f>F248-G248-H248-I248-J248</f>
        <v>374999.08999999997</v>
      </c>
      <c r="L248" s="33">
        <v>1107617.9500000002</v>
      </c>
      <c r="M248" s="35">
        <f>K248/L248</f>
        <v>0.33856357239425372</v>
      </c>
    </row>
    <row r="249" spans="1:13" ht="15.6" customHeight="1">
      <c r="A249" s="16" t="s">
        <v>83</v>
      </c>
      <c r="B249" s="42" t="s">
        <v>37</v>
      </c>
      <c r="C249" s="33">
        <v>976296.39</v>
      </c>
      <c r="D249" s="33">
        <v>64177.39</v>
      </c>
      <c r="E249" s="33">
        <v>542582.34</v>
      </c>
      <c r="F249" s="33">
        <f>SUM(C249:E249)</f>
        <v>1583056.12</v>
      </c>
      <c r="G249" s="34">
        <v>0</v>
      </c>
      <c r="H249" s="34">
        <v>0</v>
      </c>
      <c r="I249" s="34">
        <v>51412.959999999999</v>
      </c>
      <c r="J249" s="34">
        <v>21392.38</v>
      </c>
      <c r="K249" s="34">
        <f>F249-G249-H249-I249-J249</f>
        <v>1510250.7800000003</v>
      </c>
      <c r="L249" s="33">
        <v>4462879.4799999995</v>
      </c>
      <c r="M249" s="35">
        <f>K249/L249</f>
        <v>0.3384027704014988</v>
      </c>
    </row>
    <row r="250" spans="1:13" ht="15.6" customHeight="1">
      <c r="A250" s="16" t="s">
        <v>251</v>
      </c>
      <c r="B250" s="42" t="s">
        <v>30</v>
      </c>
      <c r="C250" s="33">
        <v>2622912.44</v>
      </c>
      <c r="D250" s="33">
        <v>80643.19</v>
      </c>
      <c r="E250" s="33">
        <v>1085865.6399999999</v>
      </c>
      <c r="F250" s="33">
        <f>SUM(C250:E250)</f>
        <v>3789421.2699999996</v>
      </c>
      <c r="G250" s="34">
        <v>5808</v>
      </c>
      <c r="H250" s="34">
        <v>0</v>
      </c>
      <c r="I250" s="34">
        <v>0</v>
      </c>
      <c r="J250" s="34">
        <v>130635.94</v>
      </c>
      <c r="K250" s="34">
        <f>F250-G250-H250-I250-J250</f>
        <v>3652977.3299999996</v>
      </c>
      <c r="L250" s="33">
        <v>10797939.579999998</v>
      </c>
      <c r="M250" s="35">
        <f>K250/L250</f>
        <v>0.33830318302262624</v>
      </c>
    </row>
    <row r="251" spans="1:13" ht="15.6" customHeight="1">
      <c r="A251" s="16" t="s">
        <v>132</v>
      </c>
      <c r="B251" s="42" t="s">
        <v>31</v>
      </c>
      <c r="C251" s="33">
        <v>8455939.8100000005</v>
      </c>
      <c r="D251" s="33">
        <v>760886.75</v>
      </c>
      <c r="E251" s="33">
        <v>3634897.53</v>
      </c>
      <c r="F251" s="33">
        <f>SUM(C251:E251)</f>
        <v>12851724.09</v>
      </c>
      <c r="G251" s="34">
        <v>2797.11</v>
      </c>
      <c r="H251" s="34">
        <v>0</v>
      </c>
      <c r="I251" s="34">
        <v>67247.13</v>
      </c>
      <c r="J251" s="34">
        <v>715439.05</v>
      </c>
      <c r="K251" s="34">
        <f>F251-G251-H251-I251-J251</f>
        <v>12066240.799999999</v>
      </c>
      <c r="L251" s="33">
        <v>35708207.759999998</v>
      </c>
      <c r="M251" s="35">
        <f>K251/L251</f>
        <v>0.33791224922569452</v>
      </c>
    </row>
    <row r="252" spans="1:13" ht="15.6" customHeight="1">
      <c r="A252" s="16" t="s">
        <v>482</v>
      </c>
      <c r="B252" s="42" t="s">
        <v>43</v>
      </c>
      <c r="C252" s="33">
        <v>1590431.26</v>
      </c>
      <c r="D252" s="33">
        <v>169179.44</v>
      </c>
      <c r="E252" s="33">
        <v>691900.2</v>
      </c>
      <c r="F252" s="33">
        <f>SUM(C252:E252)</f>
        <v>2451510.9</v>
      </c>
      <c r="G252" s="34">
        <v>0</v>
      </c>
      <c r="H252" s="34">
        <v>0</v>
      </c>
      <c r="I252" s="34">
        <v>0</v>
      </c>
      <c r="J252" s="34">
        <v>153522.59</v>
      </c>
      <c r="K252" s="34">
        <f>F252-G252-H252-I252-J252</f>
        <v>2297988.31</v>
      </c>
      <c r="L252" s="33">
        <v>6820107.0600000005</v>
      </c>
      <c r="M252" s="35">
        <f>K252/L252</f>
        <v>0.33694314323564295</v>
      </c>
    </row>
    <row r="253" spans="1:13" ht="15.6" customHeight="1">
      <c r="A253" s="16" t="s">
        <v>133</v>
      </c>
      <c r="B253" s="42" t="s">
        <v>37</v>
      </c>
      <c r="C253" s="33">
        <v>767453.94</v>
      </c>
      <c r="D253" s="33">
        <v>21630.57</v>
      </c>
      <c r="E253" s="33">
        <v>529253.59</v>
      </c>
      <c r="F253" s="33">
        <f>SUM(C253:E253)</f>
        <v>1318338.0999999999</v>
      </c>
      <c r="G253" s="34">
        <v>53374.16</v>
      </c>
      <c r="H253" s="34">
        <v>0</v>
      </c>
      <c r="I253" s="34">
        <v>0</v>
      </c>
      <c r="J253" s="34">
        <v>26149.38</v>
      </c>
      <c r="K253" s="34">
        <f>F253-G253-H253-I253-J253</f>
        <v>1238814.56</v>
      </c>
      <c r="L253" s="33">
        <v>3682662.88</v>
      </c>
      <c r="M253" s="35">
        <f>K253/L253</f>
        <v>0.33639097586907007</v>
      </c>
    </row>
    <row r="254" spans="1:13" ht="15.6" customHeight="1">
      <c r="A254" s="16" t="s">
        <v>371</v>
      </c>
      <c r="B254" s="42" t="s">
        <v>27</v>
      </c>
      <c r="C254" s="33">
        <v>2743025.35</v>
      </c>
      <c r="D254" s="33">
        <v>50004.78</v>
      </c>
      <c r="E254" s="33">
        <v>758351.84</v>
      </c>
      <c r="F254" s="33">
        <f>SUM(C254:E254)</f>
        <v>3551381.9699999997</v>
      </c>
      <c r="G254" s="34">
        <v>50750.84</v>
      </c>
      <c r="H254" s="34">
        <v>0</v>
      </c>
      <c r="I254" s="34">
        <v>0</v>
      </c>
      <c r="J254" s="34">
        <v>160915.91</v>
      </c>
      <c r="K254" s="34">
        <f>F254-G254-H254-I254-J254</f>
        <v>3339715.2199999997</v>
      </c>
      <c r="L254" s="33">
        <v>9944590.0599999987</v>
      </c>
      <c r="M254" s="35">
        <f>K254/L254</f>
        <v>0.33583236713128023</v>
      </c>
    </row>
    <row r="255" spans="1:13" ht="15.6" customHeight="1">
      <c r="A255" s="16" t="s">
        <v>81</v>
      </c>
      <c r="B255" s="42" t="s">
        <v>30</v>
      </c>
      <c r="C255" s="33">
        <v>278885.67</v>
      </c>
      <c r="D255" s="33">
        <v>30515.33</v>
      </c>
      <c r="E255" s="33">
        <v>123758.27</v>
      </c>
      <c r="F255" s="33">
        <f>SUM(C255:E255)</f>
        <v>433159.27</v>
      </c>
      <c r="G255" s="34">
        <v>7166.98</v>
      </c>
      <c r="H255" s="34">
        <v>0</v>
      </c>
      <c r="I255" s="34">
        <v>0</v>
      </c>
      <c r="J255" s="34">
        <v>13016.28</v>
      </c>
      <c r="K255" s="34">
        <f>F255-G255-H255-I255-J255</f>
        <v>412976.01</v>
      </c>
      <c r="L255" s="33">
        <v>1230308.25</v>
      </c>
      <c r="M255" s="35">
        <f>K255/L255</f>
        <v>0.33566873179953072</v>
      </c>
    </row>
    <row r="256" spans="1:13" ht="15.6" customHeight="1">
      <c r="A256" s="16" t="s">
        <v>379</v>
      </c>
      <c r="B256" s="42" t="s">
        <v>27</v>
      </c>
      <c r="C256" s="33">
        <v>3630970.4</v>
      </c>
      <c r="D256" s="33">
        <v>92833.64</v>
      </c>
      <c r="E256" s="33">
        <v>1646076.81</v>
      </c>
      <c r="F256" s="33">
        <f>SUM(C256:E256)</f>
        <v>5369880.8499999996</v>
      </c>
      <c r="G256" s="34">
        <v>10498.15</v>
      </c>
      <c r="H256" s="34">
        <v>0</v>
      </c>
      <c r="I256" s="34">
        <v>2644.79</v>
      </c>
      <c r="J256" s="34">
        <v>176933.59</v>
      </c>
      <c r="K256" s="34">
        <f>F256-G256-H256-I256-J256</f>
        <v>5179804.3199999994</v>
      </c>
      <c r="L256" s="33">
        <v>15432569.4</v>
      </c>
      <c r="M256" s="35">
        <f>K256/L256</f>
        <v>0.33564108384958885</v>
      </c>
    </row>
    <row r="257" spans="1:13" ht="15.6" customHeight="1">
      <c r="A257" s="16" t="s">
        <v>208</v>
      </c>
      <c r="B257" s="42" t="s">
        <v>43</v>
      </c>
      <c r="C257" s="33">
        <v>947449.54</v>
      </c>
      <c r="D257" s="33">
        <v>13934.65</v>
      </c>
      <c r="E257" s="33">
        <v>355622.49</v>
      </c>
      <c r="F257" s="33">
        <f>SUM(C257:E257)</f>
        <v>1317006.6800000002</v>
      </c>
      <c r="G257" s="34">
        <v>16081.45</v>
      </c>
      <c r="H257" s="34">
        <v>0</v>
      </c>
      <c r="I257" s="34">
        <v>0</v>
      </c>
      <c r="J257" s="34">
        <v>43554.45</v>
      </c>
      <c r="K257" s="34">
        <f>F257-G257-H257-I257-J257</f>
        <v>1257370.7800000003</v>
      </c>
      <c r="L257" s="33">
        <v>3747017.66</v>
      </c>
      <c r="M257" s="35">
        <f>K257/L257</f>
        <v>0.33556574697328762</v>
      </c>
    </row>
    <row r="258" spans="1:13" ht="15.6" customHeight="1">
      <c r="A258" s="16" t="s">
        <v>203</v>
      </c>
      <c r="B258" s="42" t="s">
        <v>61</v>
      </c>
      <c r="C258" s="33">
        <v>848064.35</v>
      </c>
      <c r="D258" s="33">
        <v>22616.09</v>
      </c>
      <c r="E258" s="33">
        <v>81359.199999999997</v>
      </c>
      <c r="F258" s="33">
        <f>SUM(C258:E258)</f>
        <v>952039.6399999999</v>
      </c>
      <c r="G258" s="34">
        <v>9272.5</v>
      </c>
      <c r="H258" s="34">
        <v>0</v>
      </c>
      <c r="I258" s="34">
        <v>0</v>
      </c>
      <c r="J258" s="34">
        <v>24345.16</v>
      </c>
      <c r="K258" s="34">
        <f>F258-G258-H258-I258-J258</f>
        <v>918421.97999999986</v>
      </c>
      <c r="L258" s="33">
        <v>2740913.4999999995</v>
      </c>
      <c r="M258" s="35">
        <f>K258/L258</f>
        <v>0.33507879033760096</v>
      </c>
    </row>
    <row r="259" spans="1:13" ht="15.6" customHeight="1">
      <c r="A259" s="16" t="s">
        <v>620</v>
      </c>
      <c r="B259" s="42" t="s">
        <v>31</v>
      </c>
      <c r="C259" s="33">
        <v>1027484.85</v>
      </c>
      <c r="D259" s="33">
        <v>21400.93</v>
      </c>
      <c r="E259" s="33">
        <v>367315.75</v>
      </c>
      <c r="F259" s="33">
        <f>SUM(C259:E259)</f>
        <v>1416201.53</v>
      </c>
      <c r="G259" s="34">
        <v>0</v>
      </c>
      <c r="H259" s="34">
        <v>0</v>
      </c>
      <c r="I259" s="34">
        <v>0</v>
      </c>
      <c r="J259" s="34">
        <v>42689.61</v>
      </c>
      <c r="K259" s="34">
        <f>F259-G259-H259-I259-J259</f>
        <v>1373511.92</v>
      </c>
      <c r="L259" s="33">
        <v>4127055.57</v>
      </c>
      <c r="M259" s="35">
        <f>K259/L259</f>
        <v>0.3328067424107885</v>
      </c>
    </row>
    <row r="260" spans="1:13" ht="15.6" customHeight="1">
      <c r="A260" s="16" t="s">
        <v>241</v>
      </c>
      <c r="B260" s="42" t="s">
        <v>61</v>
      </c>
      <c r="C260" s="33">
        <v>619330.63</v>
      </c>
      <c r="D260" s="33">
        <v>19497.28</v>
      </c>
      <c r="E260" s="33">
        <v>97940.49</v>
      </c>
      <c r="F260" s="33">
        <f>SUM(C260:E260)</f>
        <v>736768.4</v>
      </c>
      <c r="G260" s="34">
        <v>0</v>
      </c>
      <c r="H260" s="34">
        <v>0</v>
      </c>
      <c r="I260" s="34">
        <v>30.89</v>
      </c>
      <c r="J260" s="34">
        <v>11727.99</v>
      </c>
      <c r="K260" s="34">
        <f>F260-G260-H260-I260-J260</f>
        <v>725009.52</v>
      </c>
      <c r="L260" s="33">
        <v>2179102.36</v>
      </c>
      <c r="M260" s="35">
        <f>K260/L260</f>
        <v>0.33271017154054205</v>
      </c>
    </row>
    <row r="261" spans="1:13" ht="15.6" customHeight="1">
      <c r="A261" s="16" t="s">
        <v>597</v>
      </c>
      <c r="B261" s="42" t="s">
        <v>37</v>
      </c>
      <c r="C261" s="33">
        <v>204264.18</v>
      </c>
      <c r="D261" s="33">
        <v>3489.58</v>
      </c>
      <c r="E261" s="33">
        <v>122146.92</v>
      </c>
      <c r="F261" s="33">
        <f>SUM(C261:E261)</f>
        <v>329900.68</v>
      </c>
      <c r="G261" s="34">
        <v>1842.12</v>
      </c>
      <c r="H261" s="34">
        <v>5035</v>
      </c>
      <c r="I261" s="34">
        <v>8047.16</v>
      </c>
      <c r="J261" s="34">
        <v>2050.5300000000002</v>
      </c>
      <c r="K261" s="34">
        <f>F261-G261-H261-I261-J261</f>
        <v>312925.87</v>
      </c>
      <c r="L261" s="33">
        <v>940707.30999999994</v>
      </c>
      <c r="M261" s="35">
        <f>K261/L261</f>
        <v>0.33264955706573601</v>
      </c>
    </row>
    <row r="262" spans="1:13" ht="15.6" customHeight="1">
      <c r="A262" s="16" t="s">
        <v>71</v>
      </c>
      <c r="B262" s="42" t="s">
        <v>33</v>
      </c>
      <c r="C262" s="33">
        <v>3412987.94</v>
      </c>
      <c r="D262" s="33">
        <v>63234.46</v>
      </c>
      <c r="E262" s="33">
        <v>2422073.96</v>
      </c>
      <c r="F262" s="33">
        <f>SUM(C262:E262)</f>
        <v>5898296.3599999994</v>
      </c>
      <c r="G262" s="34">
        <v>245390.5</v>
      </c>
      <c r="H262" s="34">
        <v>0</v>
      </c>
      <c r="I262" s="34">
        <v>6751.79</v>
      </c>
      <c r="J262" s="34">
        <v>305211.53000000003</v>
      </c>
      <c r="K262" s="34">
        <f>F262-G262-H262-I262-J262</f>
        <v>5340942.5399999991</v>
      </c>
      <c r="L262" s="33">
        <v>16073771.540000001</v>
      </c>
      <c r="M262" s="35">
        <f>K262/L262</f>
        <v>0.33227687271210271</v>
      </c>
    </row>
    <row r="263" spans="1:13" ht="15.6" customHeight="1">
      <c r="A263" s="16" t="s">
        <v>123</v>
      </c>
      <c r="B263" s="42" t="s">
        <v>27</v>
      </c>
      <c r="C263" s="33">
        <v>2025762.78</v>
      </c>
      <c r="D263" s="33">
        <v>137273.74</v>
      </c>
      <c r="E263" s="33">
        <v>1222961.28</v>
      </c>
      <c r="F263" s="33">
        <f>SUM(C263:E263)</f>
        <v>3385997.8</v>
      </c>
      <c r="G263" s="34">
        <v>26248.9</v>
      </c>
      <c r="H263" s="34">
        <v>0</v>
      </c>
      <c r="I263" s="34">
        <v>9106.56</v>
      </c>
      <c r="J263" s="34">
        <v>105635.94</v>
      </c>
      <c r="K263" s="34">
        <f>F263-G263-H263-I263-J263</f>
        <v>3245006.4</v>
      </c>
      <c r="L263" s="33">
        <v>9821590.8099999987</v>
      </c>
      <c r="M263" s="35">
        <f>K263/L263</f>
        <v>0.33039519389222044</v>
      </c>
    </row>
    <row r="264" spans="1:13" ht="15.6" customHeight="1">
      <c r="A264" s="16" t="s">
        <v>169</v>
      </c>
      <c r="B264" s="42" t="s">
        <v>37</v>
      </c>
      <c r="C264" s="33">
        <v>259553.51</v>
      </c>
      <c r="D264" s="33">
        <v>21122.66</v>
      </c>
      <c r="E264" s="33">
        <v>183829.87</v>
      </c>
      <c r="F264" s="33">
        <f>SUM(C264:E264)</f>
        <v>464506.04</v>
      </c>
      <c r="G264" s="34">
        <v>0</v>
      </c>
      <c r="H264" s="34">
        <v>0</v>
      </c>
      <c r="I264" s="34">
        <v>0</v>
      </c>
      <c r="J264" s="34">
        <v>57786.65</v>
      </c>
      <c r="K264" s="34">
        <f>F264-G264-H264-I264-J264</f>
        <v>406719.38999999996</v>
      </c>
      <c r="L264" s="33">
        <v>1231039.73</v>
      </c>
      <c r="M264" s="35">
        <f>K264/L264</f>
        <v>0.33038689173744212</v>
      </c>
    </row>
    <row r="265" spans="1:13" ht="15.6" customHeight="1">
      <c r="A265" s="16" t="s">
        <v>227</v>
      </c>
      <c r="B265" s="42" t="s">
        <v>33</v>
      </c>
      <c r="C265" s="33">
        <v>822662.93</v>
      </c>
      <c r="D265" s="33">
        <v>44197.05</v>
      </c>
      <c r="E265" s="33">
        <v>387918.67</v>
      </c>
      <c r="F265" s="33">
        <f>SUM(C265:E265)</f>
        <v>1254778.6500000001</v>
      </c>
      <c r="G265" s="34">
        <v>0</v>
      </c>
      <c r="H265" s="34">
        <v>0</v>
      </c>
      <c r="I265" s="34">
        <v>0</v>
      </c>
      <c r="J265" s="34">
        <v>85442.6</v>
      </c>
      <c r="K265" s="34">
        <f>F265-G265-H265-I265-J265</f>
        <v>1169336.05</v>
      </c>
      <c r="L265" s="33">
        <v>3554715.83</v>
      </c>
      <c r="M265" s="35">
        <f>K265/L265</f>
        <v>0.32895345392489506</v>
      </c>
    </row>
    <row r="266" spans="1:13" ht="15.6" customHeight="1">
      <c r="A266" s="16" t="s">
        <v>114</v>
      </c>
      <c r="B266" s="42" t="s">
        <v>37</v>
      </c>
      <c r="C266" s="33">
        <v>190043.98</v>
      </c>
      <c r="D266" s="33">
        <v>4020.05</v>
      </c>
      <c r="E266" s="33">
        <v>148480.66</v>
      </c>
      <c r="F266" s="33">
        <f>SUM(C266:E266)</f>
        <v>342544.69</v>
      </c>
      <c r="G266" s="34">
        <v>3173.23</v>
      </c>
      <c r="H266" s="34">
        <v>0</v>
      </c>
      <c r="I266" s="34">
        <v>6549.59</v>
      </c>
      <c r="J266" s="34">
        <v>944.33</v>
      </c>
      <c r="K266" s="34">
        <f>F266-G266-H266-I266-J266</f>
        <v>331877.53999999998</v>
      </c>
      <c r="L266" s="33">
        <v>1010094.1099999999</v>
      </c>
      <c r="M266" s="35">
        <f>K266/L266</f>
        <v>0.32856100903310881</v>
      </c>
    </row>
    <row r="267" spans="1:13" ht="15.6" customHeight="1">
      <c r="A267" s="16" t="s">
        <v>596</v>
      </c>
      <c r="B267" s="42" t="s">
        <v>37</v>
      </c>
      <c r="C267" s="33">
        <v>364811.99</v>
      </c>
      <c r="D267" s="33">
        <v>10236.049999999999</v>
      </c>
      <c r="E267" s="33">
        <v>319706.81</v>
      </c>
      <c r="F267" s="33">
        <f>SUM(C267:E267)</f>
        <v>694754.85</v>
      </c>
      <c r="G267" s="34">
        <v>0</v>
      </c>
      <c r="H267" s="34">
        <v>0</v>
      </c>
      <c r="I267" s="34">
        <v>0</v>
      </c>
      <c r="J267" s="34">
        <v>37842.31</v>
      </c>
      <c r="K267" s="34">
        <f>F267-G267-H267-I267-J267</f>
        <v>656912.54</v>
      </c>
      <c r="L267" s="33">
        <v>1999988.8399999999</v>
      </c>
      <c r="M267" s="35">
        <f>K267/L267</f>
        <v>0.32845810279621362</v>
      </c>
    </row>
    <row r="268" spans="1:13" ht="15.6" customHeight="1">
      <c r="A268" s="16" t="s">
        <v>512</v>
      </c>
      <c r="B268" s="42" t="s">
        <v>30</v>
      </c>
      <c r="C268" s="33">
        <v>173234.64</v>
      </c>
      <c r="D268" s="33">
        <v>2553.4</v>
      </c>
      <c r="E268" s="33">
        <v>51041.77</v>
      </c>
      <c r="F268" s="33">
        <f>SUM(C268:E268)</f>
        <v>226829.81</v>
      </c>
      <c r="G268" s="34">
        <v>0</v>
      </c>
      <c r="H268" s="34">
        <v>0</v>
      </c>
      <c r="I268" s="34">
        <v>0</v>
      </c>
      <c r="J268" s="34">
        <v>4988.55</v>
      </c>
      <c r="K268" s="34">
        <f>F268-G268-H268-I268-J268</f>
        <v>221841.26</v>
      </c>
      <c r="L268" s="33">
        <v>675566.35</v>
      </c>
      <c r="M268" s="35">
        <f>K268/L268</f>
        <v>0.32837819704903898</v>
      </c>
    </row>
    <row r="269" spans="1:13" ht="15.6" customHeight="1">
      <c r="A269" s="16" t="s">
        <v>635</v>
      </c>
      <c r="B269" s="42" t="s">
        <v>30</v>
      </c>
      <c r="C269" s="33">
        <v>293378.28000000003</v>
      </c>
      <c r="D269" s="33">
        <v>888.62</v>
      </c>
      <c r="E269" s="33">
        <v>274125.75</v>
      </c>
      <c r="F269" s="33">
        <f>SUM(C269:E269)</f>
        <v>568392.65</v>
      </c>
      <c r="G269" s="34">
        <v>0</v>
      </c>
      <c r="H269" s="34">
        <v>0</v>
      </c>
      <c r="I269" s="34">
        <v>0</v>
      </c>
      <c r="J269" s="34">
        <v>13790.18</v>
      </c>
      <c r="K269" s="34">
        <f>F269-G269-H269-I269-J269</f>
        <v>554602.47</v>
      </c>
      <c r="L269" s="33">
        <v>1691478.09</v>
      </c>
      <c r="M269" s="35">
        <f>K269/L269</f>
        <v>0.32788037473190085</v>
      </c>
    </row>
    <row r="270" spans="1:13" ht="15.6" customHeight="1">
      <c r="A270" s="16" t="s">
        <v>82</v>
      </c>
      <c r="B270" s="42" t="s">
        <v>37</v>
      </c>
      <c r="C270" s="33">
        <v>1675897.38</v>
      </c>
      <c r="D270" s="33">
        <v>60006.91</v>
      </c>
      <c r="E270" s="33">
        <v>663314.13</v>
      </c>
      <c r="F270" s="33">
        <f>SUM(C270:E270)</f>
        <v>2399218.42</v>
      </c>
      <c r="G270" s="34">
        <v>55670.5</v>
      </c>
      <c r="H270" s="34">
        <v>0</v>
      </c>
      <c r="I270" s="34">
        <v>55962.38</v>
      </c>
      <c r="J270" s="34">
        <v>69145.13</v>
      </c>
      <c r="K270" s="34">
        <f>F270-G270-H270-I270-J270</f>
        <v>2218440.41</v>
      </c>
      <c r="L270" s="33">
        <v>6773876.7299999995</v>
      </c>
      <c r="M270" s="35">
        <f>K270/L270</f>
        <v>0.32749937715503724</v>
      </c>
    </row>
    <row r="271" spans="1:13" ht="15.6" customHeight="1">
      <c r="A271" s="16" t="s">
        <v>291</v>
      </c>
      <c r="B271" s="42" t="s">
        <v>31</v>
      </c>
      <c r="C271" s="33">
        <v>7053391.6699999999</v>
      </c>
      <c r="D271" s="33">
        <v>267588.75</v>
      </c>
      <c r="E271" s="33">
        <v>1416530.37</v>
      </c>
      <c r="F271" s="33">
        <f>SUM(C271:E271)</f>
        <v>8737510.7899999991</v>
      </c>
      <c r="G271" s="34">
        <v>38443.56</v>
      </c>
      <c r="H271" s="34">
        <v>0</v>
      </c>
      <c r="I271" s="34">
        <v>900</v>
      </c>
      <c r="J271" s="34">
        <v>442661.44</v>
      </c>
      <c r="K271" s="34">
        <f>F271-G271-H271-I271-J271</f>
        <v>8255505.7899999982</v>
      </c>
      <c r="L271" s="33">
        <v>25237891.800000001</v>
      </c>
      <c r="M271" s="35">
        <f>K271/L271</f>
        <v>0.32710758313022004</v>
      </c>
    </row>
    <row r="272" spans="1:13" ht="15.6" customHeight="1">
      <c r="A272" s="16" t="s">
        <v>257</v>
      </c>
      <c r="B272" s="42" t="s">
        <v>61</v>
      </c>
      <c r="C272" s="33">
        <v>10629652.65</v>
      </c>
      <c r="D272" s="33">
        <v>99160.53</v>
      </c>
      <c r="E272" s="33">
        <v>1790538.32</v>
      </c>
      <c r="F272" s="33">
        <f>SUM(C272:E272)</f>
        <v>12519351.5</v>
      </c>
      <c r="G272" s="34">
        <v>106246.14</v>
      </c>
      <c r="H272" s="34">
        <v>0</v>
      </c>
      <c r="I272" s="34">
        <v>88891.67</v>
      </c>
      <c r="J272" s="34">
        <v>589587.23</v>
      </c>
      <c r="K272" s="34">
        <f>F272-G272-H272-I272-J272</f>
        <v>11734626.459999999</v>
      </c>
      <c r="L272" s="33">
        <v>35976581.68</v>
      </c>
      <c r="M272" s="35">
        <f>K272/L272</f>
        <v>0.32617402521383737</v>
      </c>
    </row>
    <row r="273" spans="1:13" ht="15.6" customHeight="1">
      <c r="A273" s="16" t="s">
        <v>261</v>
      </c>
      <c r="B273" s="42" t="s">
        <v>37</v>
      </c>
      <c r="C273" s="33">
        <v>381504.93</v>
      </c>
      <c r="D273" s="33">
        <v>8871.06</v>
      </c>
      <c r="E273" s="33">
        <v>166547.88</v>
      </c>
      <c r="F273" s="33">
        <f>SUM(C273:E273)</f>
        <v>556923.87</v>
      </c>
      <c r="G273" s="34">
        <v>2783.25</v>
      </c>
      <c r="H273" s="34">
        <v>0</v>
      </c>
      <c r="I273" s="34">
        <v>0</v>
      </c>
      <c r="J273" s="34">
        <v>41626.71</v>
      </c>
      <c r="K273" s="34">
        <f>F273-G273-H273-I273-J273</f>
        <v>512513.91</v>
      </c>
      <c r="L273" s="33">
        <v>1572213.8800000001</v>
      </c>
      <c r="M273" s="35">
        <f>K273/L273</f>
        <v>0.32598230846301901</v>
      </c>
    </row>
    <row r="274" spans="1:13" ht="15.6" customHeight="1">
      <c r="A274" s="16" t="s">
        <v>174</v>
      </c>
      <c r="B274" s="42" t="s">
        <v>37</v>
      </c>
      <c r="C274" s="33">
        <v>449108.27</v>
      </c>
      <c r="D274" s="33">
        <v>5565.4</v>
      </c>
      <c r="E274" s="33">
        <v>389272.63</v>
      </c>
      <c r="F274" s="33">
        <f>SUM(C274:E274)</f>
        <v>843946.3</v>
      </c>
      <c r="G274" s="34">
        <v>0</v>
      </c>
      <c r="H274" s="34">
        <v>0</v>
      </c>
      <c r="I274" s="34">
        <v>0</v>
      </c>
      <c r="J274" s="34">
        <v>78068.28</v>
      </c>
      <c r="K274" s="34">
        <f>F274-G274-H274-I274-J274</f>
        <v>765878.02</v>
      </c>
      <c r="L274" s="33">
        <v>2349637.4400000004</v>
      </c>
      <c r="M274" s="35">
        <f>K274/L274</f>
        <v>0.32595582916826515</v>
      </c>
    </row>
    <row r="275" spans="1:13" ht="15.6" customHeight="1">
      <c r="A275" s="16" t="s">
        <v>545</v>
      </c>
      <c r="B275" s="42" t="s">
        <v>30</v>
      </c>
      <c r="C275" s="33">
        <v>1447254.25</v>
      </c>
      <c r="D275" s="33">
        <v>17615.63</v>
      </c>
      <c r="E275" s="33">
        <v>728706.65</v>
      </c>
      <c r="F275" s="33">
        <f>SUM(C275:E275)</f>
        <v>2193576.5299999998</v>
      </c>
      <c r="G275" s="34">
        <v>0</v>
      </c>
      <c r="H275" s="34">
        <v>0</v>
      </c>
      <c r="I275" s="34">
        <v>11989.87</v>
      </c>
      <c r="J275" s="34">
        <v>342990.9</v>
      </c>
      <c r="K275" s="34">
        <f>F275-G275-H275-I275-J275</f>
        <v>1838595.7599999998</v>
      </c>
      <c r="L275" s="33">
        <v>5641856.2599999998</v>
      </c>
      <c r="M275" s="35">
        <f>K275/L275</f>
        <v>0.32588489944974242</v>
      </c>
    </row>
    <row r="276" spans="1:13" ht="15.6" customHeight="1">
      <c r="A276" s="16" t="s">
        <v>322</v>
      </c>
      <c r="B276" s="42" t="s">
        <v>31</v>
      </c>
      <c r="C276" s="33">
        <v>2646420.0299999998</v>
      </c>
      <c r="D276" s="33">
        <v>74363.44</v>
      </c>
      <c r="E276" s="33">
        <v>407661.21</v>
      </c>
      <c r="F276" s="33">
        <f>SUM(C276:E276)</f>
        <v>3128444.6799999997</v>
      </c>
      <c r="G276" s="34">
        <v>32594.16</v>
      </c>
      <c r="H276" s="34">
        <v>0</v>
      </c>
      <c r="I276" s="34">
        <v>419.88</v>
      </c>
      <c r="J276" s="34">
        <v>133937.57999999999</v>
      </c>
      <c r="K276" s="34">
        <f>F276-G276-H276-I276-J276</f>
        <v>2961493.0599999996</v>
      </c>
      <c r="L276" s="33">
        <v>9116590.3999999985</v>
      </c>
      <c r="M276" s="35">
        <f>K276/L276</f>
        <v>0.32484656325022565</v>
      </c>
    </row>
    <row r="277" spans="1:13" ht="15.6" customHeight="1">
      <c r="A277" s="16" t="s">
        <v>79</v>
      </c>
      <c r="B277" s="42" t="s">
        <v>31</v>
      </c>
      <c r="C277" s="33">
        <v>5210433.9800000004</v>
      </c>
      <c r="D277" s="33">
        <v>301858.46999999997</v>
      </c>
      <c r="E277" s="33">
        <v>2287038.35</v>
      </c>
      <c r="F277" s="33">
        <f>SUM(C277:E277)</f>
        <v>7799330.8000000007</v>
      </c>
      <c r="G277" s="34">
        <v>167011.85999999999</v>
      </c>
      <c r="H277" s="34">
        <v>0</v>
      </c>
      <c r="I277" s="34">
        <v>8714.06</v>
      </c>
      <c r="J277" s="34">
        <v>195234.34</v>
      </c>
      <c r="K277" s="34">
        <f>F277-G277-H277-I277-J277</f>
        <v>7428370.540000001</v>
      </c>
      <c r="L277" s="33">
        <v>22882815.489999998</v>
      </c>
      <c r="M277" s="35">
        <f>K277/L277</f>
        <v>0.32462659777361169</v>
      </c>
    </row>
    <row r="278" spans="1:13" ht="15.6" customHeight="1">
      <c r="A278" s="16" t="s">
        <v>221</v>
      </c>
      <c r="B278" s="42" t="s">
        <v>24</v>
      </c>
      <c r="C278" s="33">
        <v>880695.39</v>
      </c>
      <c r="D278" s="33">
        <v>24630.71</v>
      </c>
      <c r="E278" s="33">
        <v>189616.61</v>
      </c>
      <c r="F278" s="33">
        <f>SUM(C278:E278)</f>
        <v>1094942.71</v>
      </c>
      <c r="G278" s="34">
        <v>0</v>
      </c>
      <c r="H278" s="34">
        <v>0</v>
      </c>
      <c r="I278" s="34">
        <v>0</v>
      </c>
      <c r="J278" s="34">
        <v>98084.76</v>
      </c>
      <c r="K278" s="34">
        <f>F278-G278-H278-I278-J278</f>
        <v>996857.95</v>
      </c>
      <c r="L278" s="33">
        <v>3072537.3600000003</v>
      </c>
      <c r="M278" s="35">
        <f>K278/L278</f>
        <v>0.32444127872215678</v>
      </c>
    </row>
    <row r="279" spans="1:13" ht="15.6" customHeight="1">
      <c r="A279" s="16" t="s">
        <v>4</v>
      </c>
      <c r="B279" s="42" t="s">
        <v>33</v>
      </c>
      <c r="C279" s="33">
        <v>253743657.81999999</v>
      </c>
      <c r="D279" s="33">
        <v>30258240.550000001</v>
      </c>
      <c r="E279" s="33">
        <v>100192445.01000001</v>
      </c>
      <c r="F279" s="33">
        <f>SUM(C279:E279)</f>
        <v>384194343.38</v>
      </c>
      <c r="G279" s="34">
        <v>8293983.9299999997</v>
      </c>
      <c r="H279" s="34">
        <v>128244.85</v>
      </c>
      <c r="I279" s="34">
        <v>922824.64</v>
      </c>
      <c r="J279" s="34">
        <v>57910090.909999996</v>
      </c>
      <c r="K279" s="34">
        <f>F279-G279-H279-I279-J279</f>
        <v>316939199.04999995</v>
      </c>
      <c r="L279" s="33">
        <v>977291583.42000008</v>
      </c>
      <c r="M279" s="35">
        <f>K279/L279</f>
        <v>0.32430362076882063</v>
      </c>
    </row>
    <row r="280" spans="1:13" ht="15.6" customHeight="1">
      <c r="A280" s="16" t="s">
        <v>488</v>
      </c>
      <c r="B280" s="42" t="s">
        <v>31</v>
      </c>
      <c r="C280" s="33">
        <v>8795887.0600000005</v>
      </c>
      <c r="D280" s="33">
        <v>1563152.65</v>
      </c>
      <c r="E280" s="33">
        <v>6403402.2999999998</v>
      </c>
      <c r="F280" s="33">
        <f>SUM(C280:E280)</f>
        <v>16762442.010000002</v>
      </c>
      <c r="G280" s="34">
        <v>15953.32</v>
      </c>
      <c r="H280" s="34">
        <v>0</v>
      </c>
      <c r="I280" s="34">
        <v>66099.33</v>
      </c>
      <c r="J280" s="34">
        <v>2248457.38</v>
      </c>
      <c r="K280" s="34">
        <f>F280-G280-H280-I280-J280</f>
        <v>14431931.98</v>
      </c>
      <c r="L280" s="33">
        <v>44688348.030000001</v>
      </c>
      <c r="M280" s="35">
        <f>K280/L280</f>
        <v>0.3229461955118953</v>
      </c>
    </row>
    <row r="281" spans="1:13" ht="15.6" customHeight="1">
      <c r="A281" s="16" t="s">
        <v>306</v>
      </c>
      <c r="B281" s="42" t="s">
        <v>27</v>
      </c>
      <c r="C281" s="33">
        <v>7862030.8399999999</v>
      </c>
      <c r="D281" s="33">
        <v>481849.56</v>
      </c>
      <c r="E281" s="33">
        <v>3422732.37</v>
      </c>
      <c r="F281" s="33">
        <f>SUM(C281:E281)</f>
        <v>11766612.77</v>
      </c>
      <c r="G281" s="34">
        <v>679369.63</v>
      </c>
      <c r="H281" s="34">
        <v>0</v>
      </c>
      <c r="I281" s="34">
        <v>8502.9599999999991</v>
      </c>
      <c r="J281" s="34">
        <v>796998.33</v>
      </c>
      <c r="K281" s="34">
        <f>F281-G281-H281-I281-J281</f>
        <v>10281741.849999998</v>
      </c>
      <c r="L281" s="33">
        <v>31864825.43</v>
      </c>
      <c r="M281" s="35">
        <f>K281/L281</f>
        <v>0.32266744635355743</v>
      </c>
    </row>
    <row r="282" spans="1:13" ht="15.6" customHeight="1">
      <c r="A282" s="16" t="s">
        <v>582</v>
      </c>
      <c r="B282" s="42" t="s">
        <v>37</v>
      </c>
      <c r="C282" s="33">
        <v>1429282.37</v>
      </c>
      <c r="D282" s="33">
        <v>35053.01</v>
      </c>
      <c r="E282" s="33">
        <v>756429.6</v>
      </c>
      <c r="F282" s="33">
        <f>SUM(C282:E282)</f>
        <v>2220764.98</v>
      </c>
      <c r="G282" s="34">
        <v>102699.69</v>
      </c>
      <c r="H282" s="34">
        <v>57261.1</v>
      </c>
      <c r="I282" s="34">
        <v>31796.959999999999</v>
      </c>
      <c r="J282" s="34">
        <v>194758.91</v>
      </c>
      <c r="K282" s="34">
        <f>F282-G282-H282-I282-J282</f>
        <v>1834248.32</v>
      </c>
      <c r="L282" s="33">
        <v>5694932.5000000009</v>
      </c>
      <c r="M282" s="35">
        <f>K282/L282</f>
        <v>0.32208429511675507</v>
      </c>
    </row>
    <row r="283" spans="1:13" ht="15.6" customHeight="1">
      <c r="A283" s="16" t="s">
        <v>277</v>
      </c>
      <c r="B283" s="42" t="s">
        <v>31</v>
      </c>
      <c r="C283" s="33">
        <v>5604879.4900000002</v>
      </c>
      <c r="D283" s="33">
        <v>151748.68</v>
      </c>
      <c r="E283" s="33">
        <v>2082292.9</v>
      </c>
      <c r="F283" s="33">
        <f>SUM(C283:E283)</f>
        <v>7838921.0700000003</v>
      </c>
      <c r="G283" s="34">
        <v>48.72</v>
      </c>
      <c r="H283" s="34">
        <v>0</v>
      </c>
      <c r="I283" s="34">
        <v>17462.05</v>
      </c>
      <c r="J283" s="34">
        <v>344999.67999999999</v>
      </c>
      <c r="K283" s="34">
        <f>F283-G283-H283-I283-J283</f>
        <v>7476410.620000001</v>
      </c>
      <c r="L283" s="33">
        <v>23250492.490000002</v>
      </c>
      <c r="M283" s="35">
        <f>K283/L283</f>
        <v>0.3215592367867301</v>
      </c>
    </row>
    <row r="284" spans="1:13" ht="15.6" customHeight="1">
      <c r="A284" s="16" t="s">
        <v>388</v>
      </c>
      <c r="B284" s="42" t="s">
        <v>61</v>
      </c>
      <c r="C284" s="33">
        <v>283953.51</v>
      </c>
      <c r="D284" s="33">
        <v>5125.4399999999996</v>
      </c>
      <c r="E284" s="33">
        <v>416362.86</v>
      </c>
      <c r="F284" s="33">
        <f>SUM(C284:E284)</f>
        <v>705441.81</v>
      </c>
      <c r="G284" s="34">
        <v>8841.75</v>
      </c>
      <c r="H284" s="34">
        <v>0</v>
      </c>
      <c r="I284" s="34">
        <v>0</v>
      </c>
      <c r="J284" s="34">
        <v>33661.96</v>
      </c>
      <c r="K284" s="34">
        <f>F284-G284-H284-I284-J284</f>
        <v>662938.10000000009</v>
      </c>
      <c r="L284" s="33">
        <v>2062117.4</v>
      </c>
      <c r="M284" s="35">
        <f>K284/L284</f>
        <v>0.32148416962099252</v>
      </c>
    </row>
    <row r="285" spans="1:13" ht="15.6" customHeight="1">
      <c r="A285" s="16" t="s">
        <v>311</v>
      </c>
      <c r="B285" s="42" t="s">
        <v>31</v>
      </c>
      <c r="C285" s="33">
        <v>8733105.0500000007</v>
      </c>
      <c r="D285" s="33">
        <v>765023.85</v>
      </c>
      <c r="E285" s="33">
        <v>3926594.81</v>
      </c>
      <c r="F285" s="33">
        <f>SUM(C285:E285)</f>
        <v>13424723.710000001</v>
      </c>
      <c r="G285" s="34">
        <v>327787.87</v>
      </c>
      <c r="H285" s="34">
        <v>1799.52</v>
      </c>
      <c r="I285" s="34">
        <v>73382.16</v>
      </c>
      <c r="J285" s="34">
        <v>934860.32</v>
      </c>
      <c r="K285" s="34">
        <f>F285-G285-H285-I285-J285</f>
        <v>12086893.840000002</v>
      </c>
      <c r="L285" s="33">
        <v>37625029.110000007</v>
      </c>
      <c r="M285" s="35">
        <f>K285/L285</f>
        <v>0.3212460993628185</v>
      </c>
    </row>
    <row r="286" spans="1:13" ht="15.6" customHeight="1">
      <c r="A286" s="16" t="s">
        <v>148</v>
      </c>
      <c r="B286" s="42" t="s">
        <v>30</v>
      </c>
      <c r="C286" s="33">
        <v>320941.39</v>
      </c>
      <c r="D286" s="33">
        <v>4528.43</v>
      </c>
      <c r="E286" s="33">
        <v>76679.56</v>
      </c>
      <c r="F286" s="33">
        <f>SUM(C286:E286)</f>
        <v>402149.38</v>
      </c>
      <c r="G286" s="34">
        <v>985</v>
      </c>
      <c r="H286" s="34">
        <v>0</v>
      </c>
      <c r="I286" s="34">
        <v>0</v>
      </c>
      <c r="J286" s="34">
        <v>6435.32</v>
      </c>
      <c r="K286" s="34">
        <f>F286-G286-H286-I286-J286</f>
        <v>394729.06</v>
      </c>
      <c r="L286" s="33">
        <v>1231650.8399999999</v>
      </c>
      <c r="M286" s="35">
        <f>K286/L286</f>
        <v>0.32048779343990058</v>
      </c>
    </row>
    <row r="287" spans="1:13" ht="15.6" customHeight="1">
      <c r="A287" s="16" t="s">
        <v>460</v>
      </c>
      <c r="B287" s="42" t="s">
        <v>61</v>
      </c>
      <c r="C287" s="33">
        <v>1311767.43</v>
      </c>
      <c r="D287" s="33">
        <v>24126.78</v>
      </c>
      <c r="E287" s="33">
        <v>151885.16</v>
      </c>
      <c r="F287" s="33">
        <f>SUM(C287:E287)</f>
        <v>1487779.3699999999</v>
      </c>
      <c r="G287" s="34">
        <v>1575</v>
      </c>
      <c r="H287" s="34">
        <v>0</v>
      </c>
      <c r="I287" s="34">
        <v>21.19</v>
      </c>
      <c r="J287" s="34">
        <v>28362.04</v>
      </c>
      <c r="K287" s="34">
        <f>F287-G287-H287-I287-J287</f>
        <v>1457821.14</v>
      </c>
      <c r="L287" s="33">
        <v>4556731.41</v>
      </c>
      <c r="M287" s="35">
        <f>K287/L287</f>
        <v>0.31992694078934092</v>
      </c>
    </row>
    <row r="288" spans="1:13" ht="15.6" customHeight="1">
      <c r="A288" s="16" t="s">
        <v>7</v>
      </c>
      <c r="B288" s="42" t="s">
        <v>43</v>
      </c>
      <c r="C288" s="33">
        <v>57169122.25</v>
      </c>
      <c r="D288" s="33">
        <v>5139494.6100000003</v>
      </c>
      <c r="E288" s="33">
        <v>21087494.34</v>
      </c>
      <c r="F288" s="33">
        <f>SUM(C288:E288)</f>
        <v>83396111.200000003</v>
      </c>
      <c r="G288" s="34">
        <v>1841584.67</v>
      </c>
      <c r="H288" s="34">
        <v>510986.34</v>
      </c>
      <c r="I288" s="34">
        <v>161697.19</v>
      </c>
      <c r="J288" s="34">
        <v>3379067.68</v>
      </c>
      <c r="K288" s="34">
        <f>F288-G288-H288-I288-J288</f>
        <v>77502775.319999993</v>
      </c>
      <c r="L288" s="33">
        <v>242692827.47999996</v>
      </c>
      <c r="M288" s="35">
        <f>K288/L288</f>
        <v>0.31934514144793547</v>
      </c>
    </row>
    <row r="289" spans="1:13" ht="15.6" customHeight="1">
      <c r="A289" s="16" t="s">
        <v>525</v>
      </c>
      <c r="B289" s="42" t="s">
        <v>24</v>
      </c>
      <c r="C289" s="33">
        <v>39471.03</v>
      </c>
      <c r="D289" s="33">
        <v>893.55</v>
      </c>
      <c r="E289" s="33">
        <v>356584.34</v>
      </c>
      <c r="F289" s="33">
        <f>SUM(C289:E289)</f>
        <v>396948.92000000004</v>
      </c>
      <c r="G289" s="34">
        <v>7788</v>
      </c>
      <c r="H289" s="34">
        <v>0</v>
      </c>
      <c r="I289" s="34">
        <v>0</v>
      </c>
      <c r="J289" s="34">
        <v>31595.23</v>
      </c>
      <c r="K289" s="34">
        <f>F289-G289-H289-I289-J289</f>
        <v>357565.69000000006</v>
      </c>
      <c r="L289" s="33">
        <v>1120380.7</v>
      </c>
      <c r="M289" s="35">
        <f>K289/L289</f>
        <v>0.31914659900871201</v>
      </c>
    </row>
    <row r="290" spans="1:13" ht="15.6" customHeight="1">
      <c r="A290" s="16" t="s">
        <v>166</v>
      </c>
      <c r="B290" s="42" t="s">
        <v>37</v>
      </c>
      <c r="C290" s="33">
        <v>1256884.23</v>
      </c>
      <c r="D290" s="33">
        <v>25364.69</v>
      </c>
      <c r="E290" s="33">
        <v>813877.69</v>
      </c>
      <c r="F290" s="33">
        <f>SUM(C290:E290)</f>
        <v>2096126.6099999999</v>
      </c>
      <c r="G290" s="34">
        <v>50460.33</v>
      </c>
      <c r="H290" s="34">
        <v>5307.62</v>
      </c>
      <c r="I290" s="34">
        <v>28175.79</v>
      </c>
      <c r="J290" s="34">
        <v>8570.36</v>
      </c>
      <c r="K290" s="34">
        <f>F290-G290-H290-I290-J290</f>
        <v>2003612.5099999995</v>
      </c>
      <c r="L290" s="33">
        <v>6300347.5199999996</v>
      </c>
      <c r="M290" s="35">
        <f>K290/L290</f>
        <v>0.3180161893672811</v>
      </c>
    </row>
    <row r="291" spans="1:13" ht="15.6" customHeight="1">
      <c r="A291" s="16" t="s">
        <v>615</v>
      </c>
      <c r="B291" s="42" t="s">
        <v>61</v>
      </c>
      <c r="C291" s="33">
        <v>9611863.4000000004</v>
      </c>
      <c r="D291" s="33">
        <v>244141.08</v>
      </c>
      <c r="E291" s="33">
        <v>2409650.34</v>
      </c>
      <c r="F291" s="33">
        <f>SUM(C291:E291)</f>
        <v>12265654.82</v>
      </c>
      <c r="G291" s="34">
        <v>18879</v>
      </c>
      <c r="H291" s="34">
        <v>0</v>
      </c>
      <c r="I291" s="34">
        <v>4449.34</v>
      </c>
      <c r="J291" s="34">
        <v>1219267.57</v>
      </c>
      <c r="K291" s="34">
        <f>F291-G291-H291-I291-J291</f>
        <v>11023058.91</v>
      </c>
      <c r="L291" s="33">
        <v>34674213.020000003</v>
      </c>
      <c r="M291" s="35">
        <f>K291/L291</f>
        <v>0.31790365086705574</v>
      </c>
    </row>
    <row r="292" spans="1:13" ht="15.6" customHeight="1">
      <c r="A292" s="16" t="s">
        <v>96</v>
      </c>
      <c r="B292" s="42" t="s">
        <v>30</v>
      </c>
      <c r="C292" s="33">
        <v>7061245.1200000001</v>
      </c>
      <c r="D292" s="33">
        <v>539001.71</v>
      </c>
      <c r="E292" s="33">
        <v>3998111.59</v>
      </c>
      <c r="F292" s="33">
        <f>SUM(C292:E292)</f>
        <v>11598358.42</v>
      </c>
      <c r="G292" s="34">
        <v>0</v>
      </c>
      <c r="H292" s="34">
        <v>0</v>
      </c>
      <c r="I292" s="34">
        <v>13104.41</v>
      </c>
      <c r="J292" s="34">
        <v>405713.37</v>
      </c>
      <c r="K292" s="34">
        <f>F292-G292-H292-I292-J292</f>
        <v>11179540.640000001</v>
      </c>
      <c r="L292" s="33">
        <v>35192615.5</v>
      </c>
      <c r="M292" s="35">
        <f>K292/L292</f>
        <v>0.31766722879690484</v>
      </c>
    </row>
    <row r="293" spans="1:13" ht="15.6" customHeight="1">
      <c r="A293" s="16" t="s">
        <v>91</v>
      </c>
      <c r="B293" s="42" t="s">
        <v>24</v>
      </c>
      <c r="C293" s="33">
        <v>1303806.1100000001</v>
      </c>
      <c r="D293" s="33">
        <v>36511.410000000003</v>
      </c>
      <c r="E293" s="33">
        <v>509273.41</v>
      </c>
      <c r="F293" s="33">
        <f>SUM(C293:E293)</f>
        <v>1849590.93</v>
      </c>
      <c r="G293" s="34">
        <v>0</v>
      </c>
      <c r="H293" s="34">
        <v>0</v>
      </c>
      <c r="I293" s="34">
        <v>0</v>
      </c>
      <c r="J293" s="34">
        <v>61694.879999999997</v>
      </c>
      <c r="K293" s="34">
        <f>F293-G293-H293-I293-J293</f>
        <v>1787896.05</v>
      </c>
      <c r="L293" s="33">
        <v>5634555.6699999999</v>
      </c>
      <c r="M293" s="35">
        <f>K293/L293</f>
        <v>0.31730914640160085</v>
      </c>
    </row>
    <row r="294" spans="1:13" ht="15.6" customHeight="1">
      <c r="A294" s="16" t="s">
        <v>456</v>
      </c>
      <c r="B294" s="42" t="s">
        <v>33</v>
      </c>
      <c r="C294" s="33">
        <v>1489990.07</v>
      </c>
      <c r="D294" s="33">
        <v>4070.9</v>
      </c>
      <c r="E294" s="33">
        <v>334459.32</v>
      </c>
      <c r="F294" s="33">
        <f>SUM(C294:E294)</f>
        <v>1828520.29</v>
      </c>
      <c r="G294" s="34">
        <v>122944.13</v>
      </c>
      <c r="H294" s="34">
        <v>0</v>
      </c>
      <c r="I294" s="34">
        <v>10514.43</v>
      </c>
      <c r="J294" s="34">
        <v>35402.47</v>
      </c>
      <c r="K294" s="34">
        <f>F294-G294-H294-I294-J294</f>
        <v>1659659.2600000002</v>
      </c>
      <c r="L294" s="33">
        <v>5233844.7200000007</v>
      </c>
      <c r="M294" s="35">
        <f>K294/L294</f>
        <v>0.31710135641930165</v>
      </c>
    </row>
    <row r="295" spans="1:13" ht="15.6" customHeight="1">
      <c r="A295" s="16" t="s">
        <v>89</v>
      </c>
      <c r="B295" s="42" t="s">
        <v>27</v>
      </c>
      <c r="C295" s="33">
        <v>5865922.4299999997</v>
      </c>
      <c r="D295" s="33">
        <v>142837.81</v>
      </c>
      <c r="E295" s="33">
        <v>1381231.04</v>
      </c>
      <c r="F295" s="33">
        <f>SUM(C295:E295)</f>
        <v>7389991.2799999993</v>
      </c>
      <c r="G295" s="34">
        <v>22057.65</v>
      </c>
      <c r="H295" s="34">
        <v>0</v>
      </c>
      <c r="I295" s="34">
        <v>33897.15</v>
      </c>
      <c r="J295" s="34">
        <v>282830.65999999997</v>
      </c>
      <c r="K295" s="34">
        <f>F295-G295-H295-I295-J295</f>
        <v>7051205.8199999984</v>
      </c>
      <c r="L295" s="33">
        <v>22280376.160000004</v>
      </c>
      <c r="M295" s="35">
        <f>K295/L295</f>
        <v>0.31647606707193032</v>
      </c>
    </row>
    <row r="296" spans="1:13" ht="15.6" customHeight="1">
      <c r="A296" s="16" t="s">
        <v>603</v>
      </c>
      <c r="B296" s="42" t="s">
        <v>24</v>
      </c>
      <c r="C296" s="33">
        <v>112582.01</v>
      </c>
      <c r="D296" s="33">
        <v>14657.41</v>
      </c>
      <c r="E296" s="33">
        <v>106691.93</v>
      </c>
      <c r="F296" s="33">
        <f>SUM(C296:E296)</f>
        <v>233931.34999999998</v>
      </c>
      <c r="G296" s="34">
        <v>0</v>
      </c>
      <c r="H296" s="34">
        <v>0</v>
      </c>
      <c r="I296" s="34">
        <v>0</v>
      </c>
      <c r="J296" s="34">
        <v>13467.96</v>
      </c>
      <c r="K296" s="34">
        <f>F296-G296-H296-I296-J296</f>
        <v>220463.38999999998</v>
      </c>
      <c r="L296" s="33">
        <v>697204.2</v>
      </c>
      <c r="M296" s="35">
        <f>K296/L296</f>
        <v>0.31621064531739768</v>
      </c>
    </row>
    <row r="297" spans="1:13" ht="15.6" customHeight="1">
      <c r="A297" s="16" t="s">
        <v>234</v>
      </c>
      <c r="B297" s="42" t="s">
        <v>61</v>
      </c>
      <c r="C297" s="33">
        <v>41922.089999999997</v>
      </c>
      <c r="D297" s="33">
        <v>279.18</v>
      </c>
      <c r="E297" s="33">
        <v>219242.69</v>
      </c>
      <c r="F297" s="33">
        <f>SUM(C297:E297)</f>
        <v>261443.96</v>
      </c>
      <c r="G297" s="34">
        <v>0</v>
      </c>
      <c r="H297" s="34">
        <v>0</v>
      </c>
      <c r="I297" s="34">
        <v>0</v>
      </c>
      <c r="J297" s="34">
        <v>241.99</v>
      </c>
      <c r="K297" s="34">
        <f>F297-G297-H297-I297-J297</f>
        <v>261201.97</v>
      </c>
      <c r="L297" s="33">
        <v>826786.36</v>
      </c>
      <c r="M297" s="35">
        <f>K297/L297</f>
        <v>0.3159243822067892</v>
      </c>
    </row>
    <row r="298" spans="1:13" ht="15.6" customHeight="1">
      <c r="A298" s="16" t="s">
        <v>355</v>
      </c>
      <c r="B298" s="42" t="s">
        <v>43</v>
      </c>
      <c r="C298" s="33">
        <v>1645184.81</v>
      </c>
      <c r="D298" s="33">
        <v>30581.29</v>
      </c>
      <c r="E298" s="33">
        <v>678332.62</v>
      </c>
      <c r="F298" s="33">
        <f>SUM(C298:E298)</f>
        <v>2354098.7200000002</v>
      </c>
      <c r="G298" s="34">
        <v>11715.08</v>
      </c>
      <c r="H298" s="34">
        <v>0</v>
      </c>
      <c r="I298" s="34">
        <v>0</v>
      </c>
      <c r="J298" s="34">
        <v>116811.72</v>
      </c>
      <c r="K298" s="34">
        <f>F298-G298-H298-I298-J298</f>
        <v>2225571.92</v>
      </c>
      <c r="L298" s="33">
        <v>7044877.9200000009</v>
      </c>
      <c r="M298" s="35">
        <f>K298/L298</f>
        <v>0.31591348285564042</v>
      </c>
    </row>
    <row r="299" spans="1:13" ht="15.6" customHeight="1">
      <c r="A299" s="16" t="s">
        <v>553</v>
      </c>
      <c r="B299" s="42" t="s">
        <v>31</v>
      </c>
      <c r="C299" s="33">
        <v>879494.99</v>
      </c>
      <c r="D299" s="33">
        <v>1099069.58</v>
      </c>
      <c r="E299" s="33">
        <v>3708214.49</v>
      </c>
      <c r="F299" s="33">
        <f>SUM(C299:E299)</f>
        <v>5686779.0600000005</v>
      </c>
      <c r="G299" s="34">
        <v>10645</v>
      </c>
      <c r="H299" s="34">
        <v>0</v>
      </c>
      <c r="I299" s="34">
        <v>3390.99</v>
      </c>
      <c r="J299" s="34">
        <v>2668229.88</v>
      </c>
      <c r="K299" s="34">
        <f>F299-G299-H299-I299-J299</f>
        <v>3004513.1900000004</v>
      </c>
      <c r="L299" s="33">
        <v>9529261.6699999999</v>
      </c>
      <c r="M299" s="35">
        <f>K299/L299</f>
        <v>0.31529338725777695</v>
      </c>
    </row>
    <row r="300" spans="1:13" ht="15.6" customHeight="1">
      <c r="A300" s="16" t="s">
        <v>229</v>
      </c>
      <c r="B300" s="42" t="s">
        <v>31</v>
      </c>
      <c r="C300" s="33">
        <v>2684568.44</v>
      </c>
      <c r="D300" s="33">
        <v>794567.87</v>
      </c>
      <c r="E300" s="33">
        <v>1362215.62</v>
      </c>
      <c r="F300" s="33">
        <f>SUM(C300:E300)</f>
        <v>4841351.93</v>
      </c>
      <c r="G300" s="34">
        <v>18301.810000000001</v>
      </c>
      <c r="H300" s="34">
        <v>0</v>
      </c>
      <c r="I300" s="34">
        <v>96820.79</v>
      </c>
      <c r="J300" s="34">
        <v>801967.07</v>
      </c>
      <c r="K300" s="34">
        <f>F300-G300-H300-I300-J300</f>
        <v>3924262.2600000002</v>
      </c>
      <c r="L300" s="33">
        <v>12471524.24</v>
      </c>
      <c r="M300" s="35">
        <f>K300/L300</f>
        <v>0.314657790377674</v>
      </c>
    </row>
    <row r="301" spans="1:13" ht="15.6" customHeight="1">
      <c r="A301" s="16" t="s">
        <v>182</v>
      </c>
      <c r="B301" s="42" t="s">
        <v>30</v>
      </c>
      <c r="C301" s="33">
        <v>611246.92000000004</v>
      </c>
      <c r="D301" s="33">
        <v>11301.18</v>
      </c>
      <c r="E301" s="33">
        <v>115602.91</v>
      </c>
      <c r="F301" s="33">
        <f>SUM(C301:E301)</f>
        <v>738151.01000000013</v>
      </c>
      <c r="G301" s="34">
        <v>0</v>
      </c>
      <c r="H301" s="34">
        <v>0</v>
      </c>
      <c r="I301" s="34">
        <v>0</v>
      </c>
      <c r="J301" s="34">
        <v>14821.68</v>
      </c>
      <c r="K301" s="34">
        <f>F301-G301-H301-I301-J301</f>
        <v>723329.33000000007</v>
      </c>
      <c r="L301" s="33">
        <v>2299465.33</v>
      </c>
      <c r="M301" s="35">
        <f>K301/L301</f>
        <v>0.31456413826426338</v>
      </c>
    </row>
    <row r="302" spans="1:13" ht="15.6" customHeight="1">
      <c r="A302" s="16" t="s">
        <v>314</v>
      </c>
      <c r="B302" s="42" t="s">
        <v>24</v>
      </c>
      <c r="C302" s="33">
        <v>218349.97</v>
      </c>
      <c r="D302" s="33">
        <v>19112.79</v>
      </c>
      <c r="E302" s="33">
        <v>96193.75</v>
      </c>
      <c r="F302" s="33">
        <f>SUM(C302:E302)</f>
        <v>333656.51</v>
      </c>
      <c r="G302" s="34">
        <v>2466</v>
      </c>
      <c r="H302" s="34">
        <v>29131.7</v>
      </c>
      <c r="I302" s="34">
        <v>0</v>
      </c>
      <c r="J302" s="34">
        <v>33901.82</v>
      </c>
      <c r="K302" s="34">
        <f>F302-G302-H302-I302-J302</f>
        <v>268156.99</v>
      </c>
      <c r="L302" s="33">
        <v>853536.6</v>
      </c>
      <c r="M302" s="35">
        <f>K302/L302</f>
        <v>0.31417163599077064</v>
      </c>
    </row>
    <row r="303" spans="1:13" ht="15.6" customHeight="1">
      <c r="A303" s="16" t="s">
        <v>209</v>
      </c>
      <c r="B303" s="42" t="s">
        <v>27</v>
      </c>
      <c r="C303" s="33">
        <v>1022784.59</v>
      </c>
      <c r="D303" s="33">
        <v>10265.35</v>
      </c>
      <c r="E303" s="33">
        <v>150492.20000000001</v>
      </c>
      <c r="F303" s="33">
        <f>SUM(C303:E303)</f>
        <v>1183542.1399999999</v>
      </c>
      <c r="G303" s="34">
        <v>0</v>
      </c>
      <c r="H303" s="34">
        <v>0</v>
      </c>
      <c r="I303" s="34">
        <v>0</v>
      </c>
      <c r="J303" s="34">
        <v>105216.82</v>
      </c>
      <c r="K303" s="34">
        <f>F303-G303-H303-I303-J303</f>
        <v>1078325.3199999998</v>
      </c>
      <c r="L303" s="33">
        <v>3432553.3499999996</v>
      </c>
      <c r="M303" s="35">
        <f>K303/L303</f>
        <v>0.3141467036484662</v>
      </c>
    </row>
    <row r="304" spans="1:13" ht="15.6" customHeight="1">
      <c r="A304" s="16" t="s">
        <v>394</v>
      </c>
      <c r="B304" s="42" t="s">
        <v>37</v>
      </c>
      <c r="C304" s="33">
        <v>1044998.28</v>
      </c>
      <c r="D304" s="33">
        <v>29025.79</v>
      </c>
      <c r="E304" s="33">
        <v>481794.95</v>
      </c>
      <c r="F304" s="33">
        <f>SUM(C304:E304)</f>
        <v>1555819.02</v>
      </c>
      <c r="G304" s="34">
        <v>0</v>
      </c>
      <c r="H304" s="34">
        <v>10032</v>
      </c>
      <c r="I304" s="34">
        <v>0</v>
      </c>
      <c r="J304" s="34">
        <v>9267.93</v>
      </c>
      <c r="K304" s="34">
        <f>F304-G304-H304-I304-J304</f>
        <v>1536519.09</v>
      </c>
      <c r="L304" s="33">
        <v>4891253.17</v>
      </c>
      <c r="M304" s="35">
        <f>K304/L304</f>
        <v>0.31413607854610398</v>
      </c>
    </row>
    <row r="305" spans="1:13" ht="15.6" customHeight="1">
      <c r="A305" s="16" t="s">
        <v>318</v>
      </c>
      <c r="B305" s="42" t="s">
        <v>30</v>
      </c>
      <c r="C305" s="33">
        <v>279991.31</v>
      </c>
      <c r="D305" s="33">
        <v>8364.85</v>
      </c>
      <c r="E305" s="33">
        <v>207414.48</v>
      </c>
      <c r="F305" s="33">
        <f>SUM(C305:E305)</f>
        <v>495770.64</v>
      </c>
      <c r="G305" s="34">
        <v>3764.98</v>
      </c>
      <c r="H305" s="34">
        <v>0</v>
      </c>
      <c r="I305" s="34">
        <v>0</v>
      </c>
      <c r="J305" s="34">
        <v>49864.24</v>
      </c>
      <c r="K305" s="34">
        <f>F305-G305-H305-I305-J305</f>
        <v>442141.42000000004</v>
      </c>
      <c r="L305" s="33">
        <v>1408122.1</v>
      </c>
      <c r="M305" s="35">
        <f>K305/L305</f>
        <v>0.31399366574816207</v>
      </c>
    </row>
    <row r="306" spans="1:13" ht="15.6" customHeight="1">
      <c r="A306" s="16" t="s">
        <v>451</v>
      </c>
      <c r="B306" s="42" t="s">
        <v>27</v>
      </c>
      <c r="C306" s="33">
        <v>1750770.11</v>
      </c>
      <c r="D306" s="33">
        <v>53268.959999999999</v>
      </c>
      <c r="E306" s="33">
        <v>345946.04</v>
      </c>
      <c r="F306" s="33">
        <f>SUM(C306:E306)</f>
        <v>2149985.11</v>
      </c>
      <c r="G306" s="34">
        <v>20626.11</v>
      </c>
      <c r="H306" s="34">
        <v>0</v>
      </c>
      <c r="I306" s="34">
        <v>12133.46</v>
      </c>
      <c r="J306" s="34">
        <v>91647.37</v>
      </c>
      <c r="K306" s="34">
        <f>F306-G306-H306-I306-J306</f>
        <v>2025578.17</v>
      </c>
      <c r="L306" s="33">
        <v>6452223.2699999996</v>
      </c>
      <c r="M306" s="35">
        <f>K306/L306</f>
        <v>0.31393491595649636</v>
      </c>
    </row>
    <row r="307" spans="1:13" ht="15.6" customHeight="1">
      <c r="A307" s="16" t="s">
        <v>193</v>
      </c>
      <c r="B307" s="42" t="s">
        <v>61</v>
      </c>
      <c r="C307" s="33">
        <v>562503.81000000006</v>
      </c>
      <c r="D307" s="33">
        <v>15656.07</v>
      </c>
      <c r="E307" s="33">
        <v>100361.28</v>
      </c>
      <c r="F307" s="33">
        <f>SUM(C307:E307)</f>
        <v>678521.16</v>
      </c>
      <c r="G307" s="34">
        <v>0</v>
      </c>
      <c r="H307" s="34">
        <v>0</v>
      </c>
      <c r="I307" s="34">
        <v>0</v>
      </c>
      <c r="J307" s="34">
        <v>18085.689999999999</v>
      </c>
      <c r="K307" s="34">
        <f>F307-G307-H307-I307-J307</f>
        <v>660435.47000000009</v>
      </c>
      <c r="L307" s="33">
        <v>2107043.92</v>
      </c>
      <c r="M307" s="35">
        <f>K307/L307</f>
        <v>0.31344171980999813</v>
      </c>
    </row>
    <row r="308" spans="1:13" ht="15.6" customHeight="1">
      <c r="A308" s="16" t="s">
        <v>444</v>
      </c>
      <c r="B308" s="42" t="s">
        <v>24</v>
      </c>
      <c r="C308" s="33">
        <v>1702479.31</v>
      </c>
      <c r="D308" s="33">
        <v>64464.56</v>
      </c>
      <c r="E308" s="33">
        <v>344395.09</v>
      </c>
      <c r="F308" s="33">
        <f>SUM(C308:E308)</f>
        <v>2111338.96</v>
      </c>
      <c r="G308" s="34">
        <v>0</v>
      </c>
      <c r="H308" s="34">
        <v>0</v>
      </c>
      <c r="I308" s="34">
        <v>3918.23</v>
      </c>
      <c r="J308" s="34">
        <v>156157.70000000001</v>
      </c>
      <c r="K308" s="34">
        <f>F308-G308-H308-I308-J308</f>
        <v>1951263.03</v>
      </c>
      <c r="L308" s="33">
        <v>6228870.8700000001</v>
      </c>
      <c r="M308" s="35">
        <f>K308/L308</f>
        <v>0.31326111436951332</v>
      </c>
    </row>
    <row r="309" spans="1:13" ht="15.6" customHeight="1">
      <c r="A309" s="16" t="s">
        <v>140</v>
      </c>
      <c r="B309" s="42" t="s">
        <v>30</v>
      </c>
      <c r="C309" s="33">
        <v>1119232.82</v>
      </c>
      <c r="D309" s="33">
        <v>50165.98</v>
      </c>
      <c r="E309" s="33">
        <v>827033.68</v>
      </c>
      <c r="F309" s="33">
        <f>SUM(C309:E309)</f>
        <v>1996432.48</v>
      </c>
      <c r="G309" s="34">
        <v>0</v>
      </c>
      <c r="H309" s="34">
        <v>0</v>
      </c>
      <c r="I309" s="34">
        <v>7</v>
      </c>
      <c r="J309" s="34">
        <v>54175.57</v>
      </c>
      <c r="K309" s="34">
        <f>F309-G309-H309-I309-J309</f>
        <v>1942249.91</v>
      </c>
      <c r="L309" s="33">
        <v>6240494.1999999993</v>
      </c>
      <c r="M309" s="35">
        <f>K309/L309</f>
        <v>0.31123334911520312</v>
      </c>
    </row>
    <row r="310" spans="1:13" ht="15.6" customHeight="1">
      <c r="A310" s="16" t="s">
        <v>135</v>
      </c>
      <c r="B310" s="42" t="s">
        <v>61</v>
      </c>
      <c r="C310" s="33">
        <v>645486.34</v>
      </c>
      <c r="D310" s="33">
        <v>11366.62</v>
      </c>
      <c r="E310" s="33">
        <v>191349.24</v>
      </c>
      <c r="F310" s="33">
        <f>SUM(C310:E310)</f>
        <v>848202.2</v>
      </c>
      <c r="G310" s="34">
        <v>1765</v>
      </c>
      <c r="H310" s="34">
        <v>0</v>
      </c>
      <c r="I310" s="34">
        <v>0</v>
      </c>
      <c r="J310" s="34">
        <v>43716.37</v>
      </c>
      <c r="K310" s="34">
        <f>F310-G310-H310-I310-J310</f>
        <v>802720.83</v>
      </c>
      <c r="L310" s="33">
        <v>2579598.1100000003</v>
      </c>
      <c r="M310" s="35">
        <f>K310/L310</f>
        <v>0.31118057765982776</v>
      </c>
    </row>
    <row r="311" spans="1:13" ht="15.6" customHeight="1">
      <c r="A311" s="16" t="s">
        <v>158</v>
      </c>
      <c r="B311" s="42" t="s">
        <v>33</v>
      </c>
      <c r="C311" s="33">
        <v>6618248.9400000004</v>
      </c>
      <c r="D311" s="33">
        <v>318903.38</v>
      </c>
      <c r="E311" s="33">
        <v>3570529.09</v>
      </c>
      <c r="F311" s="33">
        <f>SUM(C311:E311)</f>
        <v>10507681.41</v>
      </c>
      <c r="G311" s="34">
        <v>19839.09</v>
      </c>
      <c r="H311" s="34">
        <v>2080</v>
      </c>
      <c r="I311" s="34">
        <v>20233.13</v>
      </c>
      <c r="J311" s="34">
        <v>609990.12</v>
      </c>
      <c r="K311" s="34">
        <f>F311-G311-H311-I311-J311</f>
        <v>9855539.0700000003</v>
      </c>
      <c r="L311" s="33">
        <v>31738446.490000002</v>
      </c>
      <c r="M311" s="35">
        <f>K311/L311</f>
        <v>0.31052367585493629</v>
      </c>
    </row>
    <row r="312" spans="1:13" ht="15.6" customHeight="1">
      <c r="A312" s="16" t="s">
        <v>240</v>
      </c>
      <c r="B312" s="42" t="s">
        <v>31</v>
      </c>
      <c r="C312" s="33">
        <v>3346848.93</v>
      </c>
      <c r="D312" s="33">
        <v>174137.23</v>
      </c>
      <c r="E312" s="33">
        <v>1387331.98</v>
      </c>
      <c r="F312" s="33">
        <f>SUM(C312:E312)</f>
        <v>4908318.1400000006</v>
      </c>
      <c r="G312" s="34">
        <v>656115.46</v>
      </c>
      <c r="H312" s="34">
        <v>0</v>
      </c>
      <c r="I312" s="34">
        <v>10435.370000000001</v>
      </c>
      <c r="J312" s="34">
        <v>166869.32</v>
      </c>
      <c r="K312" s="34">
        <f>F312-G312-H312-I312-J312</f>
        <v>4074897.9900000007</v>
      </c>
      <c r="L312" s="33">
        <v>13127907.780000003</v>
      </c>
      <c r="M312" s="35">
        <f>K312/L312</f>
        <v>0.31039965075074588</v>
      </c>
    </row>
    <row r="313" spans="1:13" ht="15.6" customHeight="1">
      <c r="A313" s="16" t="s">
        <v>340</v>
      </c>
      <c r="B313" s="42" t="s">
        <v>24</v>
      </c>
      <c r="C313" s="33">
        <v>288873.25</v>
      </c>
      <c r="D313" s="33">
        <v>3836.72</v>
      </c>
      <c r="E313" s="33">
        <v>61543.81</v>
      </c>
      <c r="F313" s="33">
        <f>SUM(C313:E313)</f>
        <v>354253.77999999997</v>
      </c>
      <c r="G313" s="34">
        <v>0</v>
      </c>
      <c r="H313" s="34">
        <v>0</v>
      </c>
      <c r="I313" s="34">
        <v>0</v>
      </c>
      <c r="J313" s="34">
        <v>1704.45</v>
      </c>
      <c r="K313" s="34">
        <f>F313-G313-H313-I313-J313</f>
        <v>352549.32999999996</v>
      </c>
      <c r="L313" s="33">
        <v>1139026.3799999999</v>
      </c>
      <c r="M313" s="35">
        <f>K313/L313</f>
        <v>0.30951814303019037</v>
      </c>
    </row>
    <row r="314" spans="1:13" ht="15.6" customHeight="1">
      <c r="A314" s="16" t="s">
        <v>356</v>
      </c>
      <c r="B314" s="42" t="s">
        <v>27</v>
      </c>
      <c r="C314" s="33">
        <v>7766805.0800000001</v>
      </c>
      <c r="D314" s="33">
        <v>242886.7</v>
      </c>
      <c r="E314" s="33">
        <v>1556322.97</v>
      </c>
      <c r="F314" s="33">
        <f>SUM(C314:E314)</f>
        <v>9566014.75</v>
      </c>
      <c r="G314" s="34">
        <v>226647.44</v>
      </c>
      <c r="H314" s="34">
        <v>35.78</v>
      </c>
      <c r="I314" s="34">
        <v>6467.29</v>
      </c>
      <c r="J314" s="34">
        <v>389369.27</v>
      </c>
      <c r="K314" s="34">
        <f>F314-G314-H314-I314-J314</f>
        <v>8943494.9700000025</v>
      </c>
      <c r="L314" s="33">
        <v>28966928.789999999</v>
      </c>
      <c r="M314" s="35">
        <f>K314/L314</f>
        <v>0.30874847087991902</v>
      </c>
    </row>
    <row r="315" spans="1:13" ht="15.6" customHeight="1">
      <c r="A315" s="16" t="s">
        <v>162</v>
      </c>
      <c r="B315" s="42" t="s">
        <v>31</v>
      </c>
      <c r="C315" s="33">
        <v>2066946.83</v>
      </c>
      <c r="D315" s="33">
        <v>66204.53</v>
      </c>
      <c r="E315" s="33">
        <v>895004.17</v>
      </c>
      <c r="F315" s="33">
        <f>SUM(C315:E315)</f>
        <v>3028155.53</v>
      </c>
      <c r="G315" s="34">
        <v>87340.41</v>
      </c>
      <c r="H315" s="34">
        <v>2072.21</v>
      </c>
      <c r="I315" s="34">
        <v>406.32</v>
      </c>
      <c r="J315" s="34">
        <v>137930.31</v>
      </c>
      <c r="K315" s="34">
        <f>F315-G315-H315-I315-J315</f>
        <v>2800406.28</v>
      </c>
      <c r="L315" s="33">
        <v>9089001.8900000006</v>
      </c>
      <c r="M315" s="35">
        <f>K315/L315</f>
        <v>0.30810932970330801</v>
      </c>
    </row>
    <row r="316" spans="1:13" ht="15.6" customHeight="1">
      <c r="A316" s="16" t="s">
        <v>401</v>
      </c>
      <c r="B316" s="42" t="s">
        <v>43</v>
      </c>
      <c r="C316" s="33">
        <v>1019064.61</v>
      </c>
      <c r="D316" s="33">
        <v>11050.37</v>
      </c>
      <c r="E316" s="33">
        <v>496816.24</v>
      </c>
      <c r="F316" s="33">
        <f>SUM(C316:E316)</f>
        <v>1526931.22</v>
      </c>
      <c r="G316" s="34">
        <v>151.44</v>
      </c>
      <c r="H316" s="34">
        <v>0</v>
      </c>
      <c r="I316" s="34">
        <v>0</v>
      </c>
      <c r="J316" s="34">
        <v>100363.8</v>
      </c>
      <c r="K316" s="34">
        <f>F316-G316-H316-I316-J316</f>
        <v>1426415.98</v>
      </c>
      <c r="L316" s="33">
        <v>4635925.83</v>
      </c>
      <c r="M316" s="35">
        <f>K316/L316</f>
        <v>0.30768740318694876</v>
      </c>
    </row>
    <row r="317" spans="1:13" ht="15.6" customHeight="1">
      <c r="A317" s="16" t="s">
        <v>222</v>
      </c>
      <c r="B317" s="42" t="s">
        <v>61</v>
      </c>
      <c r="C317" s="33">
        <v>595762.55000000005</v>
      </c>
      <c r="D317" s="33">
        <v>18021.87</v>
      </c>
      <c r="E317" s="33">
        <v>107741.63</v>
      </c>
      <c r="F317" s="33">
        <f>SUM(C317:E317)</f>
        <v>721526.05</v>
      </c>
      <c r="G317" s="34">
        <v>0</v>
      </c>
      <c r="H317" s="34">
        <v>0</v>
      </c>
      <c r="I317" s="34">
        <v>0</v>
      </c>
      <c r="J317" s="34">
        <v>8964.07</v>
      </c>
      <c r="K317" s="34">
        <f>F317-G317-H317-I317-J317</f>
        <v>712561.9800000001</v>
      </c>
      <c r="L317" s="33">
        <v>2318088.39</v>
      </c>
      <c r="M317" s="35">
        <f>K317/L317</f>
        <v>0.307392066270605</v>
      </c>
    </row>
    <row r="318" spans="1:13" ht="15.6" customHeight="1">
      <c r="A318" s="16" t="s">
        <v>294</v>
      </c>
      <c r="B318" s="42" t="s">
        <v>37</v>
      </c>
      <c r="C318" s="33">
        <v>2875615.3</v>
      </c>
      <c r="D318" s="33">
        <v>136963.16</v>
      </c>
      <c r="E318" s="33">
        <v>1950855.06</v>
      </c>
      <c r="F318" s="33">
        <f>SUM(C318:E318)</f>
        <v>4963433.5199999996</v>
      </c>
      <c r="G318" s="34">
        <v>196772.54</v>
      </c>
      <c r="H318" s="34">
        <v>0</v>
      </c>
      <c r="I318" s="34">
        <v>0</v>
      </c>
      <c r="J318" s="34">
        <v>251521.95</v>
      </c>
      <c r="K318" s="34">
        <f>F318-G318-H318-I318-J318</f>
        <v>4515139.0299999993</v>
      </c>
      <c r="L318" s="33">
        <v>14692955.4</v>
      </c>
      <c r="M318" s="35">
        <f>K318/L318</f>
        <v>0.30729958045064232</v>
      </c>
    </row>
    <row r="319" spans="1:13" ht="15.6" customHeight="1">
      <c r="A319" s="16" t="s">
        <v>551</v>
      </c>
      <c r="B319" s="42" t="s">
        <v>31</v>
      </c>
      <c r="C319" s="33">
        <v>7071415.4299999997</v>
      </c>
      <c r="D319" s="33">
        <v>169589.12</v>
      </c>
      <c r="E319" s="33">
        <v>2524028.08</v>
      </c>
      <c r="F319" s="33">
        <f>SUM(C319:E319)</f>
        <v>9765032.629999999</v>
      </c>
      <c r="G319" s="34">
        <v>280831.14</v>
      </c>
      <c r="H319" s="34">
        <v>0</v>
      </c>
      <c r="I319" s="34">
        <v>1310.4000000000001</v>
      </c>
      <c r="J319" s="34">
        <v>309149.55</v>
      </c>
      <c r="K319" s="34">
        <f>F319-G319-H319-I319-J319</f>
        <v>9173741.5399999972</v>
      </c>
      <c r="L319" s="33">
        <v>29867768.419999994</v>
      </c>
      <c r="M319" s="35">
        <f>K319/L319</f>
        <v>0.30714519447850996</v>
      </c>
    </row>
    <row r="320" spans="1:13" ht="15.6" customHeight="1">
      <c r="A320" s="16" t="s">
        <v>641</v>
      </c>
      <c r="B320" s="42" t="s">
        <v>30</v>
      </c>
      <c r="C320" s="33">
        <v>708370.6</v>
      </c>
      <c r="D320" s="33">
        <v>65170.96</v>
      </c>
      <c r="E320" s="33">
        <v>269830.48</v>
      </c>
      <c r="F320" s="33">
        <f>SUM(C320:E320)</f>
        <v>1043372.0399999999</v>
      </c>
      <c r="G320" s="34">
        <v>6578.49</v>
      </c>
      <c r="H320" s="34">
        <v>0</v>
      </c>
      <c r="I320" s="34">
        <v>0</v>
      </c>
      <c r="J320" s="34">
        <v>21189.759999999998</v>
      </c>
      <c r="K320" s="34">
        <f>F320-G320-H320-I320-J320</f>
        <v>1015603.7899999999</v>
      </c>
      <c r="L320" s="33">
        <v>3325659.6999999997</v>
      </c>
      <c r="M320" s="35">
        <f>K320/L320</f>
        <v>0.30538415881817371</v>
      </c>
    </row>
    <row r="321" spans="1:13" ht="15.6" customHeight="1">
      <c r="A321" s="16" t="s">
        <v>609</v>
      </c>
      <c r="B321" s="42" t="s">
        <v>30</v>
      </c>
      <c r="C321" s="33">
        <v>7563409.9800000004</v>
      </c>
      <c r="D321" s="33">
        <v>391163.46</v>
      </c>
      <c r="E321" s="33">
        <v>3165738.81</v>
      </c>
      <c r="F321" s="33">
        <f>SUM(C321:E321)</f>
        <v>11120312.25</v>
      </c>
      <c r="G321" s="34">
        <v>40177</v>
      </c>
      <c r="H321" s="34">
        <v>3200</v>
      </c>
      <c r="I321" s="34">
        <v>-121118.52</v>
      </c>
      <c r="J321" s="34">
        <v>684726.15</v>
      </c>
      <c r="K321" s="34">
        <f>F321-G321-H321-I321-J321</f>
        <v>10513327.619999999</v>
      </c>
      <c r="L321" s="33">
        <v>34531620.160000004</v>
      </c>
      <c r="M321" s="35">
        <f>K321/L321</f>
        <v>0.30445509278994681</v>
      </c>
    </row>
    <row r="322" spans="1:13" ht="15.6" customHeight="1">
      <c r="A322" s="16" t="s">
        <v>153</v>
      </c>
      <c r="B322" s="42" t="s">
        <v>27</v>
      </c>
      <c r="C322" s="33">
        <v>613045.92000000004</v>
      </c>
      <c r="D322" s="33">
        <v>39235.57</v>
      </c>
      <c r="E322" s="33">
        <v>84813.8</v>
      </c>
      <c r="F322" s="33">
        <f>SUM(C322:E322)</f>
        <v>737095.29</v>
      </c>
      <c r="G322" s="34">
        <v>4759.07</v>
      </c>
      <c r="H322" s="34">
        <v>0</v>
      </c>
      <c r="I322" s="34">
        <v>213</v>
      </c>
      <c r="J322" s="34">
        <v>17783.89</v>
      </c>
      <c r="K322" s="34">
        <f>F322-G322-H322-I322-J322</f>
        <v>714339.33000000007</v>
      </c>
      <c r="L322" s="33">
        <v>2350789.1</v>
      </c>
      <c r="M322" s="35">
        <f>K322/L322</f>
        <v>0.303872146591117</v>
      </c>
    </row>
    <row r="323" spans="1:13" ht="15.6" customHeight="1">
      <c r="A323" s="16" t="s">
        <v>250</v>
      </c>
      <c r="B323" s="42" t="s">
        <v>37</v>
      </c>
      <c r="C323" s="33">
        <v>629364</v>
      </c>
      <c r="D323" s="33">
        <v>23156.880000000001</v>
      </c>
      <c r="E323" s="33">
        <v>479011.39</v>
      </c>
      <c r="F323" s="33">
        <f>SUM(C323:E323)</f>
        <v>1131532.27</v>
      </c>
      <c r="G323" s="34">
        <v>0</v>
      </c>
      <c r="H323" s="34">
        <v>0</v>
      </c>
      <c r="I323" s="34">
        <v>23605.82</v>
      </c>
      <c r="J323" s="34">
        <v>46375.13</v>
      </c>
      <c r="K323" s="34">
        <f>F323-G323-H323-I323-J323</f>
        <v>1061551.32</v>
      </c>
      <c r="L323" s="33">
        <v>3494938.39</v>
      </c>
      <c r="M323" s="35">
        <f>K323/L323</f>
        <v>0.30373963759630107</v>
      </c>
    </row>
    <row r="324" spans="1:13" ht="15.6" customHeight="1">
      <c r="A324" s="16" t="s">
        <v>252</v>
      </c>
      <c r="B324" s="42" t="s">
        <v>30</v>
      </c>
      <c r="C324" s="33">
        <v>476618.72</v>
      </c>
      <c r="D324" s="33">
        <v>23194.92</v>
      </c>
      <c r="E324" s="33">
        <v>494865</v>
      </c>
      <c r="F324" s="33">
        <f>SUM(C324:E324)</f>
        <v>994678.6399999999</v>
      </c>
      <c r="G324" s="34">
        <v>5562.58</v>
      </c>
      <c r="H324" s="34">
        <v>0</v>
      </c>
      <c r="I324" s="34">
        <v>0</v>
      </c>
      <c r="J324" s="34">
        <v>16690</v>
      </c>
      <c r="K324" s="34">
        <f>F324-G324-H324-I324-J324</f>
        <v>972426.05999999994</v>
      </c>
      <c r="L324" s="33">
        <v>3218293.55</v>
      </c>
      <c r="M324" s="35">
        <f>K324/L324</f>
        <v>0.30215579930550462</v>
      </c>
    </row>
    <row r="325" spans="1:13" ht="15.6" customHeight="1">
      <c r="A325" s="16" t="s">
        <v>150</v>
      </c>
      <c r="B325" s="42" t="s">
        <v>37</v>
      </c>
      <c r="C325" s="33">
        <v>237447.74</v>
      </c>
      <c r="D325" s="33">
        <v>2740.04</v>
      </c>
      <c r="E325" s="33">
        <v>65647.3</v>
      </c>
      <c r="F325" s="33">
        <f>SUM(C325:E325)</f>
        <v>305835.08</v>
      </c>
      <c r="G325" s="34">
        <v>0</v>
      </c>
      <c r="H325" s="34">
        <v>0</v>
      </c>
      <c r="I325" s="34">
        <v>0</v>
      </c>
      <c r="J325" s="34">
        <v>6964.27</v>
      </c>
      <c r="K325" s="34">
        <f>F325-G325-H325-I325-J325</f>
        <v>298870.81</v>
      </c>
      <c r="L325" s="33">
        <v>990635.55</v>
      </c>
      <c r="M325" s="35">
        <f>K325/L325</f>
        <v>0.30169602736344359</v>
      </c>
    </row>
    <row r="326" spans="1:13" ht="15.6" customHeight="1">
      <c r="A326" s="16" t="s">
        <v>171</v>
      </c>
      <c r="B326" s="42" t="s">
        <v>30</v>
      </c>
      <c r="C326" s="33">
        <v>1450689.29</v>
      </c>
      <c r="D326" s="33">
        <v>35961.65</v>
      </c>
      <c r="E326" s="33">
        <v>563086.14</v>
      </c>
      <c r="F326" s="33">
        <f>SUM(C326:E326)</f>
        <v>2049737.08</v>
      </c>
      <c r="G326" s="34">
        <v>0</v>
      </c>
      <c r="H326" s="34">
        <v>0</v>
      </c>
      <c r="I326" s="34">
        <v>1040</v>
      </c>
      <c r="J326" s="34">
        <v>105259.65</v>
      </c>
      <c r="K326" s="34">
        <f>F326-G326-H326-I326-J326</f>
        <v>1943437.4300000002</v>
      </c>
      <c r="L326" s="33">
        <v>6443086.8300000001</v>
      </c>
      <c r="M326" s="35">
        <f>K326/L326</f>
        <v>0.30163142004404747</v>
      </c>
    </row>
    <row r="327" spans="1:13" ht="15.6" customHeight="1">
      <c r="A327" s="16" t="s">
        <v>262</v>
      </c>
      <c r="B327" s="42" t="s">
        <v>37</v>
      </c>
      <c r="C327" s="33">
        <v>714792.06</v>
      </c>
      <c r="D327" s="33">
        <v>22151.63</v>
      </c>
      <c r="E327" s="33">
        <v>193291.02</v>
      </c>
      <c r="F327" s="33">
        <f>SUM(C327:E327)</f>
        <v>930234.71000000008</v>
      </c>
      <c r="G327" s="34">
        <v>5476</v>
      </c>
      <c r="H327" s="34">
        <v>0</v>
      </c>
      <c r="I327" s="34">
        <v>0</v>
      </c>
      <c r="J327" s="34">
        <v>15867.41</v>
      </c>
      <c r="K327" s="34">
        <f>F327-G327-H327-I327-J327</f>
        <v>908891.3</v>
      </c>
      <c r="L327" s="33">
        <v>3013550.14</v>
      </c>
      <c r="M327" s="35">
        <f>K327/L327</f>
        <v>0.301601519064156</v>
      </c>
    </row>
    <row r="328" spans="1:13" ht="15.6" customHeight="1">
      <c r="A328" s="16" t="s">
        <v>407</v>
      </c>
      <c r="B328" s="42" t="s">
        <v>37</v>
      </c>
      <c r="C328" s="33">
        <v>300648.13</v>
      </c>
      <c r="D328" s="33">
        <v>8071.32</v>
      </c>
      <c r="E328" s="33">
        <v>376121.66</v>
      </c>
      <c r="F328" s="33">
        <f>SUM(C328:E328)</f>
        <v>684841.11</v>
      </c>
      <c r="G328" s="34">
        <v>8683.98</v>
      </c>
      <c r="H328" s="34">
        <v>0</v>
      </c>
      <c r="I328" s="34">
        <v>0</v>
      </c>
      <c r="J328" s="34">
        <v>5729.42</v>
      </c>
      <c r="K328" s="34">
        <f>F328-G328-H328-I328-J328</f>
        <v>670427.71</v>
      </c>
      <c r="L328" s="33">
        <v>2224644.23</v>
      </c>
      <c r="M328" s="35">
        <f>K328/L328</f>
        <v>0.30136401180875561</v>
      </c>
    </row>
    <row r="329" spans="1:13" ht="15.6" customHeight="1">
      <c r="A329" s="16" t="s">
        <v>358</v>
      </c>
      <c r="B329" s="42" t="s">
        <v>30</v>
      </c>
      <c r="C329" s="33">
        <v>986904.51</v>
      </c>
      <c r="D329" s="33">
        <v>17475.580000000002</v>
      </c>
      <c r="E329" s="33">
        <v>243513.07</v>
      </c>
      <c r="F329" s="33">
        <f>SUM(C329:E329)</f>
        <v>1247893.1599999999</v>
      </c>
      <c r="G329" s="34">
        <v>395.2</v>
      </c>
      <c r="H329" s="34">
        <v>0</v>
      </c>
      <c r="I329" s="34">
        <v>0</v>
      </c>
      <c r="J329" s="34">
        <v>27269.47</v>
      </c>
      <c r="K329" s="34">
        <f>F329-G329-H329-I329-J329</f>
        <v>1220228.49</v>
      </c>
      <c r="L329" s="33">
        <v>4056826.34</v>
      </c>
      <c r="M329" s="35">
        <f>K329/L329</f>
        <v>0.3007840089107684</v>
      </c>
    </row>
    <row r="330" spans="1:13" ht="15.6" customHeight="1">
      <c r="A330" s="16" t="s">
        <v>292</v>
      </c>
      <c r="B330" s="42" t="s">
        <v>24</v>
      </c>
      <c r="C330" s="33">
        <v>332882.8</v>
      </c>
      <c r="D330" s="33">
        <v>18486.150000000001</v>
      </c>
      <c r="E330" s="33">
        <v>152403.82</v>
      </c>
      <c r="F330" s="33">
        <f>SUM(C330:E330)</f>
        <v>503772.77</v>
      </c>
      <c r="G330" s="34">
        <v>0</v>
      </c>
      <c r="H330" s="34">
        <v>0</v>
      </c>
      <c r="I330" s="34">
        <v>0</v>
      </c>
      <c r="J330" s="34">
        <v>19945.37</v>
      </c>
      <c r="K330" s="34">
        <f>F330-G330-H330-I330-J330</f>
        <v>483827.4</v>
      </c>
      <c r="L330" s="33">
        <v>1613075.07</v>
      </c>
      <c r="M330" s="35">
        <f>K330/L330</f>
        <v>0.29994103126272975</v>
      </c>
    </row>
    <row r="331" spans="1:13" ht="15.6" customHeight="1">
      <c r="A331" s="16" t="s">
        <v>554</v>
      </c>
      <c r="B331" s="42" t="s">
        <v>33</v>
      </c>
      <c r="C331" s="33">
        <v>1626305.8</v>
      </c>
      <c r="D331" s="33">
        <v>92193.06</v>
      </c>
      <c r="E331" s="33">
        <v>828975.69</v>
      </c>
      <c r="F331" s="33">
        <f>SUM(C331:E331)</f>
        <v>2547474.5499999998</v>
      </c>
      <c r="G331" s="34">
        <v>552</v>
      </c>
      <c r="H331" s="34">
        <v>0</v>
      </c>
      <c r="I331" s="34">
        <v>-6632.3</v>
      </c>
      <c r="J331" s="34">
        <v>130610.83</v>
      </c>
      <c r="K331" s="34">
        <f>F331-G331-H331-I331-J331</f>
        <v>2422944.0199999996</v>
      </c>
      <c r="L331" s="33">
        <v>8134001.8599999994</v>
      </c>
      <c r="M331" s="35">
        <f>K331/L331</f>
        <v>0.2978784688893592</v>
      </c>
    </row>
    <row r="332" spans="1:13" ht="15.6" customHeight="1">
      <c r="A332" s="16" t="s">
        <v>178</v>
      </c>
      <c r="B332" s="42" t="s">
        <v>30</v>
      </c>
      <c r="C332" s="33">
        <v>825207.6</v>
      </c>
      <c r="D332" s="33">
        <v>27998.68</v>
      </c>
      <c r="E332" s="33">
        <v>324385.63</v>
      </c>
      <c r="F332" s="33">
        <f>SUM(C332:E332)</f>
        <v>1177591.9100000001</v>
      </c>
      <c r="G332" s="34">
        <v>0</v>
      </c>
      <c r="H332" s="34">
        <v>0</v>
      </c>
      <c r="I332" s="34">
        <v>379.03</v>
      </c>
      <c r="J332" s="34">
        <v>59081.5</v>
      </c>
      <c r="K332" s="34">
        <f>F332-G332-H332-I332-J332</f>
        <v>1118131.3800000001</v>
      </c>
      <c r="L332" s="33">
        <v>3755841.9400000004</v>
      </c>
      <c r="M332" s="35">
        <f>K332/L332</f>
        <v>0.29770458870801147</v>
      </c>
    </row>
    <row r="333" spans="1:13" ht="15.6" customHeight="1">
      <c r="A333" s="16" t="s">
        <v>142</v>
      </c>
      <c r="B333" s="42" t="s">
        <v>31</v>
      </c>
      <c r="C333" s="33">
        <v>3008414.34</v>
      </c>
      <c r="D333" s="33">
        <v>112174.77</v>
      </c>
      <c r="E333" s="33">
        <v>487348.37</v>
      </c>
      <c r="F333" s="33">
        <f>SUM(C333:E333)</f>
        <v>3607937.48</v>
      </c>
      <c r="G333" s="34">
        <v>8131.75</v>
      </c>
      <c r="H333" s="34">
        <v>0</v>
      </c>
      <c r="I333" s="34">
        <v>13070.03</v>
      </c>
      <c r="J333" s="34">
        <v>130829.48</v>
      </c>
      <c r="K333" s="34">
        <f>F333-G333-H333-I333-J333</f>
        <v>3455906.22</v>
      </c>
      <c r="L333" s="33">
        <v>11619669.99</v>
      </c>
      <c r="M333" s="35">
        <f>K333/L333</f>
        <v>0.29741862057822521</v>
      </c>
    </row>
    <row r="334" spans="1:13" ht="15.6" customHeight="1">
      <c r="A334" s="16" t="s">
        <v>231</v>
      </c>
      <c r="B334" s="42" t="s">
        <v>31</v>
      </c>
      <c r="C334" s="33">
        <v>1282233.1200000001</v>
      </c>
      <c r="D334" s="33">
        <v>42979.88</v>
      </c>
      <c r="E334" s="33">
        <v>688694.63</v>
      </c>
      <c r="F334" s="33">
        <f>SUM(C334:E334)</f>
        <v>2013907.63</v>
      </c>
      <c r="G334" s="34">
        <v>5474.45</v>
      </c>
      <c r="H334" s="34">
        <v>0</v>
      </c>
      <c r="I334" s="34">
        <v>31898.47</v>
      </c>
      <c r="J334" s="34">
        <v>301435.33</v>
      </c>
      <c r="K334" s="34">
        <f>F334-G334-H334-I334-J334</f>
        <v>1675099.38</v>
      </c>
      <c r="L334" s="33">
        <v>5638428.5899999999</v>
      </c>
      <c r="M334" s="35">
        <f>K334/L334</f>
        <v>0.29708620997184604</v>
      </c>
    </row>
    <row r="335" spans="1:13" ht="15.6" customHeight="1">
      <c r="A335" s="16" t="s">
        <v>266</v>
      </c>
      <c r="B335" s="42" t="s">
        <v>37</v>
      </c>
      <c r="C335" s="33">
        <v>384935.39</v>
      </c>
      <c r="D335" s="33">
        <v>30719.72</v>
      </c>
      <c r="E335" s="33">
        <v>408925.07</v>
      </c>
      <c r="F335" s="33">
        <f>SUM(C335:E335)</f>
        <v>824580.17999999993</v>
      </c>
      <c r="G335" s="34">
        <v>0</v>
      </c>
      <c r="H335" s="34">
        <v>0</v>
      </c>
      <c r="I335" s="34">
        <v>0</v>
      </c>
      <c r="J335" s="34">
        <v>110582.61</v>
      </c>
      <c r="K335" s="34">
        <f>F335-G335-H335-I335-J335</f>
        <v>713997.57</v>
      </c>
      <c r="L335" s="33">
        <v>2403520.6800000002</v>
      </c>
      <c r="M335" s="35">
        <f>K335/L335</f>
        <v>0.29706321062317631</v>
      </c>
    </row>
    <row r="336" spans="1:13" ht="15.6" customHeight="1">
      <c r="A336" s="16" t="s">
        <v>361</v>
      </c>
      <c r="B336" s="42" t="s">
        <v>31</v>
      </c>
      <c r="C336" s="33">
        <v>3218913.4</v>
      </c>
      <c r="D336" s="33">
        <v>62138.28</v>
      </c>
      <c r="E336" s="33">
        <v>535307.93999999994</v>
      </c>
      <c r="F336" s="33">
        <f>SUM(C336:E336)</f>
        <v>3816359.6199999996</v>
      </c>
      <c r="G336" s="34">
        <v>82</v>
      </c>
      <c r="H336" s="34">
        <v>0</v>
      </c>
      <c r="I336" s="34">
        <v>15581.22</v>
      </c>
      <c r="J336" s="34">
        <v>252095.23</v>
      </c>
      <c r="K336" s="34">
        <f>F336-G336-H336-I336-J336</f>
        <v>3548601.1699999995</v>
      </c>
      <c r="L336" s="33">
        <v>12015645.619999997</v>
      </c>
      <c r="M336" s="35">
        <f>K336/L336</f>
        <v>0.29533171019070054</v>
      </c>
    </row>
    <row r="337" spans="1:13" ht="15.6" customHeight="1">
      <c r="A337" s="16" t="s">
        <v>112</v>
      </c>
      <c r="B337" s="42" t="s">
        <v>33</v>
      </c>
      <c r="C337" s="33">
        <v>900128.93</v>
      </c>
      <c r="D337" s="33">
        <v>238</v>
      </c>
      <c r="E337" s="33">
        <v>195761.21</v>
      </c>
      <c r="F337" s="33">
        <f>SUM(C337:E337)</f>
        <v>1096128.1400000001</v>
      </c>
      <c r="G337" s="34">
        <v>0</v>
      </c>
      <c r="H337" s="34">
        <v>0</v>
      </c>
      <c r="I337" s="34">
        <v>0</v>
      </c>
      <c r="J337" s="34">
        <v>40435.89</v>
      </c>
      <c r="K337" s="34">
        <f>F337-G337-H337-I337-J337</f>
        <v>1055692.2500000002</v>
      </c>
      <c r="L337" s="33">
        <v>3575474.83</v>
      </c>
      <c r="M337" s="35">
        <f>K337/L337</f>
        <v>0.29525931525016502</v>
      </c>
    </row>
    <row r="338" spans="1:13" ht="15.6" customHeight="1">
      <c r="A338" s="16" t="s">
        <v>349</v>
      </c>
      <c r="B338" s="42" t="s">
        <v>30</v>
      </c>
      <c r="C338" s="33">
        <v>452942.88</v>
      </c>
      <c r="D338" s="33">
        <v>7415.19</v>
      </c>
      <c r="E338" s="33">
        <v>138860.32</v>
      </c>
      <c r="F338" s="33">
        <f>SUM(C338:E338)</f>
        <v>599218.39</v>
      </c>
      <c r="G338" s="34">
        <v>0</v>
      </c>
      <c r="H338" s="34">
        <v>0</v>
      </c>
      <c r="I338" s="34">
        <v>36.43</v>
      </c>
      <c r="J338" s="34">
        <v>62637.279999999999</v>
      </c>
      <c r="K338" s="34">
        <f>F338-G338-H338-I338-J338</f>
        <v>536544.67999999993</v>
      </c>
      <c r="L338" s="33">
        <v>1824109.2000000002</v>
      </c>
      <c r="M338" s="35">
        <f>K338/L338</f>
        <v>0.2941406578071093</v>
      </c>
    </row>
    <row r="339" spans="1:13" ht="15.6" customHeight="1">
      <c r="A339" s="16" t="s">
        <v>458</v>
      </c>
      <c r="B339" s="42" t="s">
        <v>33</v>
      </c>
      <c r="C339" s="33">
        <v>1028539.96</v>
      </c>
      <c r="D339" s="33">
        <v>24470.1</v>
      </c>
      <c r="E339" s="33">
        <v>311257.68</v>
      </c>
      <c r="F339" s="33">
        <f>SUM(C339:E339)</f>
        <v>1364267.74</v>
      </c>
      <c r="G339" s="34">
        <v>31512.49</v>
      </c>
      <c r="H339" s="34">
        <v>0</v>
      </c>
      <c r="I339" s="34">
        <v>573.65</v>
      </c>
      <c r="J339" s="34">
        <v>58336.53</v>
      </c>
      <c r="K339" s="34">
        <f>F339-G339-H339-I339-J339</f>
        <v>1273845.07</v>
      </c>
      <c r="L339" s="33">
        <v>4336451.41</v>
      </c>
      <c r="M339" s="35">
        <f>K339/L339</f>
        <v>0.29375287523399229</v>
      </c>
    </row>
    <row r="340" spans="1:13" ht="15.6" customHeight="1">
      <c r="A340" s="16" t="s">
        <v>385</v>
      </c>
      <c r="B340" s="42" t="s">
        <v>61</v>
      </c>
      <c r="C340" s="33">
        <v>408751.82</v>
      </c>
      <c r="D340" s="33">
        <v>7552.36</v>
      </c>
      <c r="E340" s="33">
        <v>189059.15</v>
      </c>
      <c r="F340" s="33">
        <f>SUM(C340:E340)</f>
        <v>605363.32999999996</v>
      </c>
      <c r="G340" s="34">
        <v>4295.3</v>
      </c>
      <c r="H340" s="34">
        <v>0</v>
      </c>
      <c r="I340" s="34">
        <v>0</v>
      </c>
      <c r="J340" s="34">
        <v>135842.07</v>
      </c>
      <c r="K340" s="34">
        <f>F340-G340-H340-I340-J340</f>
        <v>465225.9599999999</v>
      </c>
      <c r="L340" s="33">
        <v>1584068.8299999998</v>
      </c>
      <c r="M340" s="35">
        <f>K340/L340</f>
        <v>0.29369049575958134</v>
      </c>
    </row>
    <row r="341" spans="1:13" ht="15.6" customHeight="1">
      <c r="A341" s="16" t="s">
        <v>304</v>
      </c>
      <c r="B341" s="42" t="s">
        <v>31</v>
      </c>
      <c r="C341" s="33">
        <v>2138196.0299999998</v>
      </c>
      <c r="D341" s="33">
        <v>57108.800000000003</v>
      </c>
      <c r="E341" s="33">
        <v>967978.79</v>
      </c>
      <c r="F341" s="33">
        <f>SUM(C341:E341)</f>
        <v>3163283.6199999996</v>
      </c>
      <c r="G341" s="34">
        <v>6293.76</v>
      </c>
      <c r="H341" s="34">
        <v>0</v>
      </c>
      <c r="I341" s="34">
        <v>2715.95</v>
      </c>
      <c r="J341" s="34">
        <v>125618.49</v>
      </c>
      <c r="K341" s="34">
        <f>F341-G341-H341-I341-J341</f>
        <v>3028655.4199999995</v>
      </c>
      <c r="L341" s="33">
        <v>10321782.159999998</v>
      </c>
      <c r="M341" s="35">
        <f>K341/L341</f>
        <v>0.2934236910886327</v>
      </c>
    </row>
    <row r="342" spans="1:13" ht="15.6" customHeight="1">
      <c r="A342" s="16" t="s">
        <v>300</v>
      </c>
      <c r="B342" s="42" t="s">
        <v>33</v>
      </c>
      <c r="C342" s="33">
        <v>831764.83</v>
      </c>
      <c r="D342" s="33">
        <v>44840.51</v>
      </c>
      <c r="E342" s="33">
        <v>408952</v>
      </c>
      <c r="F342" s="33">
        <f>SUM(C342:E342)</f>
        <v>1285557.3399999999</v>
      </c>
      <c r="G342" s="34">
        <v>0</v>
      </c>
      <c r="H342" s="34">
        <v>0</v>
      </c>
      <c r="I342" s="34">
        <v>0</v>
      </c>
      <c r="J342" s="34">
        <v>67586.53</v>
      </c>
      <c r="K342" s="34">
        <f>F342-G342-H342-I342-J342</f>
        <v>1217970.8099999998</v>
      </c>
      <c r="L342" s="33">
        <v>4158856.9699999997</v>
      </c>
      <c r="M342" s="35">
        <f>K342/L342</f>
        <v>0.29286191345022378</v>
      </c>
    </row>
    <row r="343" spans="1:13" ht="15.6" customHeight="1">
      <c r="A343" s="16" t="s">
        <v>520</v>
      </c>
      <c r="B343" s="42" t="s">
        <v>33</v>
      </c>
      <c r="C343" s="33">
        <v>1173164.3600000001</v>
      </c>
      <c r="D343" s="33">
        <v>67524.56</v>
      </c>
      <c r="E343" s="33">
        <v>484471.52</v>
      </c>
      <c r="F343" s="33">
        <f>SUM(C343:E343)</f>
        <v>1725160.4400000002</v>
      </c>
      <c r="G343" s="34">
        <v>55165.91</v>
      </c>
      <c r="H343" s="34">
        <v>0</v>
      </c>
      <c r="I343" s="34">
        <v>-11969.8</v>
      </c>
      <c r="J343" s="34">
        <v>25154.13</v>
      </c>
      <c r="K343" s="34">
        <f>F343-G343-H343-I343-J343</f>
        <v>1656810.2000000004</v>
      </c>
      <c r="L343" s="33">
        <v>5658607.1699999999</v>
      </c>
      <c r="M343" s="35">
        <f>K343/L343</f>
        <v>0.29279470198670821</v>
      </c>
    </row>
    <row r="344" spans="1:13" ht="15.6" customHeight="1">
      <c r="A344" s="16" t="s">
        <v>104</v>
      </c>
      <c r="B344" s="42" t="s">
        <v>31</v>
      </c>
      <c r="C344" s="33">
        <v>2009678.78</v>
      </c>
      <c r="D344" s="33">
        <v>74436.61</v>
      </c>
      <c r="E344" s="33">
        <v>371234.16</v>
      </c>
      <c r="F344" s="33">
        <f>SUM(C344:E344)</f>
        <v>2455349.5500000003</v>
      </c>
      <c r="G344" s="34">
        <v>0</v>
      </c>
      <c r="H344" s="34">
        <v>0</v>
      </c>
      <c r="I344" s="34">
        <v>6111.82</v>
      </c>
      <c r="J344" s="34">
        <v>209983.12</v>
      </c>
      <c r="K344" s="34">
        <f>F344-G344-H344-I344-J344</f>
        <v>2239254.6100000003</v>
      </c>
      <c r="L344" s="33">
        <v>7681250.040000001</v>
      </c>
      <c r="M344" s="35">
        <f>K344/L344</f>
        <v>0.29152216089036465</v>
      </c>
    </row>
    <row r="345" spans="1:13" ht="15.6" customHeight="1">
      <c r="A345" s="16" t="s">
        <v>260</v>
      </c>
      <c r="B345" s="42" t="s">
        <v>27</v>
      </c>
      <c r="C345" s="33">
        <v>1817503.44</v>
      </c>
      <c r="D345" s="33">
        <v>21534.66</v>
      </c>
      <c r="E345" s="33">
        <v>444497.91999999998</v>
      </c>
      <c r="F345" s="33">
        <f>SUM(C345:E345)</f>
        <v>2283536.02</v>
      </c>
      <c r="G345" s="34">
        <v>11305.45</v>
      </c>
      <c r="H345" s="34">
        <v>226.8</v>
      </c>
      <c r="I345" s="34">
        <v>0</v>
      </c>
      <c r="J345" s="34">
        <v>254508.09</v>
      </c>
      <c r="K345" s="34">
        <f>F345-G345-H345-I345-J345</f>
        <v>2017495.68</v>
      </c>
      <c r="L345" s="33">
        <v>6926051.8100000015</v>
      </c>
      <c r="M345" s="35">
        <f>K345/L345</f>
        <v>0.29129087326304587</v>
      </c>
    </row>
    <row r="346" spans="1:13" ht="15.6" customHeight="1">
      <c r="A346" s="16" t="s">
        <v>111</v>
      </c>
      <c r="B346" s="42" t="s">
        <v>30</v>
      </c>
      <c r="C346" s="33">
        <v>567147.05000000005</v>
      </c>
      <c r="D346" s="33">
        <v>37373.279999999999</v>
      </c>
      <c r="E346" s="33">
        <v>357160.84</v>
      </c>
      <c r="F346" s="33">
        <f>SUM(C346:E346)</f>
        <v>961681.17000000016</v>
      </c>
      <c r="G346" s="34">
        <v>6201.85</v>
      </c>
      <c r="H346" s="34">
        <v>0</v>
      </c>
      <c r="I346" s="34">
        <v>0</v>
      </c>
      <c r="J346" s="34">
        <v>32129.84</v>
      </c>
      <c r="K346" s="34">
        <f>F346-G346-H346-I346-J346</f>
        <v>923349.48000000021</v>
      </c>
      <c r="L346" s="33">
        <v>3174888.64</v>
      </c>
      <c r="M346" s="35">
        <f>K346/L346</f>
        <v>0.29082893439689278</v>
      </c>
    </row>
    <row r="347" spans="1:13" ht="15.6" customHeight="1">
      <c r="A347" s="16" t="s">
        <v>305</v>
      </c>
      <c r="B347" s="42" t="s">
        <v>27</v>
      </c>
      <c r="C347" s="33">
        <v>1001794.82</v>
      </c>
      <c r="D347" s="33">
        <v>2484007.14</v>
      </c>
      <c r="E347" s="33">
        <v>5459406.71</v>
      </c>
      <c r="F347" s="33">
        <f>SUM(C347:E347)</f>
        <v>8945208.6699999999</v>
      </c>
      <c r="G347" s="34">
        <v>18463.2</v>
      </c>
      <c r="H347" s="34">
        <v>0</v>
      </c>
      <c r="I347" s="34">
        <v>0</v>
      </c>
      <c r="J347" s="34">
        <v>5161428.18</v>
      </c>
      <c r="K347" s="34">
        <f>F347-G347-H347-I347-J347</f>
        <v>3765317.290000001</v>
      </c>
      <c r="L347" s="33">
        <v>12978612.049999999</v>
      </c>
      <c r="M347" s="35">
        <f>K347/L347</f>
        <v>0.29011710000223029</v>
      </c>
    </row>
    <row r="348" spans="1:13" ht="15.6" customHeight="1">
      <c r="A348" s="16" t="s">
        <v>212</v>
      </c>
      <c r="B348" s="42" t="s">
        <v>27</v>
      </c>
      <c r="C348" s="33">
        <v>2536033.85</v>
      </c>
      <c r="D348" s="33">
        <v>73167.5</v>
      </c>
      <c r="E348" s="33">
        <v>1027005.58</v>
      </c>
      <c r="F348" s="33">
        <f>SUM(C348:E348)</f>
        <v>3636206.93</v>
      </c>
      <c r="G348" s="34">
        <v>3432.5</v>
      </c>
      <c r="H348" s="34">
        <v>0</v>
      </c>
      <c r="I348" s="34">
        <v>360.96</v>
      </c>
      <c r="J348" s="34">
        <v>88417.55</v>
      </c>
      <c r="K348" s="34">
        <f>F348-G348-H348-I348-J348</f>
        <v>3543995.9200000004</v>
      </c>
      <c r="L348" s="33">
        <v>12227122.130000001</v>
      </c>
      <c r="M348" s="35">
        <f>K348/L348</f>
        <v>0.28984710239415923</v>
      </c>
    </row>
    <row r="349" spans="1:13" ht="15.6" customHeight="1">
      <c r="A349" s="16" t="s">
        <v>411</v>
      </c>
      <c r="B349" s="42" t="s">
        <v>33</v>
      </c>
      <c r="C349" s="33">
        <v>1466710.39</v>
      </c>
      <c r="D349" s="33">
        <v>224330.39</v>
      </c>
      <c r="E349" s="33">
        <v>546954.42000000004</v>
      </c>
      <c r="F349" s="33">
        <f>SUM(C349:E349)</f>
        <v>2237995.1999999997</v>
      </c>
      <c r="G349" s="34">
        <v>45766.34</v>
      </c>
      <c r="H349" s="34">
        <v>504.65</v>
      </c>
      <c r="I349" s="34">
        <v>0</v>
      </c>
      <c r="J349" s="34">
        <v>88603.44</v>
      </c>
      <c r="K349" s="34">
        <f>F349-G349-H349-I349-J349</f>
        <v>2103120.77</v>
      </c>
      <c r="L349" s="33">
        <v>7268904.2200000007</v>
      </c>
      <c r="M349" s="35">
        <f>K349/L349</f>
        <v>0.28933119853380046</v>
      </c>
    </row>
    <row r="350" spans="1:13" ht="15.6" customHeight="1">
      <c r="A350" s="16" t="s">
        <v>441</v>
      </c>
      <c r="B350" s="42" t="s">
        <v>24</v>
      </c>
      <c r="C350" s="33">
        <v>759530.27</v>
      </c>
      <c r="D350" s="33">
        <v>25460.58</v>
      </c>
      <c r="E350" s="33">
        <v>71964.02</v>
      </c>
      <c r="F350" s="33">
        <f>SUM(C350:E350)</f>
        <v>856954.87</v>
      </c>
      <c r="G350" s="34">
        <v>0</v>
      </c>
      <c r="H350" s="34">
        <v>0</v>
      </c>
      <c r="I350" s="34">
        <v>0</v>
      </c>
      <c r="J350" s="34">
        <v>11353.41</v>
      </c>
      <c r="K350" s="34">
        <f>F350-G350-H350-I350-J350</f>
        <v>845601.46</v>
      </c>
      <c r="L350" s="33">
        <v>2929655.49</v>
      </c>
      <c r="M350" s="35">
        <f>K350/L350</f>
        <v>0.28863511866373065</v>
      </c>
    </row>
    <row r="351" spans="1:13" ht="15.6" customHeight="1">
      <c r="A351" s="16" t="s">
        <v>454</v>
      </c>
      <c r="B351" s="42" t="s">
        <v>43</v>
      </c>
      <c r="C351" s="33">
        <v>3749104.85</v>
      </c>
      <c r="D351" s="33">
        <v>98715.47</v>
      </c>
      <c r="E351" s="33">
        <v>1015263.07</v>
      </c>
      <c r="F351" s="33">
        <f>SUM(C351:E351)</f>
        <v>4863083.3900000006</v>
      </c>
      <c r="G351" s="34">
        <v>34375</v>
      </c>
      <c r="H351" s="34">
        <v>824.76</v>
      </c>
      <c r="I351" s="34">
        <v>927.14</v>
      </c>
      <c r="J351" s="34">
        <v>356996.97</v>
      </c>
      <c r="K351" s="34">
        <f>F351-G351-H351-I351-J351</f>
        <v>4469959.5200000014</v>
      </c>
      <c r="L351" s="33">
        <v>15489016.219999999</v>
      </c>
      <c r="M351" s="35">
        <f>K351/L351</f>
        <v>0.28858898825531748</v>
      </c>
    </row>
    <row r="352" spans="1:13" ht="15.6" customHeight="1">
      <c r="A352" s="16" t="s">
        <v>498</v>
      </c>
      <c r="B352" s="42" t="s">
        <v>30</v>
      </c>
      <c r="C352" s="33">
        <v>2946230.98</v>
      </c>
      <c r="D352" s="33">
        <v>301139.34999999998</v>
      </c>
      <c r="E352" s="33">
        <v>2246160.73</v>
      </c>
      <c r="F352" s="33">
        <f>SUM(C352:E352)</f>
        <v>5493531.0600000005</v>
      </c>
      <c r="G352" s="34">
        <v>0</v>
      </c>
      <c r="H352" s="34">
        <v>0</v>
      </c>
      <c r="I352" s="34">
        <v>614486.98</v>
      </c>
      <c r="J352" s="34">
        <v>535273.62</v>
      </c>
      <c r="K352" s="34">
        <f>F352-G352-H352-I352-J352</f>
        <v>4343770.46</v>
      </c>
      <c r="L352" s="33">
        <v>15051771.910000002</v>
      </c>
      <c r="M352" s="35">
        <f>K352/L352</f>
        <v>0.28858864497635078</v>
      </c>
    </row>
    <row r="353" spans="1:13" ht="15.6" customHeight="1">
      <c r="A353" s="16" t="s">
        <v>429</v>
      </c>
      <c r="B353" s="42" t="s">
        <v>24</v>
      </c>
      <c r="C353" s="33">
        <v>213092.89</v>
      </c>
      <c r="D353" s="33">
        <v>6346.37</v>
      </c>
      <c r="E353" s="33">
        <v>84380.38</v>
      </c>
      <c r="F353" s="33">
        <f>SUM(C353:E353)</f>
        <v>303819.64</v>
      </c>
      <c r="G353" s="34">
        <v>4500</v>
      </c>
      <c r="H353" s="34">
        <v>0</v>
      </c>
      <c r="I353" s="34">
        <v>0</v>
      </c>
      <c r="J353" s="34">
        <v>5351.73</v>
      </c>
      <c r="K353" s="34">
        <f>F353-G353-H353-I353-J353</f>
        <v>293967.91000000003</v>
      </c>
      <c r="L353" s="33">
        <v>1022030.14</v>
      </c>
      <c r="M353" s="35">
        <f>K353/L353</f>
        <v>0.28763135106759186</v>
      </c>
    </row>
    <row r="354" spans="1:13" ht="15.6" customHeight="1">
      <c r="A354" s="16" t="s">
        <v>360</v>
      </c>
      <c r="B354" s="42" t="s">
        <v>31</v>
      </c>
      <c r="C354" s="33">
        <v>1115184.6000000001</v>
      </c>
      <c r="D354" s="33">
        <v>34107.72</v>
      </c>
      <c r="E354" s="33">
        <v>630474.19999999995</v>
      </c>
      <c r="F354" s="33">
        <f>SUM(C354:E354)</f>
        <v>1779766.52</v>
      </c>
      <c r="G354" s="34">
        <v>4036.12</v>
      </c>
      <c r="H354" s="34">
        <v>0</v>
      </c>
      <c r="I354" s="34">
        <v>0</v>
      </c>
      <c r="J354" s="34">
        <v>208627.49</v>
      </c>
      <c r="K354" s="34">
        <f>F354-G354-H354-I354-J354</f>
        <v>1567102.91</v>
      </c>
      <c r="L354" s="33">
        <v>5449516.5899999999</v>
      </c>
      <c r="M354" s="35">
        <f>K354/L354</f>
        <v>0.28756732530655532</v>
      </c>
    </row>
    <row r="355" spans="1:13" ht="15.6" customHeight="1">
      <c r="A355" s="16" t="s">
        <v>320</v>
      </c>
      <c r="B355" s="42" t="s">
        <v>24</v>
      </c>
      <c r="C355" s="33">
        <v>151695.67000000001</v>
      </c>
      <c r="D355" s="33">
        <v>4303.37</v>
      </c>
      <c r="E355" s="33">
        <v>76330.47</v>
      </c>
      <c r="F355" s="33">
        <f>SUM(C355:E355)</f>
        <v>232329.51</v>
      </c>
      <c r="G355" s="34">
        <v>0</v>
      </c>
      <c r="H355" s="34">
        <v>0</v>
      </c>
      <c r="I355" s="34">
        <v>3.54</v>
      </c>
      <c r="J355" s="34">
        <v>10833.43</v>
      </c>
      <c r="K355" s="34">
        <f>F355-G355-H355-I355-J355</f>
        <v>221492.54</v>
      </c>
      <c r="L355" s="33">
        <v>771173.32000000007</v>
      </c>
      <c r="M355" s="35">
        <f>K355/L355</f>
        <v>0.28721499338177309</v>
      </c>
    </row>
    <row r="356" spans="1:13" ht="15.6" customHeight="1">
      <c r="A356" s="16" t="s">
        <v>72</v>
      </c>
      <c r="B356" s="42" t="s">
        <v>61</v>
      </c>
      <c r="C356" s="33">
        <v>1010825.21</v>
      </c>
      <c r="D356" s="33">
        <v>18286.57</v>
      </c>
      <c r="E356" s="33">
        <v>176742.65</v>
      </c>
      <c r="F356" s="33">
        <f>SUM(C356:E356)</f>
        <v>1205854.43</v>
      </c>
      <c r="G356" s="34">
        <v>67567.509999999995</v>
      </c>
      <c r="H356" s="34">
        <v>5408.51</v>
      </c>
      <c r="I356" s="34">
        <v>-4000</v>
      </c>
      <c r="J356" s="34">
        <v>17658.25</v>
      </c>
      <c r="K356" s="34">
        <f>F356-G356-H356-I356-J356</f>
        <v>1119220.1599999999</v>
      </c>
      <c r="L356" s="33">
        <v>3898526.47</v>
      </c>
      <c r="M356" s="35">
        <f>K356/L356</f>
        <v>0.28708799814818237</v>
      </c>
    </row>
    <row r="357" spans="1:13" ht="15.6" customHeight="1">
      <c r="A357" s="16" t="s">
        <v>483</v>
      </c>
      <c r="B357" s="42" t="s">
        <v>27</v>
      </c>
      <c r="C357" s="33">
        <v>1658863.86</v>
      </c>
      <c r="D357" s="33">
        <v>54207.55</v>
      </c>
      <c r="E357" s="33">
        <v>322146.44</v>
      </c>
      <c r="F357" s="33">
        <f>SUM(C357:E357)</f>
        <v>2035217.85</v>
      </c>
      <c r="G357" s="34">
        <v>13118.3</v>
      </c>
      <c r="H357" s="34">
        <v>0</v>
      </c>
      <c r="I357" s="34">
        <v>7663.06</v>
      </c>
      <c r="J357" s="34">
        <v>95027.62</v>
      </c>
      <c r="K357" s="34">
        <f>F357-G357-H357-I357-J357</f>
        <v>1919408.87</v>
      </c>
      <c r="L357" s="33">
        <v>6691805.9899999993</v>
      </c>
      <c r="M357" s="35">
        <f>K357/L357</f>
        <v>0.28682972472129309</v>
      </c>
    </row>
    <row r="358" spans="1:13" ht="15.6" customHeight="1">
      <c r="A358" s="16" t="s">
        <v>236</v>
      </c>
      <c r="B358" s="42" t="s">
        <v>30</v>
      </c>
      <c r="C358" s="33">
        <v>5075309.0199999996</v>
      </c>
      <c r="D358" s="33">
        <v>211795.85</v>
      </c>
      <c r="E358" s="33">
        <v>2259969.7400000002</v>
      </c>
      <c r="F358" s="33">
        <f>SUM(C358:E358)</f>
        <v>7547074.6099999994</v>
      </c>
      <c r="G358" s="34">
        <v>102924.53</v>
      </c>
      <c r="H358" s="34">
        <v>0</v>
      </c>
      <c r="I358" s="34">
        <v>8836.58</v>
      </c>
      <c r="J358" s="34">
        <v>272249.92</v>
      </c>
      <c r="K358" s="34">
        <f>F358-G358-H358-I358-J358</f>
        <v>7163063.5799999991</v>
      </c>
      <c r="L358" s="33">
        <v>24975617.73</v>
      </c>
      <c r="M358" s="35">
        <f>K358/L358</f>
        <v>0.28680225880443116</v>
      </c>
    </row>
    <row r="359" spans="1:13" ht="15.6" customHeight="1">
      <c r="A359" s="16" t="s">
        <v>397</v>
      </c>
      <c r="B359" s="42" t="s">
        <v>33</v>
      </c>
      <c r="C359" s="33">
        <v>602431.73</v>
      </c>
      <c r="D359" s="33">
        <v>11265.83</v>
      </c>
      <c r="E359" s="33">
        <v>425309.31</v>
      </c>
      <c r="F359" s="33">
        <f>SUM(C359:E359)</f>
        <v>1039006.8699999999</v>
      </c>
      <c r="G359" s="34">
        <v>22066.33</v>
      </c>
      <c r="H359" s="34">
        <v>0</v>
      </c>
      <c r="I359" s="34">
        <v>0</v>
      </c>
      <c r="J359" s="34">
        <v>67790.06</v>
      </c>
      <c r="K359" s="34">
        <f>F359-G359-H359-I359-J359</f>
        <v>949150.48</v>
      </c>
      <c r="L359" s="33">
        <v>3315367.59</v>
      </c>
      <c r="M359" s="35">
        <f>K359/L359</f>
        <v>0.28628815786909467</v>
      </c>
    </row>
    <row r="360" spans="1:13" ht="15.6" customHeight="1">
      <c r="A360" s="16" t="s">
        <v>448</v>
      </c>
      <c r="B360" s="42" t="s">
        <v>27</v>
      </c>
      <c r="C360" s="33">
        <v>1982857.46</v>
      </c>
      <c r="D360" s="33">
        <v>43041.14</v>
      </c>
      <c r="E360" s="33">
        <v>591139.71</v>
      </c>
      <c r="F360" s="33">
        <f>SUM(C360:E360)</f>
        <v>2617038.3099999996</v>
      </c>
      <c r="G360" s="34">
        <v>7726.2</v>
      </c>
      <c r="H360" s="34">
        <v>0</v>
      </c>
      <c r="I360" s="34">
        <v>4226.24</v>
      </c>
      <c r="J360" s="34">
        <v>120318.54</v>
      </c>
      <c r="K360" s="34">
        <f>F360-G360-H360-I360-J360</f>
        <v>2484767.3299999991</v>
      </c>
      <c r="L360" s="33">
        <v>8695161.4799999986</v>
      </c>
      <c r="M360" s="35">
        <f>K360/L360</f>
        <v>0.28576436857616583</v>
      </c>
    </row>
    <row r="361" spans="1:13" ht="15.6" customHeight="1">
      <c r="A361" s="16" t="s">
        <v>564</v>
      </c>
      <c r="B361" s="42" t="s">
        <v>24</v>
      </c>
      <c r="C361" s="33">
        <v>207004.53</v>
      </c>
      <c r="D361" s="33">
        <v>10930.5</v>
      </c>
      <c r="E361" s="33">
        <v>48198.29</v>
      </c>
      <c r="F361" s="33">
        <f>SUM(C361:E361)</f>
        <v>266133.32</v>
      </c>
      <c r="G361" s="34">
        <v>11623.5</v>
      </c>
      <c r="H361" s="34">
        <v>0</v>
      </c>
      <c r="I361" s="34">
        <v>0</v>
      </c>
      <c r="J361" s="34">
        <v>12834.59</v>
      </c>
      <c r="K361" s="34">
        <f>F361-G361-H361-I361-J361</f>
        <v>241675.23</v>
      </c>
      <c r="L361" s="33">
        <v>847337.82</v>
      </c>
      <c r="M361" s="35">
        <f>K361/L361</f>
        <v>0.28521709322499028</v>
      </c>
    </row>
    <row r="362" spans="1:13" ht="15.6" customHeight="1">
      <c r="A362" s="16" t="s">
        <v>610</v>
      </c>
      <c r="B362" s="42" t="s">
        <v>31</v>
      </c>
      <c r="C362" s="33">
        <v>373534.15</v>
      </c>
      <c r="D362" s="33">
        <v>20032.599999999999</v>
      </c>
      <c r="E362" s="33">
        <v>218539.67</v>
      </c>
      <c r="F362" s="33">
        <f>SUM(C362:E362)</f>
        <v>612106.42000000004</v>
      </c>
      <c r="G362" s="34">
        <v>2909.55</v>
      </c>
      <c r="H362" s="34">
        <v>0</v>
      </c>
      <c r="I362" s="34">
        <v>394.38</v>
      </c>
      <c r="J362" s="34">
        <v>28658.67</v>
      </c>
      <c r="K362" s="34">
        <f>F362-G362-H362-I362-J362</f>
        <v>580143.81999999995</v>
      </c>
      <c r="L362" s="33">
        <v>2035350.1999999997</v>
      </c>
      <c r="M362" s="35">
        <f>K362/L362</f>
        <v>0.28503390718707772</v>
      </c>
    </row>
    <row r="363" spans="1:13" ht="15.6" customHeight="1">
      <c r="A363" s="16" t="s">
        <v>472</v>
      </c>
      <c r="B363" s="42" t="s">
        <v>33</v>
      </c>
      <c r="C363" s="33">
        <v>730266.95</v>
      </c>
      <c r="D363" s="33">
        <v>12080.57</v>
      </c>
      <c r="E363" s="33">
        <v>344192.34</v>
      </c>
      <c r="F363" s="33">
        <f>SUM(C363:E363)</f>
        <v>1086539.8599999999</v>
      </c>
      <c r="G363" s="34">
        <v>32867</v>
      </c>
      <c r="H363" s="34">
        <v>0</v>
      </c>
      <c r="I363" s="34">
        <v>0</v>
      </c>
      <c r="J363" s="34">
        <v>40720.17</v>
      </c>
      <c r="K363" s="34">
        <f>F363-G363-H363-I363-J363</f>
        <v>1012952.6899999998</v>
      </c>
      <c r="L363" s="33">
        <v>3554551.6799999997</v>
      </c>
      <c r="M363" s="35">
        <f>K363/L363</f>
        <v>0.28497340345323097</v>
      </c>
    </row>
    <row r="364" spans="1:13" ht="15.6" customHeight="1">
      <c r="A364" s="16" t="s">
        <v>224</v>
      </c>
      <c r="B364" s="42" t="s">
        <v>24</v>
      </c>
      <c r="C364" s="33">
        <v>768195.94</v>
      </c>
      <c r="D364" s="33">
        <v>35212.230000000003</v>
      </c>
      <c r="E364" s="33">
        <v>107330.46</v>
      </c>
      <c r="F364" s="33">
        <f>SUM(C364:E364)</f>
        <v>910738.62999999989</v>
      </c>
      <c r="G364" s="34">
        <v>6483.9</v>
      </c>
      <c r="H364" s="34">
        <v>0</v>
      </c>
      <c r="I364" s="34">
        <v>0</v>
      </c>
      <c r="J364" s="34">
        <v>17493.080000000002</v>
      </c>
      <c r="K364" s="34">
        <f>F364-G364-H364-I364-J364</f>
        <v>886761.64999999991</v>
      </c>
      <c r="L364" s="33">
        <v>3113128.73</v>
      </c>
      <c r="M364" s="35">
        <f>K364/L364</f>
        <v>0.28484580205586291</v>
      </c>
    </row>
    <row r="365" spans="1:13" ht="15.6" customHeight="1">
      <c r="A365" s="16" t="s">
        <v>207</v>
      </c>
      <c r="B365" s="42" t="s">
        <v>27</v>
      </c>
      <c r="C365" s="33">
        <v>1265931.3899999999</v>
      </c>
      <c r="D365" s="33">
        <v>12186.93</v>
      </c>
      <c r="E365" s="33">
        <v>273301.03000000003</v>
      </c>
      <c r="F365" s="33">
        <f>SUM(C365:E365)</f>
        <v>1551419.3499999999</v>
      </c>
      <c r="G365" s="34">
        <v>43439.78</v>
      </c>
      <c r="H365" s="34">
        <v>0</v>
      </c>
      <c r="I365" s="34">
        <v>0</v>
      </c>
      <c r="J365" s="34">
        <v>134117.54</v>
      </c>
      <c r="K365" s="34">
        <f>F365-G365-H365-I365-J365</f>
        <v>1373862.0299999998</v>
      </c>
      <c r="L365" s="33">
        <v>4873084.13</v>
      </c>
      <c r="M365" s="35">
        <f>K365/L365</f>
        <v>0.28192864997797601</v>
      </c>
    </row>
    <row r="366" spans="1:13" ht="15.6" customHeight="1">
      <c r="A366" s="16" t="s">
        <v>435</v>
      </c>
      <c r="B366" s="42" t="s">
        <v>30</v>
      </c>
      <c r="C366" s="33">
        <v>448321.31</v>
      </c>
      <c r="D366" s="33">
        <v>97390.42</v>
      </c>
      <c r="E366" s="33">
        <v>232525.98</v>
      </c>
      <c r="F366" s="33">
        <f>SUM(C366:E366)</f>
        <v>778237.71</v>
      </c>
      <c r="G366" s="34">
        <v>0</v>
      </c>
      <c r="H366" s="34">
        <v>0</v>
      </c>
      <c r="I366" s="34">
        <v>0</v>
      </c>
      <c r="J366" s="34">
        <v>27197.58</v>
      </c>
      <c r="K366" s="34">
        <f>F366-G366-H366-I366-J366</f>
        <v>751040.13</v>
      </c>
      <c r="L366" s="33">
        <v>2665271.8499999996</v>
      </c>
      <c r="M366" s="35">
        <f>K366/L366</f>
        <v>0.28178743943136614</v>
      </c>
    </row>
    <row r="367" spans="1:13" ht="15.6" customHeight="1">
      <c r="A367" s="16" t="s">
        <v>357</v>
      </c>
      <c r="B367" s="42" t="s">
        <v>31</v>
      </c>
      <c r="C367" s="33">
        <v>3016486.61</v>
      </c>
      <c r="D367" s="33">
        <v>968463.53</v>
      </c>
      <c r="E367" s="33">
        <v>1745909.03</v>
      </c>
      <c r="F367" s="33">
        <f>SUM(C367:E367)</f>
        <v>5730859.1699999999</v>
      </c>
      <c r="G367" s="34">
        <v>245276.41</v>
      </c>
      <c r="H367" s="34">
        <v>0</v>
      </c>
      <c r="I367" s="34">
        <v>141973.79999999999</v>
      </c>
      <c r="J367" s="34">
        <v>694761.42</v>
      </c>
      <c r="K367" s="34">
        <f>F367-G367-H367-I367-J367</f>
        <v>4648847.54</v>
      </c>
      <c r="L367" s="33">
        <v>16553952.73</v>
      </c>
      <c r="M367" s="35">
        <f>K367/L367</f>
        <v>0.28083006009646855</v>
      </c>
    </row>
    <row r="368" spans="1:13" ht="15.6" customHeight="1">
      <c r="A368" s="16" t="s">
        <v>382</v>
      </c>
      <c r="B368" s="42" t="s">
        <v>43</v>
      </c>
      <c r="C368" s="33">
        <v>671190.5</v>
      </c>
      <c r="D368" s="33">
        <v>13701.94</v>
      </c>
      <c r="E368" s="33">
        <v>164160.95000000001</v>
      </c>
      <c r="F368" s="33">
        <f>SUM(C368:E368)</f>
        <v>849053.3899999999</v>
      </c>
      <c r="G368" s="34">
        <v>11976</v>
      </c>
      <c r="H368" s="34">
        <v>0</v>
      </c>
      <c r="I368" s="34">
        <v>0</v>
      </c>
      <c r="J368" s="34">
        <v>83206.289999999994</v>
      </c>
      <c r="K368" s="34">
        <f>F368-G368-H368-I368-J368</f>
        <v>753871.09999999986</v>
      </c>
      <c r="L368" s="33">
        <v>2695085.0200000005</v>
      </c>
      <c r="M368" s="35">
        <f>K368/L368</f>
        <v>0.27972071174214747</v>
      </c>
    </row>
    <row r="369" spans="1:13" ht="15.6" customHeight="1">
      <c r="A369" s="16" t="s">
        <v>611</v>
      </c>
      <c r="B369" s="42" t="s">
        <v>24</v>
      </c>
      <c r="C369" s="33">
        <v>575699.36</v>
      </c>
      <c r="D369" s="33">
        <v>454615.36</v>
      </c>
      <c r="E369" s="33">
        <v>713443.28</v>
      </c>
      <c r="F369" s="33">
        <f>SUM(C369:E369)</f>
        <v>1743758</v>
      </c>
      <c r="G369" s="34">
        <v>0</v>
      </c>
      <c r="H369" s="34">
        <v>0</v>
      </c>
      <c r="I369" s="34">
        <v>0</v>
      </c>
      <c r="J369" s="34">
        <v>422754.71</v>
      </c>
      <c r="K369" s="34">
        <f>F369-G369-H369-I369-J369</f>
        <v>1321003.29</v>
      </c>
      <c r="L369" s="33">
        <v>4724920.1300000008</v>
      </c>
      <c r="M369" s="35">
        <f>K369/L369</f>
        <v>0.27958214184670244</v>
      </c>
    </row>
    <row r="370" spans="1:13" ht="15.6" customHeight="1">
      <c r="A370" s="16" t="s">
        <v>550</v>
      </c>
      <c r="B370" s="42" t="s">
        <v>37</v>
      </c>
      <c r="C370" s="33">
        <v>390496.14</v>
      </c>
      <c r="D370" s="33">
        <v>18088.060000000001</v>
      </c>
      <c r="E370" s="33">
        <v>194402.33</v>
      </c>
      <c r="F370" s="33">
        <f>SUM(C370:E370)</f>
        <v>602986.53</v>
      </c>
      <c r="G370" s="34">
        <v>0</v>
      </c>
      <c r="H370" s="34">
        <v>0</v>
      </c>
      <c r="I370" s="34">
        <v>0</v>
      </c>
      <c r="J370" s="34">
        <v>9661.48</v>
      </c>
      <c r="K370" s="34">
        <f>F370-G370-H370-I370-J370</f>
        <v>593325.05000000005</v>
      </c>
      <c r="L370" s="33">
        <v>2124144.3199999998</v>
      </c>
      <c r="M370" s="35">
        <f>K370/L370</f>
        <v>0.27932426455844589</v>
      </c>
    </row>
    <row r="371" spans="1:13" ht="15.6" customHeight="1">
      <c r="A371" s="16" t="s">
        <v>274</v>
      </c>
      <c r="B371" s="42" t="s">
        <v>43</v>
      </c>
      <c r="C371" s="33">
        <v>21950390.440000001</v>
      </c>
      <c r="D371" s="33">
        <v>1001363.68</v>
      </c>
      <c r="E371" s="33">
        <v>8046446.8099999996</v>
      </c>
      <c r="F371" s="33">
        <f>SUM(C371:E371)</f>
        <v>30998200.93</v>
      </c>
      <c r="G371" s="34">
        <v>218695.64</v>
      </c>
      <c r="H371" s="34">
        <v>0</v>
      </c>
      <c r="I371" s="34">
        <v>47851.18</v>
      </c>
      <c r="J371" s="34">
        <v>5188963.08</v>
      </c>
      <c r="K371" s="34">
        <f>F371-G371-H371-I371-J371</f>
        <v>25542691.030000001</v>
      </c>
      <c r="L371" s="33">
        <v>91545289.180000007</v>
      </c>
      <c r="M371" s="35">
        <f>K371/L371</f>
        <v>0.27901698993791957</v>
      </c>
    </row>
    <row r="372" spans="1:13" ht="15.6" customHeight="1">
      <c r="A372" s="16" t="s">
        <v>408</v>
      </c>
      <c r="B372" s="42" t="s">
        <v>30</v>
      </c>
      <c r="C372" s="33">
        <v>266673.21000000002</v>
      </c>
      <c r="D372" s="33">
        <v>6433.13</v>
      </c>
      <c r="E372" s="33">
        <v>86242.14</v>
      </c>
      <c r="F372" s="33">
        <f>SUM(C372:E372)</f>
        <v>359348.48000000004</v>
      </c>
      <c r="G372" s="34">
        <v>0</v>
      </c>
      <c r="H372" s="34">
        <v>0</v>
      </c>
      <c r="I372" s="34">
        <v>0</v>
      </c>
      <c r="J372" s="34">
        <v>8597.8700000000008</v>
      </c>
      <c r="K372" s="34">
        <f>F372-G372-H372-I372-J372</f>
        <v>350750.61000000004</v>
      </c>
      <c r="L372" s="33">
        <v>1260227.8799999999</v>
      </c>
      <c r="M372" s="35">
        <f>K372/L372</f>
        <v>0.27832316326790046</v>
      </c>
    </row>
    <row r="373" spans="1:13" ht="15.6" customHeight="1">
      <c r="A373" s="16" t="s">
        <v>66</v>
      </c>
      <c r="B373" s="42" t="s">
        <v>31</v>
      </c>
      <c r="C373" s="33">
        <v>1542563.82</v>
      </c>
      <c r="D373" s="33">
        <v>62585.7</v>
      </c>
      <c r="E373" s="33">
        <v>354628.96</v>
      </c>
      <c r="F373" s="33">
        <f>SUM(C373:E373)</f>
        <v>1959778.48</v>
      </c>
      <c r="G373" s="34">
        <v>17701.189999999999</v>
      </c>
      <c r="H373" s="34">
        <v>0</v>
      </c>
      <c r="I373" s="34">
        <v>4916.0600000000004</v>
      </c>
      <c r="J373" s="34">
        <v>106670.47</v>
      </c>
      <c r="K373" s="34">
        <f>F373-G373-H373-I373-J373</f>
        <v>1830490.76</v>
      </c>
      <c r="L373" s="33">
        <v>6584927.2799999993</v>
      </c>
      <c r="M373" s="35">
        <f>K373/L373</f>
        <v>0.27798192480570572</v>
      </c>
    </row>
    <row r="374" spans="1:13" ht="15.6" customHeight="1">
      <c r="A374" s="16" t="s">
        <v>622</v>
      </c>
      <c r="B374" s="42" t="s">
        <v>30</v>
      </c>
      <c r="C374" s="33">
        <v>455965.53</v>
      </c>
      <c r="D374" s="33">
        <v>5899.16</v>
      </c>
      <c r="E374" s="33">
        <v>105990.46</v>
      </c>
      <c r="F374" s="33">
        <f>SUM(C374:E374)</f>
        <v>567855.15</v>
      </c>
      <c r="G374" s="34">
        <v>4216.8500000000004</v>
      </c>
      <c r="H374" s="34">
        <v>0</v>
      </c>
      <c r="I374" s="34">
        <v>0</v>
      </c>
      <c r="J374" s="34">
        <v>15976.18</v>
      </c>
      <c r="K374" s="34">
        <f>F374-G374-H374-I374-J374</f>
        <v>547662.12</v>
      </c>
      <c r="L374" s="33">
        <v>1972316.7700000003</v>
      </c>
      <c r="M374" s="35">
        <f>K374/L374</f>
        <v>0.27767452385450231</v>
      </c>
    </row>
    <row r="375" spans="1:13" ht="15.6" customHeight="1">
      <c r="A375" s="16" t="s">
        <v>296</v>
      </c>
      <c r="B375" s="42" t="s">
        <v>30</v>
      </c>
      <c r="C375" s="33">
        <v>1011145.05</v>
      </c>
      <c r="D375" s="33">
        <v>30441.14</v>
      </c>
      <c r="E375" s="33">
        <v>577243.80000000005</v>
      </c>
      <c r="F375" s="33">
        <f>SUM(C375:E375)</f>
        <v>1618829.9900000002</v>
      </c>
      <c r="G375" s="34">
        <v>0</v>
      </c>
      <c r="H375" s="34">
        <v>0</v>
      </c>
      <c r="I375" s="34">
        <v>0</v>
      </c>
      <c r="J375" s="34">
        <v>44892.25</v>
      </c>
      <c r="K375" s="34">
        <f>F375-G375-H375-I375-J375</f>
        <v>1573937.7400000002</v>
      </c>
      <c r="L375" s="33">
        <v>5673532.0800000001</v>
      </c>
      <c r="M375" s="35">
        <f>K375/L375</f>
        <v>0.27741761530675968</v>
      </c>
    </row>
    <row r="376" spans="1:13" ht="15.6" customHeight="1">
      <c r="A376" s="16" t="s">
        <v>576</v>
      </c>
      <c r="B376" s="42" t="s">
        <v>24</v>
      </c>
      <c r="C376" s="33">
        <v>127907.13</v>
      </c>
      <c r="D376" s="33">
        <v>596.53</v>
      </c>
      <c r="E376" s="33">
        <v>103360.2</v>
      </c>
      <c r="F376" s="33">
        <f>SUM(C376:E376)</f>
        <v>231863.86</v>
      </c>
      <c r="G376" s="34">
        <v>0</v>
      </c>
      <c r="H376" s="34">
        <v>0</v>
      </c>
      <c r="I376" s="34">
        <v>0</v>
      </c>
      <c r="J376" s="34">
        <v>22851.17</v>
      </c>
      <c r="K376" s="34">
        <f>F376-G376-H376-I376-J376</f>
        <v>209012.69</v>
      </c>
      <c r="L376" s="33">
        <v>759167.26</v>
      </c>
      <c r="M376" s="35">
        <f>K376/L376</f>
        <v>0.27531836660079362</v>
      </c>
    </row>
    <row r="377" spans="1:13" ht="15.6" customHeight="1">
      <c r="A377" s="16" t="s">
        <v>126</v>
      </c>
      <c r="B377" s="42" t="s">
        <v>31</v>
      </c>
      <c r="C377" s="33">
        <v>4742798.3</v>
      </c>
      <c r="D377" s="33">
        <v>258552.23</v>
      </c>
      <c r="E377" s="33">
        <v>2330182</v>
      </c>
      <c r="F377" s="33">
        <f>SUM(C377:E377)</f>
        <v>7331532.5300000003</v>
      </c>
      <c r="G377" s="34">
        <v>56890.559999999998</v>
      </c>
      <c r="H377" s="34">
        <v>0</v>
      </c>
      <c r="I377" s="34">
        <v>1384.99</v>
      </c>
      <c r="J377" s="34">
        <v>611437.54</v>
      </c>
      <c r="K377" s="34">
        <f>F377-G377-H377-I377-J377</f>
        <v>6661819.4400000004</v>
      </c>
      <c r="L377" s="33">
        <v>24232312.760000002</v>
      </c>
      <c r="M377" s="35">
        <f>K377/L377</f>
        <v>0.27491471845793392</v>
      </c>
    </row>
    <row r="378" spans="1:13" ht="15.6" customHeight="1">
      <c r="A378" s="16" t="s">
        <v>243</v>
      </c>
      <c r="B378" s="42" t="s">
        <v>27</v>
      </c>
      <c r="C378" s="33">
        <v>1634172.83</v>
      </c>
      <c r="D378" s="33">
        <v>56824.72</v>
      </c>
      <c r="E378" s="33">
        <v>409779.81</v>
      </c>
      <c r="F378" s="33">
        <f>SUM(C378:E378)</f>
        <v>2100777.36</v>
      </c>
      <c r="G378" s="34">
        <v>76766.179999999993</v>
      </c>
      <c r="H378" s="34">
        <v>1710</v>
      </c>
      <c r="I378" s="34">
        <v>2306.64</v>
      </c>
      <c r="J378" s="34">
        <v>28290.51</v>
      </c>
      <c r="K378" s="34">
        <f>F378-G378-H378-I378-J378</f>
        <v>1991704.03</v>
      </c>
      <c r="L378" s="33">
        <v>7262698.7800000003</v>
      </c>
      <c r="M378" s="35">
        <f>K378/L378</f>
        <v>0.27423745501944113</v>
      </c>
    </row>
    <row r="379" spans="1:13" ht="15.6" customHeight="1">
      <c r="A379" s="16" t="s">
        <v>414</v>
      </c>
      <c r="B379" s="42" t="s">
        <v>31</v>
      </c>
      <c r="C379" s="33">
        <v>2274099.3199999998</v>
      </c>
      <c r="D379" s="33">
        <v>114655.09</v>
      </c>
      <c r="E379" s="33">
        <v>505950.11</v>
      </c>
      <c r="F379" s="33">
        <f>SUM(C379:E379)</f>
        <v>2894704.5199999996</v>
      </c>
      <c r="G379" s="34">
        <v>43069.57</v>
      </c>
      <c r="H379" s="34">
        <v>0</v>
      </c>
      <c r="I379" s="34">
        <v>27.35</v>
      </c>
      <c r="J379" s="34">
        <v>176751.84</v>
      </c>
      <c r="K379" s="34">
        <f>F379-G379-H379-I379-J379</f>
        <v>2674855.7599999998</v>
      </c>
      <c r="L379" s="33">
        <v>9785564.709999999</v>
      </c>
      <c r="M379" s="35">
        <f>K379/L379</f>
        <v>0.27334710251995259</v>
      </c>
    </row>
    <row r="380" spans="1:13" ht="15.6" customHeight="1">
      <c r="A380" s="16" t="s">
        <v>465</v>
      </c>
      <c r="B380" s="42" t="s">
        <v>61</v>
      </c>
      <c r="C380" s="33">
        <v>597862.26</v>
      </c>
      <c r="D380" s="33">
        <v>44105.06</v>
      </c>
      <c r="E380" s="33">
        <v>180675.34</v>
      </c>
      <c r="F380" s="33">
        <f>SUM(C380:E380)</f>
        <v>822642.66</v>
      </c>
      <c r="G380" s="34">
        <v>12165.77</v>
      </c>
      <c r="H380" s="34">
        <v>0</v>
      </c>
      <c r="I380" s="34">
        <v>5139.26</v>
      </c>
      <c r="J380" s="34">
        <v>15774.98</v>
      </c>
      <c r="K380" s="34">
        <f>F380-G380-H380-I380-J380</f>
        <v>789562.65</v>
      </c>
      <c r="L380" s="33">
        <v>2888958.54</v>
      </c>
      <c r="M380" s="35">
        <f>K380/L380</f>
        <v>0.27330355872812212</v>
      </c>
    </row>
    <row r="381" spans="1:13" ht="15.6" customHeight="1">
      <c r="A381" s="16" t="s">
        <v>589</v>
      </c>
      <c r="B381" s="42" t="s">
        <v>61</v>
      </c>
      <c r="C381" s="33">
        <v>257772.94</v>
      </c>
      <c r="D381" s="33">
        <v>3205.03</v>
      </c>
      <c r="E381" s="33">
        <v>64647.87</v>
      </c>
      <c r="F381" s="33">
        <f>SUM(C381:E381)</f>
        <v>325625.84000000003</v>
      </c>
      <c r="G381" s="34">
        <v>0</v>
      </c>
      <c r="H381" s="34">
        <v>0</v>
      </c>
      <c r="I381" s="34">
        <v>0</v>
      </c>
      <c r="J381" s="34">
        <v>35625.67</v>
      </c>
      <c r="K381" s="34">
        <f>F381-G381-H381-I381-J381</f>
        <v>290000.17000000004</v>
      </c>
      <c r="L381" s="33">
        <v>1062021.1099999999</v>
      </c>
      <c r="M381" s="35">
        <f>K381/L381</f>
        <v>0.27306441206239307</v>
      </c>
    </row>
    <row r="382" spans="1:13" ht="15.6" customHeight="1">
      <c r="A382" s="16" t="s">
        <v>546</v>
      </c>
      <c r="B382" s="42" t="s">
        <v>30</v>
      </c>
      <c r="C382" s="33">
        <v>352584.07</v>
      </c>
      <c r="D382" s="33">
        <v>14105.98</v>
      </c>
      <c r="E382" s="33">
        <v>282794.25</v>
      </c>
      <c r="F382" s="33">
        <f>SUM(C382:E382)</f>
        <v>649484.30000000005</v>
      </c>
      <c r="G382" s="34">
        <v>0</v>
      </c>
      <c r="H382" s="34">
        <v>0</v>
      </c>
      <c r="I382" s="34">
        <v>23216.13</v>
      </c>
      <c r="J382" s="34">
        <v>16008.59</v>
      </c>
      <c r="K382" s="34">
        <f>F382-G382-H382-I382-J382</f>
        <v>610259.58000000007</v>
      </c>
      <c r="L382" s="33">
        <v>2247087.9</v>
      </c>
      <c r="M382" s="35">
        <f>K382/L382</f>
        <v>0.27157797431956271</v>
      </c>
    </row>
    <row r="383" spans="1:13" ht="15.6" customHeight="1">
      <c r="A383" s="16" t="s">
        <v>25</v>
      </c>
      <c r="B383" s="42" t="s">
        <v>24</v>
      </c>
      <c r="C383" s="33">
        <v>292116.75</v>
      </c>
      <c r="D383" s="33">
        <v>7628.08</v>
      </c>
      <c r="E383" s="33">
        <v>180050.55</v>
      </c>
      <c r="F383" s="33">
        <f>SUM(C383:E383)</f>
        <v>479795.38</v>
      </c>
      <c r="G383" s="34">
        <v>10006</v>
      </c>
      <c r="H383" s="34">
        <v>0</v>
      </c>
      <c r="I383" s="34">
        <v>0</v>
      </c>
      <c r="J383" s="34">
        <v>19919.73</v>
      </c>
      <c r="K383" s="34">
        <f>F383-G383-H383-I383-J383</f>
        <v>449869.65</v>
      </c>
      <c r="L383" s="33">
        <v>1656821.19</v>
      </c>
      <c r="M383" s="35">
        <f>K383/L383</f>
        <v>0.27152577038201692</v>
      </c>
    </row>
    <row r="384" spans="1:13" ht="15.6" customHeight="1">
      <c r="A384" s="16" t="s">
        <v>618</v>
      </c>
      <c r="B384" s="42" t="s">
        <v>37</v>
      </c>
      <c r="C384" s="33">
        <v>717859.38</v>
      </c>
      <c r="D384" s="33">
        <v>14054.62</v>
      </c>
      <c r="E384" s="33">
        <v>935661.23</v>
      </c>
      <c r="F384" s="33">
        <f>SUM(C384:E384)</f>
        <v>1667575.23</v>
      </c>
      <c r="G384" s="34">
        <v>435849.69</v>
      </c>
      <c r="H384" s="34">
        <v>0</v>
      </c>
      <c r="I384" s="34">
        <v>9835.4500000000007</v>
      </c>
      <c r="J384" s="34">
        <v>10624.82</v>
      </c>
      <c r="K384" s="34">
        <f>F384-G384-H384-I384-J384</f>
        <v>1211265.27</v>
      </c>
      <c r="L384" s="33">
        <v>4464437.34</v>
      </c>
      <c r="M384" s="35">
        <f>K384/L384</f>
        <v>0.27131420552091345</v>
      </c>
    </row>
    <row r="385" spans="1:13" ht="15.6" customHeight="1">
      <c r="A385" s="16" t="s">
        <v>439</v>
      </c>
      <c r="B385" s="42" t="s">
        <v>24</v>
      </c>
      <c r="C385" s="33">
        <v>72090.429999999993</v>
      </c>
      <c r="D385" s="33">
        <v>12.64</v>
      </c>
      <c r="E385" s="33">
        <v>47364.76</v>
      </c>
      <c r="F385" s="33">
        <f>SUM(C385:E385)</f>
        <v>119467.82999999999</v>
      </c>
      <c r="G385" s="34">
        <v>0</v>
      </c>
      <c r="H385" s="34">
        <v>0</v>
      </c>
      <c r="I385" s="34">
        <v>0</v>
      </c>
      <c r="J385" s="34">
        <v>2849.58</v>
      </c>
      <c r="K385" s="34">
        <f>F385-G385-H385-I385-J385</f>
        <v>116618.24999999999</v>
      </c>
      <c r="L385" s="33">
        <v>430920.6</v>
      </c>
      <c r="M385" s="35">
        <f>K385/L385</f>
        <v>0.27062584151233426</v>
      </c>
    </row>
    <row r="386" spans="1:13" ht="15.6" customHeight="1">
      <c r="A386" s="16" t="s">
        <v>393</v>
      </c>
      <c r="B386" s="42" t="s">
        <v>61</v>
      </c>
      <c r="C386" s="33">
        <v>695338.17</v>
      </c>
      <c r="D386" s="33">
        <v>18643.39</v>
      </c>
      <c r="E386" s="33">
        <v>154801.22</v>
      </c>
      <c r="F386" s="33">
        <f>SUM(C386:E386)</f>
        <v>868782.78</v>
      </c>
      <c r="G386" s="34">
        <v>0</v>
      </c>
      <c r="H386" s="34">
        <v>0</v>
      </c>
      <c r="I386" s="34">
        <v>0</v>
      </c>
      <c r="J386" s="34">
        <v>34984.6</v>
      </c>
      <c r="K386" s="34">
        <f>F386-G386-H386-I386-J386</f>
        <v>833798.18</v>
      </c>
      <c r="L386" s="33">
        <v>3084545.7299999995</v>
      </c>
      <c r="M386" s="35">
        <f>K386/L386</f>
        <v>0.27031474096511454</v>
      </c>
    </row>
    <row r="387" spans="1:13" ht="15.6" customHeight="1">
      <c r="A387" s="16" t="s">
        <v>602</v>
      </c>
      <c r="B387" s="42" t="s">
        <v>37</v>
      </c>
      <c r="C387" s="33">
        <v>195355.08</v>
      </c>
      <c r="D387" s="33">
        <v>4974.66</v>
      </c>
      <c r="E387" s="33">
        <v>85171.07</v>
      </c>
      <c r="F387" s="33">
        <f>SUM(C387:E387)</f>
        <v>285500.81</v>
      </c>
      <c r="G387" s="34">
        <v>0</v>
      </c>
      <c r="H387" s="34">
        <v>0</v>
      </c>
      <c r="I387" s="34">
        <v>0</v>
      </c>
      <c r="J387" s="34">
        <v>20214.11</v>
      </c>
      <c r="K387" s="34">
        <f>F387-G387-H387-I387-J387</f>
        <v>265286.7</v>
      </c>
      <c r="L387" s="33">
        <v>983295.64999999991</v>
      </c>
      <c r="M387" s="35">
        <f>K387/L387</f>
        <v>0.2697934237784943</v>
      </c>
    </row>
    <row r="388" spans="1:13" ht="15.6" customHeight="1">
      <c r="A388" s="16" t="s">
        <v>449</v>
      </c>
      <c r="B388" s="42" t="s">
        <v>61</v>
      </c>
      <c r="C388" s="33">
        <v>711366.23</v>
      </c>
      <c r="D388" s="33">
        <v>35498.04</v>
      </c>
      <c r="E388" s="33">
        <v>255649.46</v>
      </c>
      <c r="F388" s="33">
        <f>SUM(C388:E388)</f>
        <v>1002513.73</v>
      </c>
      <c r="G388" s="34">
        <v>26237.57</v>
      </c>
      <c r="H388" s="34">
        <v>0</v>
      </c>
      <c r="I388" s="34">
        <v>0</v>
      </c>
      <c r="J388" s="34">
        <v>41540.339999999997</v>
      </c>
      <c r="K388" s="34">
        <f>F388-G388-H388-I388-J388</f>
        <v>934735.82000000007</v>
      </c>
      <c r="L388" s="33">
        <v>3470971.4800000004</v>
      </c>
      <c r="M388" s="35">
        <f>K388/L388</f>
        <v>0.26930092205770584</v>
      </c>
    </row>
    <row r="389" spans="1:13" ht="15.6" customHeight="1">
      <c r="A389" s="16" t="s">
        <v>457</v>
      </c>
      <c r="B389" s="42" t="s">
        <v>27</v>
      </c>
      <c r="C389" s="33">
        <v>2204173.34</v>
      </c>
      <c r="D389" s="33">
        <v>72478.490000000005</v>
      </c>
      <c r="E389" s="33">
        <v>510836.83</v>
      </c>
      <c r="F389" s="33">
        <f>SUM(C389:E389)</f>
        <v>2787488.66</v>
      </c>
      <c r="G389" s="34">
        <v>99688.05</v>
      </c>
      <c r="H389" s="34">
        <v>0</v>
      </c>
      <c r="I389" s="34">
        <v>16231.07</v>
      </c>
      <c r="J389" s="34">
        <v>91129.97</v>
      </c>
      <c r="K389" s="34">
        <f>F389-G389-H389-I389-J389</f>
        <v>2580439.5700000003</v>
      </c>
      <c r="L389" s="33">
        <v>9597893.7800000012</v>
      </c>
      <c r="M389" s="35">
        <f>K389/L389</f>
        <v>0.26885477471912594</v>
      </c>
    </row>
    <row r="390" spans="1:13" ht="15.6" customHeight="1">
      <c r="A390" s="16" t="s">
        <v>109</v>
      </c>
      <c r="B390" s="42" t="s">
        <v>30</v>
      </c>
      <c r="C390" s="33">
        <v>389372.55</v>
      </c>
      <c r="D390" s="33">
        <v>25205.57</v>
      </c>
      <c r="E390" s="33">
        <v>179754.13</v>
      </c>
      <c r="F390" s="33">
        <f>SUM(C390:E390)</f>
        <v>594332.25</v>
      </c>
      <c r="G390" s="34">
        <v>0</v>
      </c>
      <c r="H390" s="34">
        <v>0</v>
      </c>
      <c r="I390" s="34">
        <v>0</v>
      </c>
      <c r="J390" s="34">
        <v>21839.72</v>
      </c>
      <c r="K390" s="34">
        <f>F390-G390-H390-I390-J390</f>
        <v>572492.53</v>
      </c>
      <c r="L390" s="33">
        <v>2131709.0900000003</v>
      </c>
      <c r="M390" s="35">
        <f>K390/L390</f>
        <v>0.26856034563327774</v>
      </c>
    </row>
    <row r="391" spans="1:13" ht="15.6" customHeight="1">
      <c r="A391" s="16" t="s">
        <v>151</v>
      </c>
      <c r="B391" s="42" t="s">
        <v>27</v>
      </c>
      <c r="C391" s="33">
        <v>744692.74</v>
      </c>
      <c r="D391" s="33">
        <v>0</v>
      </c>
      <c r="E391" s="33">
        <v>476606.03</v>
      </c>
      <c r="F391" s="33">
        <f>SUM(C391:E391)</f>
        <v>1221298.77</v>
      </c>
      <c r="G391" s="34">
        <v>0</v>
      </c>
      <c r="H391" s="34">
        <v>0</v>
      </c>
      <c r="I391" s="34">
        <v>232.89</v>
      </c>
      <c r="J391" s="34">
        <v>35964.67</v>
      </c>
      <c r="K391" s="34">
        <f>F391-G391-H391-I391-J391</f>
        <v>1185101.2100000002</v>
      </c>
      <c r="L391" s="33">
        <v>4413660.1100000003</v>
      </c>
      <c r="M391" s="35">
        <f>K391/L391</f>
        <v>0.26850758338072395</v>
      </c>
    </row>
    <row r="392" spans="1:13" ht="15.6" customHeight="1">
      <c r="A392" s="16" t="s">
        <v>628</v>
      </c>
      <c r="B392" s="42" t="s">
        <v>31</v>
      </c>
      <c r="C392" s="33">
        <v>1474490.91</v>
      </c>
      <c r="D392" s="33">
        <v>116345.73</v>
      </c>
      <c r="E392" s="33">
        <v>625519.6</v>
      </c>
      <c r="F392" s="33">
        <f>SUM(C392:E392)</f>
        <v>2216356.2399999998</v>
      </c>
      <c r="G392" s="34">
        <v>1080</v>
      </c>
      <c r="H392" s="34">
        <v>0</v>
      </c>
      <c r="I392" s="34">
        <v>34127.839999999997</v>
      </c>
      <c r="J392" s="34">
        <v>114299.84</v>
      </c>
      <c r="K392" s="34">
        <f>F392-G392-H392-I392-J392</f>
        <v>2066848.5599999998</v>
      </c>
      <c r="L392" s="33">
        <v>7704169.7199999997</v>
      </c>
      <c r="M392" s="35">
        <f>K392/L392</f>
        <v>0.26827661320005292</v>
      </c>
    </row>
    <row r="393" spans="1:13" ht="15.6" customHeight="1">
      <c r="A393" s="16" t="s">
        <v>324</v>
      </c>
      <c r="B393" s="42" t="s">
        <v>30</v>
      </c>
      <c r="C393" s="33">
        <v>428995.63</v>
      </c>
      <c r="D393" s="33">
        <v>0</v>
      </c>
      <c r="E393" s="33">
        <v>274550.81</v>
      </c>
      <c r="F393" s="33">
        <f>SUM(C393:E393)</f>
        <v>703546.44</v>
      </c>
      <c r="G393" s="34">
        <v>19423.740000000002</v>
      </c>
      <c r="H393" s="34">
        <v>0</v>
      </c>
      <c r="I393" s="34">
        <v>0</v>
      </c>
      <c r="J393" s="34">
        <v>18684.810000000001</v>
      </c>
      <c r="K393" s="34">
        <f>F393-G393-H393-I393-J393</f>
        <v>665437.8899999999</v>
      </c>
      <c r="L393" s="33">
        <v>2486241.6800000002</v>
      </c>
      <c r="M393" s="35">
        <f>K393/L393</f>
        <v>0.26764811134531374</v>
      </c>
    </row>
    <row r="394" spans="1:13" ht="15.6" customHeight="1">
      <c r="A394" s="16" t="s">
        <v>539</v>
      </c>
      <c r="B394" s="42" t="s">
        <v>31</v>
      </c>
      <c r="C394" s="33">
        <v>2123635.75</v>
      </c>
      <c r="D394" s="33">
        <v>141083.29</v>
      </c>
      <c r="E394" s="33">
        <v>1228094.8899999999</v>
      </c>
      <c r="F394" s="33">
        <f>SUM(C394:E394)</f>
        <v>3492813.9299999997</v>
      </c>
      <c r="G394" s="34">
        <v>0</v>
      </c>
      <c r="H394" s="34">
        <v>0</v>
      </c>
      <c r="I394" s="34">
        <v>1119.54</v>
      </c>
      <c r="J394" s="34">
        <v>385402.28</v>
      </c>
      <c r="K394" s="34">
        <f>F394-G394-H394-I394-J394</f>
        <v>3106292.1099999994</v>
      </c>
      <c r="L394" s="33">
        <v>11652666.949999999</v>
      </c>
      <c r="M394" s="35">
        <f>K394/L394</f>
        <v>0.26657349114401657</v>
      </c>
    </row>
    <row r="395" spans="1:13" ht="15.6" customHeight="1">
      <c r="A395" s="16" t="s">
        <v>131</v>
      </c>
      <c r="B395" s="42" t="s">
        <v>30</v>
      </c>
      <c r="C395" s="33">
        <v>157366.07</v>
      </c>
      <c r="D395" s="33">
        <v>2073.88</v>
      </c>
      <c r="E395" s="33">
        <v>128080.61</v>
      </c>
      <c r="F395" s="33">
        <f>SUM(C395:E395)</f>
        <v>287520.56</v>
      </c>
      <c r="G395" s="34">
        <v>0</v>
      </c>
      <c r="H395" s="34">
        <v>0</v>
      </c>
      <c r="I395" s="34">
        <v>0</v>
      </c>
      <c r="J395" s="34">
        <v>6222.2</v>
      </c>
      <c r="K395" s="34">
        <f>F395-G395-H395-I395-J395</f>
        <v>281298.36</v>
      </c>
      <c r="L395" s="33">
        <v>1057800.28</v>
      </c>
      <c r="M395" s="35">
        <f>K395/L395</f>
        <v>0.26592766642111304</v>
      </c>
    </row>
    <row r="396" spans="1:13" ht="15.6" customHeight="1">
      <c r="A396" s="16" t="s">
        <v>434</v>
      </c>
      <c r="B396" s="42" t="s">
        <v>33</v>
      </c>
      <c r="C396" s="33">
        <v>730047.92</v>
      </c>
      <c r="D396" s="33">
        <v>3530.41</v>
      </c>
      <c r="E396" s="33">
        <v>216247.51</v>
      </c>
      <c r="F396" s="33">
        <f>SUM(C396:E396)</f>
        <v>949825.84000000008</v>
      </c>
      <c r="G396" s="34">
        <v>0</v>
      </c>
      <c r="H396" s="34">
        <v>0</v>
      </c>
      <c r="I396" s="34">
        <v>0</v>
      </c>
      <c r="J396" s="34">
        <v>6890.28</v>
      </c>
      <c r="K396" s="34">
        <f>F396-G396-H396-I396-J396</f>
        <v>942935.56</v>
      </c>
      <c r="L396" s="33">
        <v>3555014.5300000003</v>
      </c>
      <c r="M396" s="35">
        <f>K396/L396</f>
        <v>0.26524098623023068</v>
      </c>
    </row>
    <row r="397" spans="1:13" ht="15.6" customHeight="1">
      <c r="A397" s="16" t="s">
        <v>102</v>
      </c>
      <c r="B397" s="42" t="s">
        <v>27</v>
      </c>
      <c r="C397" s="33">
        <v>882342.28</v>
      </c>
      <c r="D397" s="33">
        <v>31040.22</v>
      </c>
      <c r="E397" s="33">
        <v>236302.8</v>
      </c>
      <c r="F397" s="33">
        <f>SUM(C397:E397)</f>
        <v>1149685.3</v>
      </c>
      <c r="G397" s="34">
        <v>0</v>
      </c>
      <c r="H397" s="34">
        <v>0</v>
      </c>
      <c r="I397" s="34">
        <v>0</v>
      </c>
      <c r="J397" s="34">
        <v>33170.6</v>
      </c>
      <c r="K397" s="34">
        <f>F397-G397-H397-I397-J397</f>
        <v>1116514.7</v>
      </c>
      <c r="L397" s="33">
        <v>4251132.6500000004</v>
      </c>
      <c r="M397" s="35">
        <f>K397/L397</f>
        <v>0.26263934624575874</v>
      </c>
    </row>
    <row r="398" spans="1:13" ht="15.6" customHeight="1">
      <c r="A398" s="16" t="s">
        <v>526</v>
      </c>
      <c r="B398" s="42" t="s">
        <v>61</v>
      </c>
      <c r="C398" s="33">
        <v>3718141.42</v>
      </c>
      <c r="D398" s="33">
        <v>133703.04999999999</v>
      </c>
      <c r="E398" s="33">
        <v>3855439.55</v>
      </c>
      <c r="F398" s="33">
        <f>SUM(C398:E398)</f>
        <v>7707284.0199999996</v>
      </c>
      <c r="G398" s="34">
        <v>2711909.59</v>
      </c>
      <c r="H398" s="34">
        <v>0</v>
      </c>
      <c r="I398" s="34">
        <v>57860.1</v>
      </c>
      <c r="J398" s="34">
        <v>401984.52</v>
      </c>
      <c r="K398" s="34">
        <f>F398-G398-H398-I398-J398</f>
        <v>4535529.8100000005</v>
      </c>
      <c r="L398" s="33">
        <v>17274863.18</v>
      </c>
      <c r="M398" s="35">
        <f>K398/L398</f>
        <v>0.26255083833318099</v>
      </c>
    </row>
    <row r="399" spans="1:13" ht="15.6" customHeight="1">
      <c r="A399" s="16" t="s">
        <v>342</v>
      </c>
      <c r="B399" s="42" t="s">
        <v>27</v>
      </c>
      <c r="C399" s="33">
        <v>890192.24</v>
      </c>
      <c r="D399" s="33">
        <v>41331.199999999997</v>
      </c>
      <c r="E399" s="33">
        <v>283437.58</v>
      </c>
      <c r="F399" s="33">
        <f>SUM(C399:E399)</f>
        <v>1214961.02</v>
      </c>
      <c r="G399" s="34">
        <v>45819.78</v>
      </c>
      <c r="H399" s="34">
        <v>0</v>
      </c>
      <c r="I399" s="34">
        <v>0</v>
      </c>
      <c r="J399" s="34">
        <v>103742.23</v>
      </c>
      <c r="K399" s="34">
        <f>F399-G399-H399-I399-J399</f>
        <v>1065399.01</v>
      </c>
      <c r="L399" s="33">
        <v>4059318.0500000003</v>
      </c>
      <c r="M399" s="35">
        <f>K399/L399</f>
        <v>0.26245763373973613</v>
      </c>
    </row>
    <row r="400" spans="1:13" ht="15.6" customHeight="1">
      <c r="A400" s="16" t="s">
        <v>541</v>
      </c>
      <c r="B400" s="42" t="s">
        <v>24</v>
      </c>
      <c r="C400" s="33">
        <v>150872.07</v>
      </c>
      <c r="D400" s="33">
        <v>7978.8</v>
      </c>
      <c r="E400" s="33">
        <v>104623.28</v>
      </c>
      <c r="F400" s="33">
        <f>SUM(C400:E400)</f>
        <v>263474.15000000002</v>
      </c>
      <c r="G400" s="34">
        <v>9939.98</v>
      </c>
      <c r="H400" s="34">
        <v>0</v>
      </c>
      <c r="I400" s="34">
        <v>0</v>
      </c>
      <c r="J400" s="34">
        <v>619.13</v>
      </c>
      <c r="K400" s="34">
        <f>F400-G400-H400-I400-J400</f>
        <v>252915.04</v>
      </c>
      <c r="L400" s="33">
        <v>964856.23</v>
      </c>
      <c r="M400" s="35">
        <f>K400/L400</f>
        <v>0.26212717722722279</v>
      </c>
    </row>
    <row r="401" spans="1:13" ht="15.6" customHeight="1">
      <c r="A401" s="16" t="s">
        <v>307</v>
      </c>
      <c r="B401" s="42" t="s">
        <v>30</v>
      </c>
      <c r="C401" s="33">
        <v>314534.33</v>
      </c>
      <c r="D401" s="33">
        <v>21109.85</v>
      </c>
      <c r="E401" s="33">
        <v>200363.45</v>
      </c>
      <c r="F401" s="33">
        <f>SUM(C401:E401)</f>
        <v>536007.63</v>
      </c>
      <c r="G401" s="34">
        <v>0</v>
      </c>
      <c r="H401" s="34">
        <v>0</v>
      </c>
      <c r="I401" s="34">
        <v>0</v>
      </c>
      <c r="J401" s="34">
        <v>17209.04</v>
      </c>
      <c r="K401" s="34">
        <f>F401-G401-H401-I401-J401</f>
        <v>518798.59</v>
      </c>
      <c r="L401" s="33">
        <v>1979753.4999999998</v>
      </c>
      <c r="M401" s="35">
        <f>K401/L401</f>
        <v>0.26205211406369533</v>
      </c>
    </row>
    <row r="402" spans="1:13" ht="15.6" customHeight="1">
      <c r="A402" s="16" t="s">
        <v>630</v>
      </c>
      <c r="B402" s="42" t="s">
        <v>61</v>
      </c>
      <c r="C402" s="33">
        <v>3063519.08</v>
      </c>
      <c r="D402" s="33">
        <v>296313.74</v>
      </c>
      <c r="E402" s="33">
        <v>571184.29</v>
      </c>
      <c r="F402" s="33">
        <f>SUM(C402:E402)</f>
        <v>3931017.1100000003</v>
      </c>
      <c r="G402" s="34">
        <v>57766.45</v>
      </c>
      <c r="H402" s="34">
        <v>16023.05</v>
      </c>
      <c r="I402" s="34">
        <v>-102155.99</v>
      </c>
      <c r="J402" s="34">
        <v>150761.26</v>
      </c>
      <c r="K402" s="34">
        <f>F402-G402-H402-I402-J402</f>
        <v>3808622.3400000008</v>
      </c>
      <c r="L402" s="33">
        <v>14535979.290000001</v>
      </c>
      <c r="M402" s="35">
        <f>K402/L402</f>
        <v>0.26201346768704709</v>
      </c>
    </row>
    <row r="403" spans="1:13" ht="15.6" customHeight="1">
      <c r="A403" s="16" t="s">
        <v>544</v>
      </c>
      <c r="B403" s="42" t="s">
        <v>33</v>
      </c>
      <c r="C403" s="33">
        <v>844446.32</v>
      </c>
      <c r="D403" s="33">
        <v>23943.16</v>
      </c>
      <c r="E403" s="33">
        <v>543098.11</v>
      </c>
      <c r="F403" s="33">
        <f>SUM(C403:E403)</f>
        <v>1411487.5899999999</v>
      </c>
      <c r="G403" s="34">
        <v>12816.18</v>
      </c>
      <c r="H403" s="34">
        <v>0</v>
      </c>
      <c r="I403" s="34">
        <v>29056.77</v>
      </c>
      <c r="J403" s="34">
        <v>90557.01</v>
      </c>
      <c r="K403" s="34">
        <f>F403-G403-H403-I403-J403</f>
        <v>1279057.6299999999</v>
      </c>
      <c r="L403" s="33">
        <v>4898594.4499999993</v>
      </c>
      <c r="M403" s="35">
        <f>K403/L403</f>
        <v>0.26110706715065995</v>
      </c>
    </row>
    <row r="404" spans="1:13" ht="15.6" customHeight="1">
      <c r="A404" s="16" t="s">
        <v>26</v>
      </c>
      <c r="B404" s="42" t="s">
        <v>27</v>
      </c>
      <c r="C404" s="33">
        <v>1285590.03</v>
      </c>
      <c r="D404" s="33">
        <v>89253.83</v>
      </c>
      <c r="E404" s="33">
        <v>243835.81</v>
      </c>
      <c r="F404" s="33">
        <f>SUM(C404:E404)</f>
        <v>1618679.6700000002</v>
      </c>
      <c r="G404" s="34">
        <v>23999.9</v>
      </c>
      <c r="H404" s="34">
        <v>0</v>
      </c>
      <c r="I404" s="34">
        <v>0</v>
      </c>
      <c r="J404" s="34">
        <v>25492.53</v>
      </c>
      <c r="K404" s="34">
        <f>F404-G404-H404-I404-J404</f>
        <v>1569187.2400000002</v>
      </c>
      <c r="L404" s="33">
        <v>6012183.0999999996</v>
      </c>
      <c r="M404" s="35">
        <f>K404/L404</f>
        <v>0.26100123930024693</v>
      </c>
    </row>
    <row r="405" spans="1:13" ht="15.6" customHeight="1">
      <c r="A405" s="16" t="s">
        <v>503</v>
      </c>
      <c r="B405" s="42" t="s">
        <v>30</v>
      </c>
      <c r="C405" s="33">
        <v>705245.73</v>
      </c>
      <c r="D405" s="33">
        <v>33993.58</v>
      </c>
      <c r="E405" s="33">
        <v>474506.71</v>
      </c>
      <c r="F405" s="33">
        <f>SUM(C405:E405)</f>
        <v>1213746.02</v>
      </c>
      <c r="G405" s="34">
        <v>25298.92</v>
      </c>
      <c r="H405" s="34">
        <v>0</v>
      </c>
      <c r="I405" s="34">
        <v>0</v>
      </c>
      <c r="J405" s="34">
        <v>102733.01</v>
      </c>
      <c r="K405" s="34">
        <f>F405-G405-H405-I405-J405</f>
        <v>1085714.0900000001</v>
      </c>
      <c r="L405" s="33">
        <v>4160185.22</v>
      </c>
      <c r="M405" s="35">
        <f>K405/L405</f>
        <v>0.26097734417699797</v>
      </c>
    </row>
    <row r="406" spans="1:13" ht="15.6" customHeight="1">
      <c r="A406" s="16" t="s">
        <v>491</v>
      </c>
      <c r="B406" s="42" t="s">
        <v>37</v>
      </c>
      <c r="C406" s="33">
        <v>176822.58</v>
      </c>
      <c r="D406" s="33">
        <v>14044.43</v>
      </c>
      <c r="E406" s="33">
        <v>49211.39</v>
      </c>
      <c r="F406" s="33">
        <f>SUM(C406:E406)</f>
        <v>240078.39999999997</v>
      </c>
      <c r="G406" s="34">
        <v>0</v>
      </c>
      <c r="H406" s="34">
        <v>0</v>
      </c>
      <c r="I406" s="34">
        <v>0</v>
      </c>
      <c r="J406" s="34">
        <v>4670.45</v>
      </c>
      <c r="K406" s="34">
        <f>F406-G406-H406-I406-J406</f>
        <v>235407.94999999995</v>
      </c>
      <c r="L406" s="33">
        <v>903928.05</v>
      </c>
      <c r="M406" s="35">
        <f>K406/L406</f>
        <v>0.26042775196543566</v>
      </c>
    </row>
    <row r="407" spans="1:13" ht="15.6" customHeight="1">
      <c r="A407" s="16" t="s">
        <v>223</v>
      </c>
      <c r="B407" s="42" t="s">
        <v>30</v>
      </c>
      <c r="C407" s="33">
        <v>354263.56</v>
      </c>
      <c r="D407" s="33">
        <v>7299.04</v>
      </c>
      <c r="E407" s="33">
        <v>246851.01</v>
      </c>
      <c r="F407" s="33">
        <f>SUM(C407:E407)</f>
        <v>608413.61</v>
      </c>
      <c r="G407" s="34">
        <v>53421</v>
      </c>
      <c r="H407" s="34">
        <v>0</v>
      </c>
      <c r="I407" s="34">
        <v>647.97</v>
      </c>
      <c r="J407" s="34">
        <v>7827.55</v>
      </c>
      <c r="K407" s="34">
        <f>F407-G407-H407-I407-J407</f>
        <v>546517.09</v>
      </c>
      <c r="L407" s="33">
        <v>2101531.3200000003</v>
      </c>
      <c r="M407" s="35">
        <f>K407/L407</f>
        <v>0.26005660006056913</v>
      </c>
    </row>
    <row r="408" spans="1:13" ht="15.6" customHeight="1">
      <c r="A408" s="16" t="s">
        <v>50</v>
      </c>
      <c r="B408" s="42" t="s">
        <v>30</v>
      </c>
      <c r="C408" s="33">
        <v>1353039.73</v>
      </c>
      <c r="D408" s="33">
        <v>62044.55</v>
      </c>
      <c r="E408" s="33">
        <v>563500.41</v>
      </c>
      <c r="F408" s="33">
        <f>SUM(C408:E408)</f>
        <v>1978584.69</v>
      </c>
      <c r="G408" s="34">
        <v>56628.9</v>
      </c>
      <c r="H408" s="34">
        <v>2750</v>
      </c>
      <c r="I408" s="34">
        <v>0</v>
      </c>
      <c r="J408" s="34">
        <v>71594.429999999993</v>
      </c>
      <c r="K408" s="34">
        <f>F408-G408-H408-I408-J408</f>
        <v>1847611.36</v>
      </c>
      <c r="L408" s="33">
        <v>7115386.1999999993</v>
      </c>
      <c r="M408" s="35">
        <f>K408/L408</f>
        <v>0.25966424141531491</v>
      </c>
    </row>
    <row r="409" spans="1:13" ht="15.6" customHeight="1">
      <c r="A409" s="16" t="s">
        <v>556</v>
      </c>
      <c r="B409" s="42" t="s">
        <v>27</v>
      </c>
      <c r="C409" s="33">
        <v>617297.55000000005</v>
      </c>
      <c r="D409" s="33">
        <v>8042.06</v>
      </c>
      <c r="E409" s="33">
        <v>91390.01</v>
      </c>
      <c r="F409" s="33">
        <f>SUM(C409:E409)</f>
        <v>716729.62000000011</v>
      </c>
      <c r="G409" s="34">
        <v>3657.25</v>
      </c>
      <c r="H409" s="34">
        <v>0</v>
      </c>
      <c r="I409" s="34">
        <v>0</v>
      </c>
      <c r="J409" s="34">
        <v>11927.77</v>
      </c>
      <c r="K409" s="34">
        <f>F409-G409-H409-I409-J409</f>
        <v>701144.60000000009</v>
      </c>
      <c r="L409" s="33">
        <v>2701452.6</v>
      </c>
      <c r="M409" s="35">
        <f>K409/L409</f>
        <v>0.25954355075487906</v>
      </c>
    </row>
    <row r="410" spans="1:13" ht="15.6" customHeight="1">
      <c r="A410" s="16" t="s">
        <v>147</v>
      </c>
      <c r="B410" s="42" t="s">
        <v>27</v>
      </c>
      <c r="C410" s="33">
        <v>919191.68</v>
      </c>
      <c r="D410" s="33">
        <v>19903.599999999999</v>
      </c>
      <c r="E410" s="33">
        <v>401058.18</v>
      </c>
      <c r="F410" s="33">
        <f>SUM(C410:E410)</f>
        <v>1340153.46</v>
      </c>
      <c r="G410" s="34">
        <v>25548</v>
      </c>
      <c r="H410" s="34">
        <v>740</v>
      </c>
      <c r="I410" s="34">
        <v>0</v>
      </c>
      <c r="J410" s="34">
        <v>54049.31</v>
      </c>
      <c r="K410" s="34">
        <f>F410-G410-H410-I410-J410</f>
        <v>1259816.1499999999</v>
      </c>
      <c r="L410" s="33">
        <v>4855292.99</v>
      </c>
      <c r="M410" s="35">
        <f>K410/L410</f>
        <v>0.25947273472367727</v>
      </c>
    </row>
    <row r="411" spans="1:13" ht="15.6" customHeight="1">
      <c r="A411" s="16" t="s">
        <v>608</v>
      </c>
      <c r="B411" s="42" t="s">
        <v>24</v>
      </c>
      <c r="C411" s="33">
        <v>106058.49</v>
      </c>
      <c r="D411" s="33">
        <v>3128.21</v>
      </c>
      <c r="E411" s="33">
        <v>59679.85</v>
      </c>
      <c r="F411" s="33">
        <f>SUM(C411:E411)</f>
        <v>168866.55000000002</v>
      </c>
      <c r="G411" s="34">
        <v>0</v>
      </c>
      <c r="H411" s="34">
        <v>0</v>
      </c>
      <c r="I411" s="34">
        <v>0</v>
      </c>
      <c r="J411" s="34">
        <v>3779.56</v>
      </c>
      <c r="K411" s="34">
        <f>F411-G411-H411-I411-J411</f>
        <v>165086.99000000002</v>
      </c>
      <c r="L411" s="33">
        <v>637681.34</v>
      </c>
      <c r="M411" s="35">
        <f>K411/L411</f>
        <v>0.25888634282445844</v>
      </c>
    </row>
    <row r="412" spans="1:13" ht="15.6" customHeight="1">
      <c r="A412" s="16" t="s">
        <v>489</v>
      </c>
      <c r="B412" s="42" t="s">
        <v>31</v>
      </c>
      <c r="C412" s="33">
        <v>1405184.59</v>
      </c>
      <c r="D412" s="33">
        <v>26676.93</v>
      </c>
      <c r="E412" s="33">
        <v>527419.55000000005</v>
      </c>
      <c r="F412" s="33">
        <f>SUM(C412:E412)</f>
        <v>1959281.07</v>
      </c>
      <c r="G412" s="34">
        <v>0</v>
      </c>
      <c r="H412" s="34">
        <v>0</v>
      </c>
      <c r="I412" s="34">
        <v>6574.66</v>
      </c>
      <c r="J412" s="34">
        <v>34920.800000000003</v>
      </c>
      <c r="K412" s="34">
        <f>F412-G412-H412-I412-J412</f>
        <v>1917785.61</v>
      </c>
      <c r="L412" s="33">
        <v>7416582.1900000004</v>
      </c>
      <c r="M412" s="35">
        <f>K412/L412</f>
        <v>0.25858078032032167</v>
      </c>
    </row>
    <row r="413" spans="1:13" ht="15.6" customHeight="1">
      <c r="A413" s="16" t="s">
        <v>134</v>
      </c>
      <c r="B413" s="42" t="s">
        <v>31</v>
      </c>
      <c r="C413" s="33">
        <v>1668853.75</v>
      </c>
      <c r="D413" s="33">
        <v>255460.93</v>
      </c>
      <c r="E413" s="33">
        <v>621630.48</v>
      </c>
      <c r="F413" s="33">
        <f>SUM(C413:E413)</f>
        <v>2545945.16</v>
      </c>
      <c r="G413" s="34">
        <v>-65</v>
      </c>
      <c r="H413" s="34">
        <v>0</v>
      </c>
      <c r="I413" s="34">
        <v>0</v>
      </c>
      <c r="J413" s="34">
        <v>154901.39000000001</v>
      </c>
      <c r="K413" s="34">
        <f>F413-G413-H413-I413-J413</f>
        <v>2391108.77</v>
      </c>
      <c r="L413" s="33">
        <v>9248933.2599999998</v>
      </c>
      <c r="M413" s="35">
        <f>K413/L413</f>
        <v>0.25852805969971937</v>
      </c>
    </row>
    <row r="414" spans="1:13" ht="15.6" customHeight="1">
      <c r="A414" s="16" t="s">
        <v>141</v>
      </c>
      <c r="B414" s="42" t="s">
        <v>24</v>
      </c>
      <c r="C414" s="33">
        <v>288717.26</v>
      </c>
      <c r="D414" s="33">
        <v>12855.41</v>
      </c>
      <c r="E414" s="33">
        <v>148377.63</v>
      </c>
      <c r="F414" s="33">
        <f>SUM(C414:E414)</f>
        <v>449950.3</v>
      </c>
      <c r="G414" s="34">
        <v>3324.38</v>
      </c>
      <c r="H414" s="34">
        <v>0</v>
      </c>
      <c r="I414" s="34">
        <v>1359.18</v>
      </c>
      <c r="J414" s="34">
        <v>3124.24</v>
      </c>
      <c r="K414" s="34">
        <f>F414-G414-H414-I414-J414</f>
        <v>442142.5</v>
      </c>
      <c r="L414" s="33">
        <v>1710463.11</v>
      </c>
      <c r="M414" s="35">
        <f>K414/L414</f>
        <v>0.25849285928183507</v>
      </c>
    </row>
    <row r="415" spans="1:13" ht="15.6" customHeight="1">
      <c r="A415" s="16" t="s">
        <v>190</v>
      </c>
      <c r="B415" s="42" t="s">
        <v>33</v>
      </c>
      <c r="C415" s="33">
        <v>944370.81</v>
      </c>
      <c r="D415" s="33">
        <v>46483.48</v>
      </c>
      <c r="E415" s="33">
        <v>533637.03</v>
      </c>
      <c r="F415" s="33">
        <f>SUM(C415:E415)</f>
        <v>1524491.32</v>
      </c>
      <c r="G415" s="34">
        <v>136592.20000000001</v>
      </c>
      <c r="H415" s="34">
        <v>0</v>
      </c>
      <c r="I415" s="34">
        <v>-6205.52</v>
      </c>
      <c r="J415" s="34">
        <v>40951.910000000003</v>
      </c>
      <c r="K415" s="34">
        <f>F415-G415-H415-I415-J415</f>
        <v>1353152.7300000002</v>
      </c>
      <c r="L415" s="33">
        <v>5238685.88</v>
      </c>
      <c r="M415" s="35">
        <f>K415/L415</f>
        <v>0.25830003191563766</v>
      </c>
    </row>
    <row r="416" spans="1:13" ht="15.6" customHeight="1">
      <c r="A416" s="16" t="s">
        <v>538</v>
      </c>
      <c r="B416" s="42" t="s">
        <v>30</v>
      </c>
      <c r="C416" s="33">
        <v>220104.99</v>
      </c>
      <c r="D416" s="33">
        <v>7222.84</v>
      </c>
      <c r="E416" s="33">
        <v>196170.01</v>
      </c>
      <c r="F416" s="33">
        <f>SUM(C416:E416)</f>
        <v>423497.83999999997</v>
      </c>
      <c r="G416" s="34">
        <v>4429.13</v>
      </c>
      <c r="H416" s="34">
        <v>0</v>
      </c>
      <c r="I416" s="34">
        <v>0</v>
      </c>
      <c r="J416" s="34">
        <v>8087.13</v>
      </c>
      <c r="K416" s="34">
        <f>F416-G416-H416-I416-J416</f>
        <v>410981.57999999996</v>
      </c>
      <c r="L416" s="33">
        <v>1592061.7299999997</v>
      </c>
      <c r="M416" s="35">
        <f>K416/L416</f>
        <v>0.25814424921827622</v>
      </c>
    </row>
    <row r="417" spans="1:13" ht="15.6" customHeight="1">
      <c r="A417" s="16" t="s">
        <v>52</v>
      </c>
      <c r="B417" s="42" t="s">
        <v>30</v>
      </c>
      <c r="C417" s="33">
        <v>711559.56</v>
      </c>
      <c r="D417" s="33">
        <v>620</v>
      </c>
      <c r="E417" s="33">
        <v>466187.84</v>
      </c>
      <c r="F417" s="33">
        <f>SUM(C417:E417)</f>
        <v>1178367.4000000001</v>
      </c>
      <c r="G417" s="34">
        <v>18023.95</v>
      </c>
      <c r="H417" s="34">
        <v>0</v>
      </c>
      <c r="I417" s="34">
        <v>0</v>
      </c>
      <c r="J417" s="34">
        <v>27438.400000000001</v>
      </c>
      <c r="K417" s="34">
        <f>F417-G417-H417-I417-J417</f>
        <v>1132905.0500000003</v>
      </c>
      <c r="L417" s="33">
        <v>4413416.3</v>
      </c>
      <c r="M417" s="35">
        <f>K417/L417</f>
        <v>0.25669571438343586</v>
      </c>
    </row>
    <row r="418" spans="1:13" ht="15.6" customHeight="1">
      <c r="A418" s="16" t="s">
        <v>497</v>
      </c>
      <c r="B418" s="42" t="s">
        <v>24</v>
      </c>
      <c r="C418" s="33">
        <v>114150.46</v>
      </c>
      <c r="D418" s="33">
        <v>1382.61</v>
      </c>
      <c r="E418" s="33">
        <v>62746.38</v>
      </c>
      <c r="F418" s="33">
        <f>SUM(C418:E418)</f>
        <v>178279.45</v>
      </c>
      <c r="G418" s="34">
        <v>0</v>
      </c>
      <c r="H418" s="34">
        <v>0</v>
      </c>
      <c r="I418" s="34">
        <v>0</v>
      </c>
      <c r="J418" s="34">
        <v>19889.13</v>
      </c>
      <c r="K418" s="34">
        <f>F418-G418-H418-I418-J418</f>
        <v>158390.32</v>
      </c>
      <c r="L418" s="33">
        <v>618639.47000000009</v>
      </c>
      <c r="M418" s="35">
        <f>K418/L418</f>
        <v>0.2560300913228184</v>
      </c>
    </row>
    <row r="419" spans="1:13" ht="15.6" customHeight="1">
      <c r="A419" s="16" t="s">
        <v>399</v>
      </c>
      <c r="B419" s="42" t="s">
        <v>24</v>
      </c>
      <c r="C419" s="33">
        <v>1326555.93</v>
      </c>
      <c r="D419" s="33">
        <v>61094.6</v>
      </c>
      <c r="E419" s="33">
        <v>364425.89</v>
      </c>
      <c r="F419" s="33">
        <f>SUM(C419:E419)</f>
        <v>1752076.42</v>
      </c>
      <c r="G419" s="34">
        <v>7287</v>
      </c>
      <c r="H419" s="34">
        <v>0</v>
      </c>
      <c r="I419" s="34">
        <v>440.4</v>
      </c>
      <c r="J419" s="34">
        <v>17096.62</v>
      </c>
      <c r="K419" s="34">
        <f>F419-G419-H419-I419-J419</f>
        <v>1727252.4</v>
      </c>
      <c r="L419" s="33">
        <v>6784518</v>
      </c>
      <c r="M419" s="35">
        <f>K419/L419</f>
        <v>0.25458734135571603</v>
      </c>
    </row>
    <row r="420" spans="1:13" ht="15.6" customHeight="1">
      <c r="A420" s="16" t="s">
        <v>464</v>
      </c>
      <c r="B420" s="42" t="s">
        <v>30</v>
      </c>
      <c r="C420" s="33">
        <v>465887.08</v>
      </c>
      <c r="D420" s="33">
        <v>23542.44</v>
      </c>
      <c r="E420" s="33">
        <v>412253.5</v>
      </c>
      <c r="F420" s="33">
        <f>SUM(C420:E420)</f>
        <v>901683.02</v>
      </c>
      <c r="G420" s="34">
        <v>28292.05</v>
      </c>
      <c r="H420" s="34">
        <v>0</v>
      </c>
      <c r="I420" s="34">
        <v>0</v>
      </c>
      <c r="J420" s="34">
        <v>68419.8</v>
      </c>
      <c r="K420" s="34">
        <f>F420-G420-H420-I420-J420</f>
        <v>804971.16999999993</v>
      </c>
      <c r="L420" s="33">
        <v>3165304.11</v>
      </c>
      <c r="M420" s="35">
        <f>K420/L420</f>
        <v>0.25431084724431108</v>
      </c>
    </row>
    <row r="421" spans="1:13" ht="15.6" customHeight="1">
      <c r="A421" s="16" t="s">
        <v>175</v>
      </c>
      <c r="B421" s="42" t="s">
        <v>30</v>
      </c>
      <c r="C421" s="33">
        <v>352619.97</v>
      </c>
      <c r="D421" s="33">
        <v>90993.4</v>
      </c>
      <c r="E421" s="33">
        <v>206505.47</v>
      </c>
      <c r="F421" s="33">
        <f>SUM(C421:E421)</f>
        <v>650118.84</v>
      </c>
      <c r="G421" s="34">
        <v>0</v>
      </c>
      <c r="H421" s="34">
        <v>0</v>
      </c>
      <c r="I421" s="34">
        <v>0</v>
      </c>
      <c r="J421" s="34">
        <v>118862.24</v>
      </c>
      <c r="K421" s="34">
        <f>F421-G421-H421-I421-J421</f>
        <v>531256.6</v>
      </c>
      <c r="L421" s="33">
        <v>2090609.0699999998</v>
      </c>
      <c r="M421" s="35">
        <f>K421/L421</f>
        <v>0.25411570609898865</v>
      </c>
    </row>
    <row r="422" spans="1:13" ht="15.6" customHeight="1">
      <c r="A422" s="16" t="s">
        <v>46</v>
      </c>
      <c r="B422" s="42" t="s">
        <v>37</v>
      </c>
      <c r="C422" s="33">
        <v>6166355.6100000003</v>
      </c>
      <c r="D422" s="33">
        <v>426082.37</v>
      </c>
      <c r="E422" s="33">
        <v>4078405.24</v>
      </c>
      <c r="F422" s="33">
        <f>SUM(C422:E422)</f>
        <v>10670843.220000001</v>
      </c>
      <c r="G422" s="34">
        <v>696245.65</v>
      </c>
      <c r="H422" s="34">
        <v>320</v>
      </c>
      <c r="I422" s="34">
        <v>22033.89</v>
      </c>
      <c r="J422" s="34">
        <v>489232.27</v>
      </c>
      <c r="K422" s="34">
        <f>F422-G422-H422-I422-J422</f>
        <v>9463011.4100000001</v>
      </c>
      <c r="L422" s="33">
        <v>37284315.279999994</v>
      </c>
      <c r="M422" s="35">
        <f>K422/L422</f>
        <v>0.25380676402219293</v>
      </c>
    </row>
    <row r="423" spans="1:13" ht="15.6" customHeight="1">
      <c r="A423" s="16" t="s">
        <v>462</v>
      </c>
      <c r="B423" s="42" t="s">
        <v>31</v>
      </c>
      <c r="C423" s="33">
        <v>1592000.3</v>
      </c>
      <c r="D423" s="33">
        <v>47916.97</v>
      </c>
      <c r="E423" s="33">
        <v>348839.58</v>
      </c>
      <c r="F423" s="33">
        <f>SUM(C423:E423)</f>
        <v>1988756.85</v>
      </c>
      <c r="G423" s="34">
        <v>311.05</v>
      </c>
      <c r="H423" s="34">
        <v>0</v>
      </c>
      <c r="I423" s="34">
        <v>0</v>
      </c>
      <c r="J423" s="34">
        <v>100647.39</v>
      </c>
      <c r="K423" s="34">
        <f>F423-G423-H423-I423-J423</f>
        <v>1887798.4100000001</v>
      </c>
      <c r="L423" s="33">
        <v>7459932.3899999997</v>
      </c>
      <c r="M423" s="35">
        <f>K423/L423</f>
        <v>0.25305838060014912</v>
      </c>
    </row>
    <row r="424" spans="1:13" ht="15.6" customHeight="1">
      <c r="A424" s="16" t="s">
        <v>245</v>
      </c>
      <c r="B424" s="42" t="s">
        <v>24</v>
      </c>
      <c r="C424" s="33">
        <v>134183.06</v>
      </c>
      <c r="D424" s="33">
        <v>1451.77</v>
      </c>
      <c r="E424" s="33">
        <v>95395.89</v>
      </c>
      <c r="F424" s="33">
        <f>SUM(C424:E424)</f>
        <v>231030.71999999997</v>
      </c>
      <c r="G424" s="34">
        <v>0</v>
      </c>
      <c r="H424" s="34">
        <v>0</v>
      </c>
      <c r="I424" s="34">
        <v>0</v>
      </c>
      <c r="J424" s="34">
        <v>18538.91</v>
      </c>
      <c r="K424" s="34">
        <f>F424-G424-H424-I424-J424</f>
        <v>212491.80999999997</v>
      </c>
      <c r="L424" s="33">
        <v>841400.77</v>
      </c>
      <c r="M424" s="35">
        <f>K424/L424</f>
        <v>0.25254530014276072</v>
      </c>
    </row>
    <row r="425" spans="1:13" ht="15.6" customHeight="1">
      <c r="A425" s="16" t="s">
        <v>179</v>
      </c>
      <c r="B425" s="42" t="s">
        <v>30</v>
      </c>
      <c r="C425" s="33">
        <v>458083.42</v>
      </c>
      <c r="D425" s="33">
        <v>7958.12</v>
      </c>
      <c r="E425" s="33">
        <v>255248.44</v>
      </c>
      <c r="F425" s="33">
        <f>SUM(C425:E425)</f>
        <v>721289.98</v>
      </c>
      <c r="G425" s="34">
        <v>0</v>
      </c>
      <c r="H425" s="34">
        <v>0</v>
      </c>
      <c r="I425" s="34">
        <v>205.18</v>
      </c>
      <c r="J425" s="34">
        <v>43006.3</v>
      </c>
      <c r="K425" s="34">
        <f>F425-G425-H425-I425-J425</f>
        <v>678078.49999999988</v>
      </c>
      <c r="L425" s="33">
        <v>2685049.0700000003</v>
      </c>
      <c r="M425" s="35">
        <f>K425/L425</f>
        <v>0.2525385876839859</v>
      </c>
    </row>
    <row r="426" spans="1:13" ht="15.6" customHeight="1">
      <c r="A426" s="16" t="s">
        <v>41</v>
      </c>
      <c r="B426" s="42" t="s">
        <v>30</v>
      </c>
      <c r="C426" s="33">
        <v>321457.86</v>
      </c>
      <c r="D426" s="33">
        <v>7828.47</v>
      </c>
      <c r="E426" s="33">
        <v>199478.8</v>
      </c>
      <c r="F426" s="33">
        <f>SUM(C426:E426)</f>
        <v>528765.12999999989</v>
      </c>
      <c r="G426" s="34">
        <v>0</v>
      </c>
      <c r="H426" s="34">
        <v>0</v>
      </c>
      <c r="I426" s="34">
        <v>0</v>
      </c>
      <c r="J426" s="34">
        <v>43967.75</v>
      </c>
      <c r="K426" s="34">
        <f>F426-G426-H426-I426-J426</f>
        <v>484797.37999999989</v>
      </c>
      <c r="L426" s="33">
        <v>1920159.1</v>
      </c>
      <c r="M426" s="35">
        <f>K426/L426</f>
        <v>0.25247771395609869</v>
      </c>
    </row>
    <row r="427" spans="1:13" ht="15.6" customHeight="1">
      <c r="A427" s="16" t="s">
        <v>505</v>
      </c>
      <c r="B427" s="42" t="s">
        <v>27</v>
      </c>
      <c r="C427" s="33">
        <v>1273988.2</v>
      </c>
      <c r="D427" s="33">
        <v>64687.62</v>
      </c>
      <c r="E427" s="33">
        <v>254794.22</v>
      </c>
      <c r="F427" s="33">
        <f>SUM(C427:E427)</f>
        <v>1593470.04</v>
      </c>
      <c r="G427" s="34">
        <v>0</v>
      </c>
      <c r="H427" s="34">
        <v>0</v>
      </c>
      <c r="I427" s="34">
        <v>0</v>
      </c>
      <c r="J427" s="34">
        <v>37959.629999999997</v>
      </c>
      <c r="K427" s="34">
        <f>F427-G427-H427-I427-J427</f>
        <v>1555510.4100000001</v>
      </c>
      <c r="L427" s="33">
        <v>6200763.3299999991</v>
      </c>
      <c r="M427" s="35">
        <f>K427/L427</f>
        <v>0.25085789074939591</v>
      </c>
    </row>
    <row r="428" spans="1:13" ht="15.6" customHeight="1">
      <c r="A428" s="16" t="s">
        <v>255</v>
      </c>
      <c r="B428" s="42" t="s">
        <v>33</v>
      </c>
      <c r="C428" s="33">
        <v>880864.19</v>
      </c>
      <c r="D428" s="33">
        <v>162248.01</v>
      </c>
      <c r="E428" s="33">
        <v>466488.77</v>
      </c>
      <c r="F428" s="33">
        <f>SUM(C428:E428)</f>
        <v>1509600.97</v>
      </c>
      <c r="G428" s="34">
        <v>75178.13</v>
      </c>
      <c r="H428" s="34">
        <v>0</v>
      </c>
      <c r="I428" s="34">
        <v>0</v>
      </c>
      <c r="J428" s="34">
        <v>52826.94</v>
      </c>
      <c r="K428" s="34">
        <f>F428-G428-H428-I428-J428</f>
        <v>1381595.9</v>
      </c>
      <c r="L428" s="33">
        <v>5516397.3200000003</v>
      </c>
      <c r="M428" s="35">
        <f>K428/L428</f>
        <v>0.25045257254965092</v>
      </c>
    </row>
    <row r="429" spans="1:13" ht="15.6" customHeight="1">
      <c r="A429" s="16" t="s">
        <v>338</v>
      </c>
      <c r="B429" s="42" t="s">
        <v>43</v>
      </c>
      <c r="C429" s="33">
        <v>1511579.53</v>
      </c>
      <c r="D429" s="33">
        <v>16725.689999999999</v>
      </c>
      <c r="E429" s="33">
        <v>617471.09</v>
      </c>
      <c r="F429" s="33">
        <f>SUM(C429:E429)</f>
        <v>2145776.31</v>
      </c>
      <c r="G429" s="34">
        <v>4359.37</v>
      </c>
      <c r="H429" s="34">
        <v>770.63</v>
      </c>
      <c r="I429" s="34">
        <v>326.64</v>
      </c>
      <c r="J429" s="34">
        <v>62161.41</v>
      </c>
      <c r="K429" s="34">
        <f>F429-G429-H429-I429-J429</f>
        <v>2078158.26</v>
      </c>
      <c r="L429" s="33">
        <v>8309137.3600000013</v>
      </c>
      <c r="M429" s="35">
        <f>K429/L429</f>
        <v>0.25010517577964309</v>
      </c>
    </row>
    <row r="430" spans="1:13" ht="15.6" customHeight="1">
      <c r="A430" s="16" t="s">
        <v>218</v>
      </c>
      <c r="B430" s="42" t="s">
        <v>27</v>
      </c>
      <c r="C430" s="33">
        <v>3231616.17</v>
      </c>
      <c r="D430" s="33">
        <v>151874.89000000001</v>
      </c>
      <c r="E430" s="33">
        <v>392594.88</v>
      </c>
      <c r="F430" s="33">
        <f>SUM(C430:E430)</f>
        <v>3776085.94</v>
      </c>
      <c r="G430" s="34">
        <v>28550.84</v>
      </c>
      <c r="H430" s="34">
        <v>0</v>
      </c>
      <c r="I430" s="34">
        <v>9165.5</v>
      </c>
      <c r="J430" s="34">
        <v>115958.3</v>
      </c>
      <c r="K430" s="34">
        <f>F430-G430-H430-I430-J430</f>
        <v>3622411.3000000003</v>
      </c>
      <c r="L430" s="33">
        <v>14523341.42</v>
      </c>
      <c r="M430" s="35">
        <f>K430/L430</f>
        <v>0.24941996440375636</v>
      </c>
    </row>
    <row r="431" spans="1:13" ht="15.6" customHeight="1">
      <c r="A431" s="16" t="s">
        <v>427</v>
      </c>
      <c r="B431" s="42" t="s">
        <v>24</v>
      </c>
      <c r="C431" s="33">
        <v>139946.85999999999</v>
      </c>
      <c r="D431" s="33">
        <v>419.81</v>
      </c>
      <c r="E431" s="33">
        <v>457689.96</v>
      </c>
      <c r="F431" s="33">
        <f>SUM(C431:E431)</f>
        <v>598056.63</v>
      </c>
      <c r="G431" s="34">
        <v>0</v>
      </c>
      <c r="H431" s="34">
        <v>0</v>
      </c>
      <c r="I431" s="34">
        <v>0</v>
      </c>
      <c r="J431" s="34">
        <v>308125.88</v>
      </c>
      <c r="K431" s="34">
        <f>F431-G431-H431-I431-J431</f>
        <v>289930.75</v>
      </c>
      <c r="L431" s="33">
        <v>1170865.6099999999</v>
      </c>
      <c r="M431" s="35">
        <f>K431/L431</f>
        <v>0.24762086060414742</v>
      </c>
    </row>
    <row r="432" spans="1:13" ht="15.6" customHeight="1">
      <c r="A432" s="16" t="s">
        <v>110</v>
      </c>
      <c r="B432" s="42" t="s">
        <v>33</v>
      </c>
      <c r="C432" s="33">
        <v>436176.74</v>
      </c>
      <c r="D432" s="33">
        <v>25975.74</v>
      </c>
      <c r="E432" s="33">
        <v>200380.99</v>
      </c>
      <c r="F432" s="33">
        <f>SUM(C432:E432)</f>
        <v>662533.47</v>
      </c>
      <c r="G432" s="34">
        <v>0</v>
      </c>
      <c r="H432" s="34">
        <v>0</v>
      </c>
      <c r="I432" s="34">
        <v>0</v>
      </c>
      <c r="J432" s="34">
        <v>38246.86</v>
      </c>
      <c r="K432" s="34">
        <f>F432-G432-H432-I432-J432</f>
        <v>624286.61</v>
      </c>
      <c r="L432" s="33">
        <v>2523947.69</v>
      </c>
      <c r="M432" s="35">
        <f>K432/L432</f>
        <v>0.24734530452966719</v>
      </c>
    </row>
    <row r="433" spans="1:13" ht="15.6" customHeight="1">
      <c r="A433" s="16" t="s">
        <v>40</v>
      </c>
      <c r="B433" s="42" t="s">
        <v>30</v>
      </c>
      <c r="C433" s="33">
        <v>232841.15</v>
      </c>
      <c r="D433" s="33">
        <v>7147.69</v>
      </c>
      <c r="E433" s="33">
        <v>59951.99</v>
      </c>
      <c r="F433" s="33">
        <f>SUM(C433:E433)</f>
        <v>299940.83</v>
      </c>
      <c r="G433" s="34">
        <v>0</v>
      </c>
      <c r="H433" s="34">
        <v>0</v>
      </c>
      <c r="I433" s="34">
        <v>0</v>
      </c>
      <c r="J433" s="34">
        <v>4527.55</v>
      </c>
      <c r="K433" s="34">
        <f>F433-G433-H433-I433-J433</f>
        <v>295413.28000000003</v>
      </c>
      <c r="L433" s="33">
        <v>1194867.19</v>
      </c>
      <c r="M433" s="35">
        <f>K433/L433</f>
        <v>0.24723524293942664</v>
      </c>
    </row>
    <row r="434" spans="1:13" ht="15.6" customHeight="1">
      <c r="A434" s="16" t="s">
        <v>365</v>
      </c>
      <c r="B434" s="42" t="s">
        <v>43</v>
      </c>
      <c r="C434" s="33">
        <v>1770126.68</v>
      </c>
      <c r="D434" s="33">
        <v>-8917.2199999999993</v>
      </c>
      <c r="E434" s="33">
        <v>436055.86</v>
      </c>
      <c r="F434" s="33">
        <f>SUM(C434:E434)</f>
        <v>2197265.3199999998</v>
      </c>
      <c r="G434" s="34">
        <v>1830</v>
      </c>
      <c r="H434" s="34">
        <v>0</v>
      </c>
      <c r="I434" s="34">
        <v>1900</v>
      </c>
      <c r="J434" s="34">
        <v>148140.85</v>
      </c>
      <c r="K434" s="34">
        <f>F434-G434-H434-I434-J434</f>
        <v>2045394.4699999997</v>
      </c>
      <c r="L434" s="33">
        <v>8292454.1399999997</v>
      </c>
      <c r="M434" s="35">
        <f>K434/L434</f>
        <v>0.24665731464630081</v>
      </c>
    </row>
    <row r="435" spans="1:13" ht="15.6" customHeight="1">
      <c r="A435" s="16" t="s">
        <v>200</v>
      </c>
      <c r="B435" s="42" t="s">
        <v>30</v>
      </c>
      <c r="C435" s="33">
        <v>109738.59</v>
      </c>
      <c r="D435" s="33">
        <v>10258.25</v>
      </c>
      <c r="E435" s="33">
        <v>91021.33</v>
      </c>
      <c r="F435" s="33">
        <f>SUM(C435:E435)</f>
        <v>211018.16999999998</v>
      </c>
      <c r="G435" s="34">
        <v>0</v>
      </c>
      <c r="H435" s="34">
        <v>0</v>
      </c>
      <c r="I435" s="34">
        <v>0</v>
      </c>
      <c r="J435" s="34">
        <v>20283.689999999999</v>
      </c>
      <c r="K435" s="34">
        <f>F435-G435-H435-I435-J435</f>
        <v>190734.47999999998</v>
      </c>
      <c r="L435" s="33">
        <v>775727.04</v>
      </c>
      <c r="M435" s="35">
        <f>K435/L435</f>
        <v>0.24587834401131611</v>
      </c>
    </row>
    <row r="436" spans="1:13" ht="15.6" customHeight="1">
      <c r="A436" s="16" t="s">
        <v>122</v>
      </c>
      <c r="B436" s="42" t="s">
        <v>30</v>
      </c>
      <c r="C436" s="33">
        <v>145172.21</v>
      </c>
      <c r="D436" s="33">
        <v>2952.5</v>
      </c>
      <c r="E436" s="33">
        <v>58173.72</v>
      </c>
      <c r="F436" s="33">
        <f>SUM(C436:E436)</f>
        <v>206298.43</v>
      </c>
      <c r="G436" s="34">
        <v>0</v>
      </c>
      <c r="H436" s="34">
        <v>0</v>
      </c>
      <c r="I436" s="34">
        <v>872.23</v>
      </c>
      <c r="J436" s="34">
        <v>10758.29</v>
      </c>
      <c r="K436" s="34">
        <f>F436-G436-H436-I436-J436</f>
        <v>194667.90999999997</v>
      </c>
      <c r="L436" s="33">
        <v>792588.05</v>
      </c>
      <c r="M436" s="35">
        <f>K436/L436</f>
        <v>0.24561045299635789</v>
      </c>
    </row>
    <row r="437" spans="1:13" ht="15.6" customHeight="1">
      <c r="A437" s="16" t="s">
        <v>511</v>
      </c>
      <c r="B437" s="42" t="s">
        <v>31</v>
      </c>
      <c r="C437" s="33">
        <v>624578.18000000005</v>
      </c>
      <c r="D437" s="33">
        <v>8282.17</v>
      </c>
      <c r="E437" s="33">
        <v>271346.62</v>
      </c>
      <c r="F437" s="33">
        <f>SUM(C437:E437)</f>
        <v>904206.97000000009</v>
      </c>
      <c r="G437" s="34">
        <v>27793.7</v>
      </c>
      <c r="H437" s="34">
        <v>0</v>
      </c>
      <c r="I437" s="34">
        <v>0</v>
      </c>
      <c r="J437" s="34">
        <v>38893.47</v>
      </c>
      <c r="K437" s="34">
        <f>F437-G437-H437-I437-J437</f>
        <v>837519.80000000016</v>
      </c>
      <c r="L437" s="33">
        <v>3440401.4400000004</v>
      </c>
      <c r="M437" s="35">
        <f>K437/L437</f>
        <v>0.24343664964865264</v>
      </c>
    </row>
    <row r="438" spans="1:13" ht="15.6" customHeight="1">
      <c r="A438" s="16" t="s">
        <v>219</v>
      </c>
      <c r="B438" s="42" t="s">
        <v>61</v>
      </c>
      <c r="C438" s="33">
        <v>228185.02</v>
      </c>
      <c r="D438" s="33">
        <v>16984.509999999998</v>
      </c>
      <c r="E438" s="33">
        <v>78541.149999999994</v>
      </c>
      <c r="F438" s="33">
        <f>SUM(C438:E438)</f>
        <v>323710.68</v>
      </c>
      <c r="G438" s="34">
        <v>9351</v>
      </c>
      <c r="H438" s="34">
        <v>0</v>
      </c>
      <c r="I438" s="34">
        <v>0</v>
      </c>
      <c r="J438" s="34">
        <v>14749.2</v>
      </c>
      <c r="K438" s="34">
        <f>F438-G438-H438-I438-J438</f>
        <v>299610.48</v>
      </c>
      <c r="L438" s="33">
        <v>1231035.1599999999</v>
      </c>
      <c r="M438" s="35">
        <f>K438/L438</f>
        <v>0.24338092829127642</v>
      </c>
    </row>
    <row r="439" spans="1:13" ht="15.6" customHeight="1">
      <c r="A439" s="16" t="s">
        <v>239</v>
      </c>
      <c r="B439" s="42" t="s">
        <v>30</v>
      </c>
      <c r="C439" s="33">
        <v>522010.12</v>
      </c>
      <c r="D439" s="33">
        <v>4232.49</v>
      </c>
      <c r="E439" s="33">
        <v>226662.15</v>
      </c>
      <c r="F439" s="33">
        <f>SUM(C439:E439)</f>
        <v>752904.76</v>
      </c>
      <c r="G439" s="34">
        <v>0</v>
      </c>
      <c r="H439" s="34">
        <v>0</v>
      </c>
      <c r="I439" s="34">
        <v>129.47</v>
      </c>
      <c r="J439" s="34">
        <v>38263.879999999997</v>
      </c>
      <c r="K439" s="34">
        <f>F439-G439-H439-I439-J439</f>
        <v>714511.41</v>
      </c>
      <c r="L439" s="33">
        <v>2964582.77</v>
      </c>
      <c r="M439" s="35">
        <f>K439/L439</f>
        <v>0.24101584116000244</v>
      </c>
    </row>
    <row r="440" spans="1:13" ht="15.6" customHeight="1">
      <c r="A440" s="16" t="s">
        <v>35</v>
      </c>
      <c r="B440" s="42" t="s">
        <v>31</v>
      </c>
      <c r="C440" s="33">
        <v>890320.77</v>
      </c>
      <c r="D440" s="33">
        <v>28272.31</v>
      </c>
      <c r="E440" s="33">
        <v>130024.44</v>
      </c>
      <c r="F440" s="33">
        <f>SUM(C440:E440)</f>
        <v>1048617.52</v>
      </c>
      <c r="G440" s="34">
        <v>1599.07</v>
      </c>
      <c r="H440" s="34">
        <v>0</v>
      </c>
      <c r="I440" s="34">
        <v>0</v>
      </c>
      <c r="J440" s="34">
        <v>38073.51</v>
      </c>
      <c r="K440" s="34">
        <f>F440-G440-H440-I440-J440</f>
        <v>1008944.9400000001</v>
      </c>
      <c r="L440" s="33">
        <v>4189896.2099999995</v>
      </c>
      <c r="M440" s="35">
        <f>K440/L440</f>
        <v>0.24080427997045784</v>
      </c>
    </row>
    <row r="441" spans="1:13" ht="15.6" customHeight="1">
      <c r="A441" s="16" t="s">
        <v>348</v>
      </c>
      <c r="B441" s="42" t="s">
        <v>31</v>
      </c>
      <c r="C441" s="33">
        <v>4580216.12</v>
      </c>
      <c r="D441" s="33">
        <v>226059.96</v>
      </c>
      <c r="E441" s="33">
        <v>744726.84</v>
      </c>
      <c r="F441" s="33">
        <f>SUM(C441:E441)</f>
        <v>5551002.9199999999</v>
      </c>
      <c r="G441" s="34">
        <v>76377.97</v>
      </c>
      <c r="H441" s="34">
        <v>0</v>
      </c>
      <c r="I441" s="34">
        <v>20963.13</v>
      </c>
      <c r="J441" s="34">
        <v>178354.62</v>
      </c>
      <c r="K441" s="34">
        <f>F441-G441-H441-I441-J441</f>
        <v>5275307.2</v>
      </c>
      <c r="L441" s="33">
        <v>21913840.699999999</v>
      </c>
      <c r="M441" s="35">
        <f>K441/L441</f>
        <v>0.24072946738177212</v>
      </c>
    </row>
    <row r="442" spans="1:13" ht="15.6" customHeight="1">
      <c r="A442" s="16" t="s">
        <v>85</v>
      </c>
      <c r="B442" s="42" t="s">
        <v>61</v>
      </c>
      <c r="C442" s="33">
        <v>845847.84</v>
      </c>
      <c r="D442" s="33">
        <v>28680.67</v>
      </c>
      <c r="E442" s="33">
        <v>235059.56</v>
      </c>
      <c r="F442" s="33">
        <f>SUM(C442:E442)</f>
        <v>1109588.07</v>
      </c>
      <c r="G442" s="34">
        <v>42523.040000000001</v>
      </c>
      <c r="H442" s="34">
        <v>2000</v>
      </c>
      <c r="I442" s="34">
        <v>17126.509999999998</v>
      </c>
      <c r="J442" s="34">
        <v>34553.58</v>
      </c>
      <c r="K442" s="34">
        <f>F442-G442-H442-I442-J442</f>
        <v>1013384.9400000001</v>
      </c>
      <c r="L442" s="33">
        <v>4212552.83</v>
      </c>
      <c r="M442" s="35">
        <f>K442/L442</f>
        <v>0.24056314090190295</v>
      </c>
    </row>
    <row r="443" spans="1:13" ht="15.6" customHeight="1">
      <c r="A443" s="16" t="s">
        <v>436</v>
      </c>
      <c r="B443" s="42" t="s">
        <v>30</v>
      </c>
      <c r="C443" s="33">
        <v>238520.49</v>
      </c>
      <c r="D443" s="33">
        <v>8898.8799999999992</v>
      </c>
      <c r="E443" s="33">
        <v>123535.87</v>
      </c>
      <c r="F443" s="33">
        <f>SUM(C443:E443)</f>
        <v>370955.24</v>
      </c>
      <c r="G443" s="34">
        <v>10745.5</v>
      </c>
      <c r="H443" s="34">
        <v>0</v>
      </c>
      <c r="I443" s="34">
        <v>0</v>
      </c>
      <c r="J443" s="34">
        <v>6340.43</v>
      </c>
      <c r="K443" s="34">
        <f>F443-G443-H443-I443-J443</f>
        <v>353869.31</v>
      </c>
      <c r="L443" s="33">
        <v>1471114.8399999999</v>
      </c>
      <c r="M443" s="35">
        <f>K443/L443</f>
        <v>0.24054499375453248</v>
      </c>
    </row>
    <row r="444" spans="1:13" ht="15.6" customHeight="1">
      <c r="A444" s="16" t="s">
        <v>225</v>
      </c>
      <c r="B444" s="42" t="s">
        <v>31</v>
      </c>
      <c r="C444" s="33">
        <v>244606.64</v>
      </c>
      <c r="D444" s="33">
        <v>576.79999999999995</v>
      </c>
      <c r="E444" s="33">
        <v>116006.82</v>
      </c>
      <c r="F444" s="33">
        <f>SUM(C444:E444)</f>
        <v>361190.26</v>
      </c>
      <c r="G444" s="34">
        <v>0</v>
      </c>
      <c r="H444" s="34">
        <v>0</v>
      </c>
      <c r="I444" s="34">
        <v>16013.01</v>
      </c>
      <c r="J444" s="34">
        <v>9044.74</v>
      </c>
      <c r="K444" s="34">
        <f>F444-G444-H444-I444-J444</f>
        <v>336132.51</v>
      </c>
      <c r="L444" s="33">
        <v>1400296.8900000001</v>
      </c>
      <c r="M444" s="35">
        <f>K444/L444</f>
        <v>0.24004374529461389</v>
      </c>
    </row>
    <row r="445" spans="1:13" ht="15.6" customHeight="1">
      <c r="A445" s="16" t="s">
        <v>286</v>
      </c>
      <c r="B445" s="42" t="s">
        <v>30</v>
      </c>
      <c r="C445" s="33">
        <v>338970.19</v>
      </c>
      <c r="D445" s="33">
        <v>30148.9</v>
      </c>
      <c r="E445" s="33">
        <v>389358.21</v>
      </c>
      <c r="F445" s="33">
        <f>SUM(C445:E445)</f>
        <v>758477.3</v>
      </c>
      <c r="G445" s="34">
        <v>166445.59</v>
      </c>
      <c r="H445" s="34">
        <v>0</v>
      </c>
      <c r="I445" s="34">
        <v>0</v>
      </c>
      <c r="J445" s="34">
        <v>38275.01</v>
      </c>
      <c r="K445" s="34">
        <f>F445-G445-H445-I445-J445</f>
        <v>553756.70000000007</v>
      </c>
      <c r="L445" s="33">
        <v>2311101.56</v>
      </c>
      <c r="M445" s="35">
        <f>K445/L445</f>
        <v>0.23960725464613508</v>
      </c>
    </row>
    <row r="446" spans="1:13" ht="15.6" customHeight="1">
      <c r="A446" s="16" t="s">
        <v>157</v>
      </c>
      <c r="B446" s="42" t="s">
        <v>31</v>
      </c>
      <c r="C446" s="33">
        <v>798062.25</v>
      </c>
      <c r="D446" s="33">
        <v>17048.98</v>
      </c>
      <c r="E446" s="33">
        <v>321923.15999999997</v>
      </c>
      <c r="F446" s="33">
        <f>SUM(C446:E446)</f>
        <v>1137034.3899999999</v>
      </c>
      <c r="G446" s="34">
        <v>186869</v>
      </c>
      <c r="H446" s="34">
        <v>0</v>
      </c>
      <c r="I446" s="34">
        <v>2442.71</v>
      </c>
      <c r="J446" s="34">
        <v>18805.32</v>
      </c>
      <c r="K446" s="34">
        <f>F446-G446-H446-I446-J446</f>
        <v>928917.36</v>
      </c>
      <c r="L446" s="33">
        <v>3882996.19</v>
      </c>
      <c r="M446" s="35">
        <f>K446/L446</f>
        <v>0.23922695633651908</v>
      </c>
    </row>
    <row r="447" spans="1:13" ht="15.6" customHeight="1">
      <c r="A447" s="16" t="s">
        <v>303</v>
      </c>
      <c r="B447" s="42" t="s">
        <v>30</v>
      </c>
      <c r="C447" s="33">
        <v>452914.42</v>
      </c>
      <c r="D447" s="33">
        <v>27699.81</v>
      </c>
      <c r="E447" s="33">
        <v>317259</v>
      </c>
      <c r="F447" s="33">
        <f>SUM(C447:E447)</f>
        <v>797873.23</v>
      </c>
      <c r="G447" s="34">
        <v>1920</v>
      </c>
      <c r="H447" s="34">
        <v>0</v>
      </c>
      <c r="I447" s="34">
        <v>0</v>
      </c>
      <c r="J447" s="34">
        <v>33953.089999999997</v>
      </c>
      <c r="K447" s="34">
        <f>F447-G447-H447-I447-J447</f>
        <v>762000.14</v>
      </c>
      <c r="L447" s="33">
        <v>3197136.8699999996</v>
      </c>
      <c r="M447" s="35">
        <f>K447/L447</f>
        <v>0.23833829172286894</v>
      </c>
    </row>
    <row r="448" spans="1:13" ht="15.6" customHeight="1">
      <c r="A448" s="16" t="s">
        <v>283</v>
      </c>
      <c r="B448" s="42" t="s">
        <v>27</v>
      </c>
      <c r="C448" s="33">
        <v>989032.11</v>
      </c>
      <c r="D448" s="33">
        <v>36154.239999999998</v>
      </c>
      <c r="E448" s="33">
        <v>203315.67</v>
      </c>
      <c r="F448" s="33">
        <f>SUM(C448:E448)</f>
        <v>1228502.02</v>
      </c>
      <c r="G448" s="34">
        <v>0</v>
      </c>
      <c r="H448" s="34">
        <v>0</v>
      </c>
      <c r="I448" s="34">
        <v>0</v>
      </c>
      <c r="J448" s="34">
        <v>76687.89</v>
      </c>
      <c r="K448" s="34">
        <f>F448-G448-H448-I448-J448</f>
        <v>1151814.1300000001</v>
      </c>
      <c r="L448" s="33">
        <v>4839467.87</v>
      </c>
      <c r="M448" s="35">
        <f>K448/L448</f>
        <v>0.23800429322821398</v>
      </c>
    </row>
    <row r="449" spans="1:13" ht="15.6" customHeight="1">
      <c r="A449" s="16" t="s">
        <v>36</v>
      </c>
      <c r="B449" s="42" t="s">
        <v>37</v>
      </c>
      <c r="C449" s="33">
        <v>274712.26</v>
      </c>
      <c r="D449" s="33">
        <v>9129.75</v>
      </c>
      <c r="E449" s="33">
        <v>185649.75</v>
      </c>
      <c r="F449" s="33">
        <f>SUM(C449:E449)</f>
        <v>469491.76</v>
      </c>
      <c r="G449" s="34">
        <v>0</v>
      </c>
      <c r="H449" s="34">
        <v>0</v>
      </c>
      <c r="I449" s="34">
        <v>0</v>
      </c>
      <c r="J449" s="34">
        <v>21513.27</v>
      </c>
      <c r="K449" s="34">
        <f>F449-G449-H449-I449-J449</f>
        <v>447978.49</v>
      </c>
      <c r="L449" s="33">
        <v>1888200.13</v>
      </c>
      <c r="M449" s="35">
        <f>K449/L449</f>
        <v>0.2372515936644915</v>
      </c>
    </row>
    <row r="450" spans="1:13" ht="15.6" customHeight="1">
      <c r="A450" s="16" t="s">
        <v>62</v>
      </c>
      <c r="B450" s="42" t="s">
        <v>33</v>
      </c>
      <c r="C450" s="33">
        <v>417896.94</v>
      </c>
      <c r="D450" s="33">
        <v>7893.8</v>
      </c>
      <c r="E450" s="33">
        <v>347236.91</v>
      </c>
      <c r="F450" s="33">
        <f>SUM(C450:E450)</f>
        <v>773027.64999999991</v>
      </c>
      <c r="G450" s="34">
        <v>0</v>
      </c>
      <c r="H450" s="34">
        <v>0</v>
      </c>
      <c r="I450" s="34">
        <v>0</v>
      </c>
      <c r="J450" s="34">
        <v>33465.339999999997</v>
      </c>
      <c r="K450" s="34">
        <f>F450-G450-H450-I450-J450</f>
        <v>739562.30999999994</v>
      </c>
      <c r="L450" s="33">
        <v>3121775.08</v>
      </c>
      <c r="M450" s="35">
        <f>K450/L450</f>
        <v>0.23690441849513383</v>
      </c>
    </row>
    <row r="451" spans="1:13" ht="15.6" customHeight="1">
      <c r="A451" s="16" t="s">
        <v>121</v>
      </c>
      <c r="B451" s="42" t="s">
        <v>33</v>
      </c>
      <c r="C451" s="33">
        <v>329524.42</v>
      </c>
      <c r="D451" s="33">
        <v>5438.73</v>
      </c>
      <c r="E451" s="33">
        <v>165929.38</v>
      </c>
      <c r="F451" s="33">
        <f>SUM(C451:E451)</f>
        <v>500892.52999999997</v>
      </c>
      <c r="G451" s="34">
        <v>7357.95</v>
      </c>
      <c r="H451" s="34">
        <v>0</v>
      </c>
      <c r="I451" s="34">
        <v>0</v>
      </c>
      <c r="J451" s="34">
        <v>17039.96</v>
      </c>
      <c r="K451" s="34">
        <f>F451-G451-H451-I451-J451</f>
        <v>476494.61999999994</v>
      </c>
      <c r="L451" s="33">
        <v>2016032.27</v>
      </c>
      <c r="M451" s="35">
        <f>K451/L451</f>
        <v>0.23635267504919449</v>
      </c>
    </row>
    <row r="452" spans="1:13" ht="15.6" customHeight="1">
      <c r="A452" s="16" t="s">
        <v>194</v>
      </c>
      <c r="B452" s="42" t="s">
        <v>30</v>
      </c>
      <c r="C452" s="33">
        <v>142541.82</v>
      </c>
      <c r="D452" s="33">
        <v>15.17</v>
      </c>
      <c r="E452" s="33">
        <v>103212.86</v>
      </c>
      <c r="F452" s="33">
        <f>SUM(C452:E452)</f>
        <v>245769.85000000003</v>
      </c>
      <c r="G452" s="34">
        <v>0</v>
      </c>
      <c r="H452" s="34">
        <v>0</v>
      </c>
      <c r="I452" s="34">
        <v>10586.99</v>
      </c>
      <c r="J452" s="34">
        <v>1388.13</v>
      </c>
      <c r="K452" s="34">
        <f>F452-G452-H452-I452-J452</f>
        <v>233794.73000000004</v>
      </c>
      <c r="L452" s="33">
        <v>992944.4800000001</v>
      </c>
      <c r="M452" s="35">
        <f>K452/L452</f>
        <v>0.23545599447816057</v>
      </c>
    </row>
    <row r="453" spans="1:13" ht="15.6" customHeight="1">
      <c r="A453" s="16" t="s">
        <v>269</v>
      </c>
      <c r="B453" s="42" t="s">
        <v>30</v>
      </c>
      <c r="C453" s="33">
        <v>1457522.78</v>
      </c>
      <c r="D453" s="33">
        <v>25391.919999999998</v>
      </c>
      <c r="E453" s="33">
        <v>661986.63</v>
      </c>
      <c r="F453" s="33">
        <f>SUM(C453:E453)</f>
        <v>2144901.33</v>
      </c>
      <c r="G453" s="34">
        <v>6114</v>
      </c>
      <c r="H453" s="34">
        <v>0</v>
      </c>
      <c r="I453" s="34">
        <v>0</v>
      </c>
      <c r="J453" s="34">
        <v>177105.46</v>
      </c>
      <c r="K453" s="34">
        <f>F453-G453-H453-I453-J453</f>
        <v>1961681.87</v>
      </c>
      <c r="L453" s="33">
        <v>8332478.0399999991</v>
      </c>
      <c r="M453" s="35">
        <f>K453/L453</f>
        <v>0.23542598739330134</v>
      </c>
    </row>
    <row r="454" spans="1:13" ht="15.6" customHeight="1">
      <c r="A454" s="16" t="s">
        <v>75</v>
      </c>
      <c r="B454" s="42" t="s">
        <v>30</v>
      </c>
      <c r="C454" s="33">
        <v>295116.64</v>
      </c>
      <c r="D454" s="33">
        <v>6113.38</v>
      </c>
      <c r="E454" s="33">
        <v>135208.85</v>
      </c>
      <c r="F454" s="33">
        <f>SUM(C454:E454)</f>
        <v>436438.87</v>
      </c>
      <c r="G454" s="34">
        <v>0</v>
      </c>
      <c r="H454" s="34">
        <v>0</v>
      </c>
      <c r="I454" s="34">
        <v>6330.32</v>
      </c>
      <c r="J454" s="34">
        <v>6084.13</v>
      </c>
      <c r="K454" s="34">
        <f>F454-G454-H454-I454-J454</f>
        <v>424024.42</v>
      </c>
      <c r="L454" s="33">
        <v>1802708.7600000002</v>
      </c>
      <c r="M454" s="35">
        <f>K454/L454</f>
        <v>0.23521515477630447</v>
      </c>
    </row>
    <row r="455" spans="1:13" ht="15.6" customHeight="1">
      <c r="A455" s="16" t="s">
        <v>470</v>
      </c>
      <c r="B455" s="42" t="s">
        <v>27</v>
      </c>
      <c r="C455" s="33">
        <v>849177.61</v>
      </c>
      <c r="D455" s="33">
        <v>28916.66</v>
      </c>
      <c r="E455" s="33">
        <v>287838.52</v>
      </c>
      <c r="F455" s="33">
        <f>SUM(C455:E455)</f>
        <v>1165932.79</v>
      </c>
      <c r="G455" s="34">
        <v>3780.5</v>
      </c>
      <c r="H455" s="34">
        <v>0</v>
      </c>
      <c r="I455" s="34">
        <v>0</v>
      </c>
      <c r="J455" s="34">
        <v>108378.08</v>
      </c>
      <c r="K455" s="34">
        <f>F455-G455-H455-I455-J455</f>
        <v>1053774.21</v>
      </c>
      <c r="L455" s="33">
        <v>4490444.96</v>
      </c>
      <c r="M455" s="35">
        <f>K455/L455</f>
        <v>0.23467033209109861</v>
      </c>
    </row>
    <row r="456" spans="1:13" ht="15.6" customHeight="1">
      <c r="A456" s="16" t="s">
        <v>185</v>
      </c>
      <c r="B456" s="42" t="s">
        <v>31</v>
      </c>
      <c r="C456" s="33">
        <v>1270605.1000000001</v>
      </c>
      <c r="D456" s="33">
        <v>10863.68</v>
      </c>
      <c r="E456" s="33">
        <v>210395.29</v>
      </c>
      <c r="F456" s="33">
        <f>SUM(C456:E456)</f>
        <v>1491864.07</v>
      </c>
      <c r="G456" s="34">
        <v>50305.06</v>
      </c>
      <c r="H456" s="34">
        <v>0</v>
      </c>
      <c r="I456" s="34">
        <v>5570.26</v>
      </c>
      <c r="J456" s="34">
        <v>30581.200000000001</v>
      </c>
      <c r="K456" s="34">
        <f>F456-G456-H456-I456-J456</f>
        <v>1405407.55</v>
      </c>
      <c r="L456" s="33">
        <v>6003145.4500000002</v>
      </c>
      <c r="M456" s="35">
        <f>K456/L456</f>
        <v>0.23411186047474494</v>
      </c>
    </row>
    <row r="457" spans="1:13" ht="15.6" customHeight="1">
      <c r="A457" s="16" t="s">
        <v>484</v>
      </c>
      <c r="B457" s="42" t="s">
        <v>61</v>
      </c>
      <c r="C457" s="33">
        <v>375717</v>
      </c>
      <c r="D457" s="33">
        <v>18652</v>
      </c>
      <c r="E457" s="33">
        <v>118120.85</v>
      </c>
      <c r="F457" s="33">
        <f>SUM(C457:E457)</f>
        <v>512489.85</v>
      </c>
      <c r="G457" s="34">
        <v>0</v>
      </c>
      <c r="H457" s="34">
        <v>0</v>
      </c>
      <c r="I457" s="34">
        <v>0</v>
      </c>
      <c r="J457" s="34">
        <v>50154.61</v>
      </c>
      <c r="K457" s="34">
        <f>F457-G457-H457-I457-J457</f>
        <v>462335.24</v>
      </c>
      <c r="L457" s="33">
        <v>1975104.6099999999</v>
      </c>
      <c r="M457" s="35">
        <f>K457/L457</f>
        <v>0.23408139379513676</v>
      </c>
    </row>
    <row r="458" spans="1:13" ht="15.6" customHeight="1">
      <c r="A458" s="16" t="s">
        <v>124</v>
      </c>
      <c r="B458" s="42" t="s">
        <v>33</v>
      </c>
      <c r="C458" s="33">
        <v>440666.88</v>
      </c>
      <c r="D458" s="33">
        <v>410.03</v>
      </c>
      <c r="E458" s="33">
        <v>236964.01</v>
      </c>
      <c r="F458" s="33">
        <f>SUM(C458:E458)</f>
        <v>678040.92</v>
      </c>
      <c r="G458" s="34">
        <v>1300</v>
      </c>
      <c r="H458" s="34">
        <v>0</v>
      </c>
      <c r="I458" s="34">
        <v>1395.1</v>
      </c>
      <c r="J458" s="34">
        <v>18918.23</v>
      </c>
      <c r="K458" s="34">
        <f>F458-G458-H458-I458-J458</f>
        <v>656427.59000000008</v>
      </c>
      <c r="L458" s="33">
        <v>2804604.23</v>
      </c>
      <c r="M458" s="35">
        <f>K458/L458</f>
        <v>0.23405355485754226</v>
      </c>
    </row>
    <row r="459" spans="1:13" ht="15.6" customHeight="1">
      <c r="A459" s="16" t="s">
        <v>487</v>
      </c>
      <c r="B459" s="42" t="s">
        <v>27</v>
      </c>
      <c r="C459" s="33">
        <v>109932.96</v>
      </c>
      <c r="D459" s="33">
        <v>6328.58</v>
      </c>
      <c r="E459" s="33">
        <v>258929.35</v>
      </c>
      <c r="F459" s="33">
        <f>SUM(C459:E459)</f>
        <v>375190.89</v>
      </c>
      <c r="G459" s="34">
        <v>29027.67</v>
      </c>
      <c r="H459" s="34">
        <v>0</v>
      </c>
      <c r="I459" s="34">
        <v>45.89</v>
      </c>
      <c r="J459" s="34">
        <v>4753.07</v>
      </c>
      <c r="K459" s="34">
        <f>F459-G459-H459-I459-J459</f>
        <v>341364.26</v>
      </c>
      <c r="L459" s="33">
        <v>1461474.07</v>
      </c>
      <c r="M459" s="35">
        <f>K459/L459</f>
        <v>0.23357531071351817</v>
      </c>
    </row>
    <row r="460" spans="1:13" ht="15.6" customHeight="1">
      <c r="A460" s="16" t="s">
        <v>468</v>
      </c>
      <c r="B460" s="42" t="s">
        <v>27</v>
      </c>
      <c r="C460" s="33">
        <v>632600.11</v>
      </c>
      <c r="D460" s="33">
        <v>209539.22</v>
      </c>
      <c r="E460" s="33">
        <v>106391.26</v>
      </c>
      <c r="F460" s="33">
        <f>SUM(C460:E460)</f>
        <v>948530.59</v>
      </c>
      <c r="G460" s="34">
        <v>361.39</v>
      </c>
      <c r="H460" s="34">
        <v>0</v>
      </c>
      <c r="I460" s="34">
        <v>456.06</v>
      </c>
      <c r="J460" s="34">
        <v>11389.69</v>
      </c>
      <c r="K460" s="34">
        <f>F460-G460-H460-I460-J460</f>
        <v>936323.45</v>
      </c>
      <c r="L460" s="33">
        <v>4037091.3</v>
      </c>
      <c r="M460" s="35">
        <f>K460/L460</f>
        <v>0.23193021421140514</v>
      </c>
    </row>
    <row r="461" spans="1:13" ht="15.6" customHeight="1">
      <c r="A461" s="16" t="s">
        <v>88</v>
      </c>
      <c r="B461" s="42" t="s">
        <v>31</v>
      </c>
      <c r="C461" s="33">
        <v>856411.2</v>
      </c>
      <c r="D461" s="33">
        <v>30015.96</v>
      </c>
      <c r="E461" s="33">
        <v>609265.06000000006</v>
      </c>
      <c r="F461" s="33">
        <f>SUM(C461:E461)</f>
        <v>1495692.22</v>
      </c>
      <c r="G461" s="34">
        <v>47793</v>
      </c>
      <c r="H461" s="34">
        <v>0</v>
      </c>
      <c r="I461" s="34">
        <v>0</v>
      </c>
      <c r="J461" s="34">
        <v>60233.26</v>
      </c>
      <c r="K461" s="34">
        <f>F461-G461-H461-I461-J461</f>
        <v>1387665.96</v>
      </c>
      <c r="L461" s="33">
        <v>6007034.6399999987</v>
      </c>
      <c r="M461" s="35">
        <f>K461/L461</f>
        <v>0.23100681836587517</v>
      </c>
    </row>
    <row r="462" spans="1:13" ht="15.6" customHeight="1">
      <c r="A462" s="16" t="s">
        <v>45</v>
      </c>
      <c r="B462" s="42" t="s">
        <v>43</v>
      </c>
      <c r="C462" s="33">
        <v>1192307.83</v>
      </c>
      <c r="D462" s="33">
        <v>24846.03</v>
      </c>
      <c r="E462" s="33">
        <v>896462.83</v>
      </c>
      <c r="F462" s="33">
        <f>SUM(C462:E462)</f>
        <v>2113616.69</v>
      </c>
      <c r="G462" s="34">
        <v>17428</v>
      </c>
      <c r="H462" s="34">
        <v>0</v>
      </c>
      <c r="I462" s="34">
        <v>0</v>
      </c>
      <c r="J462" s="34">
        <v>54130.28</v>
      </c>
      <c r="K462" s="34">
        <f>F462-G462-H462-I462-J462</f>
        <v>2042058.41</v>
      </c>
      <c r="L462" s="33">
        <v>8841057.7599999998</v>
      </c>
      <c r="M462" s="35">
        <f>K462/L462</f>
        <v>0.23097444507590231</v>
      </c>
    </row>
    <row r="463" spans="1:13" ht="15.6" customHeight="1">
      <c r="A463" s="16" t="s">
        <v>156</v>
      </c>
      <c r="B463" s="42" t="s">
        <v>33</v>
      </c>
      <c r="C463" s="33">
        <v>257109.61</v>
      </c>
      <c r="D463" s="33">
        <v>2524.1</v>
      </c>
      <c r="E463" s="33">
        <v>129658.93</v>
      </c>
      <c r="F463" s="33">
        <f>SUM(C463:E463)</f>
        <v>389292.64</v>
      </c>
      <c r="G463" s="34">
        <v>0</v>
      </c>
      <c r="H463" s="34">
        <v>0</v>
      </c>
      <c r="I463" s="34">
        <v>9180.26</v>
      </c>
      <c r="J463" s="34">
        <v>9248.19</v>
      </c>
      <c r="K463" s="34">
        <f>F463-G463-H463-I463-J463</f>
        <v>370864.19</v>
      </c>
      <c r="L463" s="33">
        <v>1607607.02</v>
      </c>
      <c r="M463" s="35">
        <f>K463/L463</f>
        <v>0.23069331334470036</v>
      </c>
    </row>
    <row r="464" spans="1:13" ht="15.6" customHeight="1">
      <c r="A464" s="16" t="s">
        <v>521</v>
      </c>
      <c r="B464" s="42" t="s">
        <v>61</v>
      </c>
      <c r="C464" s="33">
        <v>303264.33</v>
      </c>
      <c r="D464" s="33">
        <v>21955.34</v>
      </c>
      <c r="E464" s="33">
        <v>68047.88</v>
      </c>
      <c r="F464" s="33">
        <f>SUM(C464:E464)</f>
        <v>393267.55000000005</v>
      </c>
      <c r="G464" s="34">
        <v>1793.01</v>
      </c>
      <c r="H464" s="34">
        <v>0</v>
      </c>
      <c r="I464" s="34">
        <v>0</v>
      </c>
      <c r="J464" s="34">
        <v>13908.22</v>
      </c>
      <c r="K464" s="34">
        <f>F464-G464-H464-I464-J464</f>
        <v>377566.32000000007</v>
      </c>
      <c r="L464" s="33">
        <v>1637624.7900000003</v>
      </c>
      <c r="M464" s="35">
        <f>K464/L464</f>
        <v>0.23055728168355341</v>
      </c>
    </row>
    <row r="465" spans="1:13" ht="15.6" customHeight="1">
      <c r="A465" s="16" t="s">
        <v>116</v>
      </c>
      <c r="B465" s="42" t="s">
        <v>30</v>
      </c>
      <c r="C465" s="33">
        <v>189957.28</v>
      </c>
      <c r="D465" s="33">
        <v>20238.599999999999</v>
      </c>
      <c r="E465" s="33">
        <v>153525.25</v>
      </c>
      <c r="F465" s="33">
        <f>SUM(C465:E465)</f>
        <v>363721.13</v>
      </c>
      <c r="G465" s="34">
        <v>0</v>
      </c>
      <c r="H465" s="34">
        <v>0</v>
      </c>
      <c r="I465" s="34">
        <v>1215.8800000000001</v>
      </c>
      <c r="J465" s="34">
        <v>19093.919999999998</v>
      </c>
      <c r="K465" s="34">
        <f>F465-G465-H465-I465-J465</f>
        <v>343411.33</v>
      </c>
      <c r="L465" s="33">
        <v>1489804.59</v>
      </c>
      <c r="M465" s="35">
        <f>K465/L465</f>
        <v>0.23050763321919956</v>
      </c>
    </row>
    <row r="466" spans="1:13" ht="15.6" customHeight="1">
      <c r="A466" s="16" t="s">
        <v>215</v>
      </c>
      <c r="B466" s="42" t="s">
        <v>24</v>
      </c>
      <c r="C466" s="33">
        <v>269657.82</v>
      </c>
      <c r="D466" s="33">
        <v>19885.71</v>
      </c>
      <c r="E466" s="33">
        <v>145549.85</v>
      </c>
      <c r="F466" s="33">
        <f>SUM(C466:E466)</f>
        <v>435093.38</v>
      </c>
      <c r="G466" s="34">
        <v>0</v>
      </c>
      <c r="H466" s="34">
        <v>0</v>
      </c>
      <c r="I466" s="34">
        <v>0</v>
      </c>
      <c r="J466" s="34">
        <v>19190.12</v>
      </c>
      <c r="K466" s="34">
        <f>F466-G466-H466-I466-J466</f>
        <v>415903.26</v>
      </c>
      <c r="L466" s="33">
        <v>1809255.3</v>
      </c>
      <c r="M466" s="35">
        <f>K466/L466</f>
        <v>0.22987538574572644</v>
      </c>
    </row>
    <row r="467" spans="1:13" ht="15.6" customHeight="1">
      <c r="A467" s="16" t="s">
        <v>499</v>
      </c>
      <c r="B467" s="42" t="s">
        <v>30</v>
      </c>
      <c r="C467" s="33">
        <v>296164.46000000002</v>
      </c>
      <c r="D467" s="33">
        <v>8149.42</v>
      </c>
      <c r="E467" s="33">
        <v>139936.79999999999</v>
      </c>
      <c r="F467" s="33">
        <f>SUM(C467:E467)</f>
        <v>444250.68</v>
      </c>
      <c r="G467" s="34">
        <v>26605</v>
      </c>
      <c r="H467" s="34">
        <v>0</v>
      </c>
      <c r="I467" s="34">
        <v>0</v>
      </c>
      <c r="J467" s="34">
        <v>9347.1200000000008</v>
      </c>
      <c r="K467" s="34">
        <f>F467-G467-H467-I467-J467</f>
        <v>408298.56</v>
      </c>
      <c r="L467" s="33">
        <v>1783574.75</v>
      </c>
      <c r="M467" s="35">
        <f>K467/L467</f>
        <v>0.22892147357434836</v>
      </c>
    </row>
    <row r="468" spans="1:13" ht="15.6" customHeight="1">
      <c r="A468" s="16" t="s">
        <v>477</v>
      </c>
      <c r="B468" s="42" t="s">
        <v>30</v>
      </c>
      <c r="C468" s="33">
        <v>970389.92</v>
      </c>
      <c r="D468" s="33">
        <v>17438.759999999998</v>
      </c>
      <c r="E468" s="33">
        <v>476514.85</v>
      </c>
      <c r="F468" s="33">
        <f>SUM(C468:E468)</f>
        <v>1464343.53</v>
      </c>
      <c r="G468" s="34">
        <v>53450.07</v>
      </c>
      <c r="H468" s="34">
        <v>0</v>
      </c>
      <c r="I468" s="34">
        <v>0</v>
      </c>
      <c r="J468" s="34">
        <v>64593.74</v>
      </c>
      <c r="K468" s="34">
        <f>F468-G468-H468-I468-J468</f>
        <v>1346299.72</v>
      </c>
      <c r="L468" s="33">
        <v>5904422.3799999999</v>
      </c>
      <c r="M468" s="35">
        <f>K468/L468</f>
        <v>0.22801548286252515</v>
      </c>
    </row>
    <row r="469" spans="1:13" ht="15.6" customHeight="1">
      <c r="A469" s="16" t="s">
        <v>105</v>
      </c>
      <c r="B469" s="42" t="s">
        <v>24</v>
      </c>
      <c r="C469" s="33">
        <v>1057407.49</v>
      </c>
      <c r="D469" s="33">
        <v>147452.22</v>
      </c>
      <c r="E469" s="33">
        <v>356712.05</v>
      </c>
      <c r="F469" s="33">
        <f>SUM(C469:E469)</f>
        <v>1561571.76</v>
      </c>
      <c r="G469" s="34">
        <v>0</v>
      </c>
      <c r="H469" s="34">
        <v>0</v>
      </c>
      <c r="I469" s="34">
        <v>0</v>
      </c>
      <c r="J469" s="34">
        <v>92249.3</v>
      </c>
      <c r="K469" s="34">
        <f>F469-G469-H469-I469-J469</f>
        <v>1469322.46</v>
      </c>
      <c r="L469" s="33">
        <v>6444008.3700000001</v>
      </c>
      <c r="M469" s="35">
        <f>K469/L469</f>
        <v>0.22801374170158006</v>
      </c>
    </row>
    <row r="470" spans="1:13" ht="15.6" customHeight="1">
      <c r="A470" s="16" t="s">
        <v>461</v>
      </c>
      <c r="B470" s="42" t="s">
        <v>33</v>
      </c>
      <c r="C470" s="33">
        <v>391136.46</v>
      </c>
      <c r="D470" s="33">
        <v>16493.52</v>
      </c>
      <c r="E470" s="33">
        <v>170502.91</v>
      </c>
      <c r="F470" s="33">
        <f>SUM(C470:E470)</f>
        <v>578132.89</v>
      </c>
      <c r="G470" s="34">
        <v>47920.97</v>
      </c>
      <c r="H470" s="34">
        <v>0</v>
      </c>
      <c r="I470" s="34">
        <v>19152.169999999998</v>
      </c>
      <c r="J470" s="34">
        <v>13330.14</v>
      </c>
      <c r="K470" s="34">
        <f>F470-G470-H470-I470-J470</f>
        <v>497729.61000000004</v>
      </c>
      <c r="L470" s="33">
        <v>2187327.04</v>
      </c>
      <c r="M470" s="35">
        <f>K470/L470</f>
        <v>0.22755152791417968</v>
      </c>
    </row>
    <row r="471" spans="1:13" ht="15.6" customHeight="1">
      <c r="A471" s="16" t="s">
        <v>302</v>
      </c>
      <c r="B471" s="42" t="s">
        <v>30</v>
      </c>
      <c r="C471" s="33">
        <v>1405973.08</v>
      </c>
      <c r="D471" s="33">
        <v>21805.38</v>
      </c>
      <c r="E471" s="33">
        <v>383151.73</v>
      </c>
      <c r="F471" s="33">
        <f>SUM(C471:E471)</f>
        <v>1810930.19</v>
      </c>
      <c r="G471" s="34">
        <v>31853.31</v>
      </c>
      <c r="H471" s="34">
        <v>0</v>
      </c>
      <c r="I471" s="34">
        <v>799.75</v>
      </c>
      <c r="J471" s="34">
        <v>38335.160000000003</v>
      </c>
      <c r="K471" s="34">
        <f>F471-G471-H471-I471-J471</f>
        <v>1739941.97</v>
      </c>
      <c r="L471" s="33">
        <v>7654682.1199999992</v>
      </c>
      <c r="M471" s="35">
        <f>K471/L471</f>
        <v>0.22730427504676054</v>
      </c>
    </row>
    <row r="472" spans="1:13" ht="15.6" customHeight="1">
      <c r="A472" s="16" t="s">
        <v>555</v>
      </c>
      <c r="B472" s="42" t="s">
        <v>30</v>
      </c>
      <c r="C472" s="33">
        <v>300967.21999999997</v>
      </c>
      <c r="D472" s="33">
        <v>75633.679999999993</v>
      </c>
      <c r="E472" s="33">
        <v>349874.79</v>
      </c>
      <c r="F472" s="33">
        <f>SUM(C472:E472)</f>
        <v>726475.69</v>
      </c>
      <c r="G472" s="34">
        <v>0</v>
      </c>
      <c r="H472" s="34">
        <v>0</v>
      </c>
      <c r="I472" s="34">
        <v>0</v>
      </c>
      <c r="J472" s="34">
        <v>188718.53</v>
      </c>
      <c r="K472" s="34">
        <f>F472-G472-H472-I472-J472</f>
        <v>537757.15999999992</v>
      </c>
      <c r="L472" s="33">
        <v>2367240.7800000003</v>
      </c>
      <c r="M472" s="35">
        <f>K472/L472</f>
        <v>0.22716622852365692</v>
      </c>
    </row>
    <row r="473" spans="1:13" ht="15.6" customHeight="1">
      <c r="A473" s="16" t="s">
        <v>446</v>
      </c>
      <c r="B473" s="42" t="s">
        <v>27</v>
      </c>
      <c r="C473" s="33">
        <v>580926.35</v>
      </c>
      <c r="D473" s="33">
        <v>7667.22</v>
      </c>
      <c r="E473" s="33">
        <v>125980.95</v>
      </c>
      <c r="F473" s="33">
        <f>SUM(C473:E473)</f>
        <v>714574.5199999999</v>
      </c>
      <c r="G473" s="34">
        <v>0</v>
      </c>
      <c r="H473" s="34">
        <v>0</v>
      </c>
      <c r="I473" s="34">
        <v>0</v>
      </c>
      <c r="J473" s="34">
        <v>6860.7</v>
      </c>
      <c r="K473" s="34">
        <f>F473-G473-H473-I473-J473</f>
        <v>707713.82</v>
      </c>
      <c r="L473" s="33">
        <v>3131247.34</v>
      </c>
      <c r="M473" s="35">
        <f>K473/L473</f>
        <v>0.22601658162207014</v>
      </c>
    </row>
    <row r="474" spans="1:13" ht="15.6" customHeight="1">
      <c r="A474" s="16" t="s">
        <v>197</v>
      </c>
      <c r="B474" s="42" t="s">
        <v>30</v>
      </c>
      <c r="C474" s="33">
        <v>186132.96</v>
      </c>
      <c r="D474" s="33">
        <v>3721.56</v>
      </c>
      <c r="E474" s="33">
        <v>161728.03</v>
      </c>
      <c r="F474" s="33">
        <f>SUM(C474:E474)</f>
        <v>351582.55</v>
      </c>
      <c r="G474" s="34">
        <v>0</v>
      </c>
      <c r="H474" s="34">
        <v>0</v>
      </c>
      <c r="I474" s="34">
        <v>0</v>
      </c>
      <c r="J474" s="34">
        <v>6237.07</v>
      </c>
      <c r="K474" s="34">
        <f>F474-G474-H474-I474-J474</f>
        <v>345345.48</v>
      </c>
      <c r="L474" s="33">
        <v>1529363.83</v>
      </c>
      <c r="M474" s="35">
        <f>K474/L474</f>
        <v>0.22580989116239264</v>
      </c>
    </row>
    <row r="475" spans="1:13" ht="15.6" customHeight="1">
      <c r="A475" s="16" t="s">
        <v>120</v>
      </c>
      <c r="B475" s="42" t="s">
        <v>61</v>
      </c>
      <c r="C475" s="33">
        <v>1856468.05</v>
      </c>
      <c r="D475" s="33">
        <v>31040.19</v>
      </c>
      <c r="E475" s="33">
        <v>444401.95</v>
      </c>
      <c r="F475" s="33">
        <f>SUM(C475:E475)</f>
        <v>2331910.19</v>
      </c>
      <c r="G475" s="34">
        <v>83291.66</v>
      </c>
      <c r="H475" s="34">
        <v>0</v>
      </c>
      <c r="I475" s="34">
        <v>128.80000000000001</v>
      </c>
      <c r="J475" s="34">
        <v>155015.29</v>
      </c>
      <c r="K475" s="34">
        <f>F475-G475-H475-I475-J475</f>
        <v>2093474.44</v>
      </c>
      <c r="L475" s="33">
        <v>9330175.5199999996</v>
      </c>
      <c r="M475" s="35">
        <f>K475/L475</f>
        <v>0.22437674784493231</v>
      </c>
    </row>
    <row r="476" spans="1:13" ht="15.6" customHeight="1">
      <c r="A476" s="16" t="s">
        <v>32</v>
      </c>
      <c r="B476" s="42" t="s">
        <v>27</v>
      </c>
      <c r="C476" s="33">
        <v>3335912.85</v>
      </c>
      <c r="D476" s="33">
        <v>60089.2</v>
      </c>
      <c r="E476" s="33">
        <v>554854.86</v>
      </c>
      <c r="F476" s="33">
        <f>SUM(C476:E476)</f>
        <v>3950856.91</v>
      </c>
      <c r="G476" s="34">
        <v>106728.25</v>
      </c>
      <c r="H476" s="34">
        <v>0</v>
      </c>
      <c r="I476" s="34">
        <v>9507.2199999999993</v>
      </c>
      <c r="J476" s="34">
        <v>98650.6</v>
      </c>
      <c r="K476" s="34">
        <f>F476-G476-H476-I476-J476</f>
        <v>3735970.84</v>
      </c>
      <c r="L476" s="33">
        <v>16734467.040000001</v>
      </c>
      <c r="M476" s="35">
        <f>K476/L476</f>
        <v>0.22325006413828399</v>
      </c>
    </row>
    <row r="477" spans="1:13" ht="15.6" customHeight="1">
      <c r="A477" s="16" t="s">
        <v>192</v>
      </c>
      <c r="B477" s="42" t="s">
        <v>33</v>
      </c>
      <c r="C477" s="33">
        <v>421949</v>
      </c>
      <c r="D477" s="33">
        <v>19455.740000000002</v>
      </c>
      <c r="E477" s="33">
        <v>291357.74</v>
      </c>
      <c r="F477" s="33">
        <f>SUM(C477:E477)</f>
        <v>732762.48</v>
      </c>
      <c r="G477" s="34">
        <v>797.51</v>
      </c>
      <c r="H477" s="34">
        <v>0</v>
      </c>
      <c r="I477" s="34">
        <v>0</v>
      </c>
      <c r="J477" s="34">
        <v>46423.92</v>
      </c>
      <c r="K477" s="34">
        <f>F477-G477-H477-I477-J477</f>
        <v>685541.04999999993</v>
      </c>
      <c r="L477" s="33">
        <v>3085085.79</v>
      </c>
      <c r="M477" s="35">
        <f>K477/L477</f>
        <v>0.22221134083924451</v>
      </c>
    </row>
    <row r="478" spans="1:13" ht="15.6" customHeight="1">
      <c r="A478" s="16" t="s">
        <v>634</v>
      </c>
      <c r="B478" s="42" t="s">
        <v>24</v>
      </c>
      <c r="C478" s="33">
        <v>99200.38</v>
      </c>
      <c r="D478" s="33">
        <v>886.3</v>
      </c>
      <c r="E478" s="33">
        <v>25546.77</v>
      </c>
      <c r="F478" s="33">
        <f>SUM(C478:E478)</f>
        <v>125633.45000000001</v>
      </c>
      <c r="G478" s="34">
        <v>0</v>
      </c>
      <c r="H478" s="34">
        <v>0</v>
      </c>
      <c r="I478" s="34">
        <v>0</v>
      </c>
      <c r="J478" s="34">
        <v>12641.43</v>
      </c>
      <c r="K478" s="34">
        <f>F478-G478-H478-I478-J478</f>
        <v>112992.02000000002</v>
      </c>
      <c r="L478" s="33">
        <v>510663.22</v>
      </c>
      <c r="M478" s="35">
        <f>K478/L478</f>
        <v>0.22126524013223436</v>
      </c>
    </row>
    <row r="479" spans="1:13" ht="15.6" customHeight="1">
      <c r="A479" s="16" t="s">
        <v>187</v>
      </c>
      <c r="B479" s="42" t="s">
        <v>33</v>
      </c>
      <c r="C479" s="33">
        <v>1333135.55</v>
      </c>
      <c r="D479" s="33">
        <v>19072.560000000001</v>
      </c>
      <c r="E479" s="33">
        <v>238277.86</v>
      </c>
      <c r="F479" s="33">
        <f>SUM(C479:E479)</f>
        <v>1590485.9700000002</v>
      </c>
      <c r="G479" s="34">
        <v>54995.02</v>
      </c>
      <c r="H479" s="34">
        <v>0</v>
      </c>
      <c r="I479" s="34">
        <v>2141.96</v>
      </c>
      <c r="J479" s="34">
        <v>47096.78</v>
      </c>
      <c r="K479" s="34">
        <f>F479-G479-H479-I479-J479</f>
        <v>1486252.2100000002</v>
      </c>
      <c r="L479" s="33">
        <v>6718815.2200000007</v>
      </c>
      <c r="M479" s="35">
        <f>K479/L479</f>
        <v>0.22120748395875664</v>
      </c>
    </row>
    <row r="480" spans="1:13" ht="15.6" customHeight="1">
      <c r="A480" s="16" t="s">
        <v>380</v>
      </c>
      <c r="B480" s="42" t="s">
        <v>61</v>
      </c>
      <c r="C480" s="33">
        <v>1095866.0900000001</v>
      </c>
      <c r="D480" s="33">
        <v>24116.73</v>
      </c>
      <c r="E480" s="33">
        <v>235719.27</v>
      </c>
      <c r="F480" s="33">
        <f>SUM(C480:E480)</f>
        <v>1355702.09</v>
      </c>
      <c r="G480" s="34">
        <v>0</v>
      </c>
      <c r="H480" s="34">
        <v>0</v>
      </c>
      <c r="I480" s="34">
        <v>11288.08</v>
      </c>
      <c r="J480" s="34">
        <v>117168.26</v>
      </c>
      <c r="K480" s="34">
        <f>F480-G480-H480-I480-J480</f>
        <v>1227245.75</v>
      </c>
      <c r="L480" s="33">
        <v>5555849.5700000003</v>
      </c>
      <c r="M480" s="35">
        <f>K480/L480</f>
        <v>0.22089254479220896</v>
      </c>
    </row>
    <row r="481" spans="1:13" ht="15.6" customHeight="1">
      <c r="A481" s="16" t="s">
        <v>392</v>
      </c>
      <c r="B481" s="42" t="s">
        <v>24</v>
      </c>
      <c r="C481" s="33">
        <v>130747.83</v>
      </c>
      <c r="D481" s="33">
        <v>1252.1300000000001</v>
      </c>
      <c r="E481" s="33">
        <v>42243.35</v>
      </c>
      <c r="F481" s="33">
        <f>SUM(C481:E481)</f>
        <v>174243.31</v>
      </c>
      <c r="G481" s="34">
        <v>15349.5</v>
      </c>
      <c r="H481" s="34">
        <v>0</v>
      </c>
      <c r="I481" s="34">
        <v>0</v>
      </c>
      <c r="J481" s="34">
        <v>5479.53</v>
      </c>
      <c r="K481" s="34">
        <f>F481-G481-H481-I481-J481</f>
        <v>153414.28</v>
      </c>
      <c r="L481" s="33">
        <v>695386.39</v>
      </c>
      <c r="M481" s="35">
        <f>K481/L481</f>
        <v>0.2206173175175315</v>
      </c>
    </row>
    <row r="482" spans="1:13" ht="15.6" customHeight="1">
      <c r="A482" s="16" t="s">
        <v>154</v>
      </c>
      <c r="B482" s="42" t="s">
        <v>27</v>
      </c>
      <c r="C482" s="33">
        <v>4005765.42</v>
      </c>
      <c r="D482" s="33">
        <v>475436.32</v>
      </c>
      <c r="E482" s="33">
        <v>3960639.51</v>
      </c>
      <c r="F482" s="33">
        <f>SUM(C482:E482)</f>
        <v>8441841.25</v>
      </c>
      <c r="G482" s="34">
        <v>403427.96</v>
      </c>
      <c r="H482" s="34">
        <v>10379.41</v>
      </c>
      <c r="I482" s="34">
        <v>14773.37</v>
      </c>
      <c r="J482" s="34">
        <v>2918020.99</v>
      </c>
      <c r="K482" s="34">
        <f>F482-G482-H482-I482-J482</f>
        <v>5095239.5199999996</v>
      </c>
      <c r="L482" s="33">
        <v>23109152.68</v>
      </c>
      <c r="M482" s="35">
        <f>K482/L482</f>
        <v>0.22048577853785678</v>
      </c>
    </row>
    <row r="483" spans="1:13" ht="15.6" customHeight="1">
      <c r="A483" s="16" t="s">
        <v>619</v>
      </c>
      <c r="B483" s="42" t="s">
        <v>30</v>
      </c>
      <c r="C483" s="33">
        <v>166270.56</v>
      </c>
      <c r="D483" s="33">
        <v>2326.66</v>
      </c>
      <c r="E483" s="33">
        <v>59750.82</v>
      </c>
      <c r="F483" s="33">
        <f>SUM(C483:E483)</f>
        <v>228348.04</v>
      </c>
      <c r="G483" s="34">
        <v>0</v>
      </c>
      <c r="H483" s="34">
        <v>0</v>
      </c>
      <c r="I483" s="34">
        <v>0</v>
      </c>
      <c r="J483" s="34">
        <v>7936.25</v>
      </c>
      <c r="K483" s="34">
        <f>F483-G483-H483-I483-J483</f>
        <v>220411.79</v>
      </c>
      <c r="L483" s="33">
        <v>1001147.2300000001</v>
      </c>
      <c r="M483" s="35">
        <f>K483/L483</f>
        <v>0.22015921674177732</v>
      </c>
    </row>
    <row r="484" spans="1:13" ht="15.6" customHeight="1">
      <c r="A484" s="16" t="s">
        <v>372</v>
      </c>
      <c r="B484" s="42" t="s">
        <v>31</v>
      </c>
      <c r="C484" s="33">
        <v>553246.85</v>
      </c>
      <c r="D484" s="33">
        <v>27432.74</v>
      </c>
      <c r="E484" s="33">
        <v>147041.63</v>
      </c>
      <c r="F484" s="33">
        <f>SUM(C484:E484)</f>
        <v>727721.22</v>
      </c>
      <c r="G484" s="34">
        <v>26473.47</v>
      </c>
      <c r="H484" s="34">
        <v>0</v>
      </c>
      <c r="I484" s="34">
        <v>1924.95</v>
      </c>
      <c r="J484" s="34">
        <v>20969.57</v>
      </c>
      <c r="K484" s="34">
        <f>F484-G484-H484-I484-J484</f>
        <v>678353.2300000001</v>
      </c>
      <c r="L484" s="33">
        <v>3081877.99</v>
      </c>
      <c r="M484" s="35">
        <f>K484/L484</f>
        <v>0.22011034577004784</v>
      </c>
    </row>
    <row r="485" spans="1:13" ht="15.6" customHeight="1">
      <c r="A485" s="16" t="s">
        <v>636</v>
      </c>
      <c r="B485" s="42" t="s">
        <v>37</v>
      </c>
      <c r="C485" s="33">
        <v>538658.91</v>
      </c>
      <c r="D485" s="33">
        <v>12318.93</v>
      </c>
      <c r="E485" s="33">
        <v>270465.21999999997</v>
      </c>
      <c r="F485" s="33">
        <f>SUM(C485:E485)</f>
        <v>821443.06</v>
      </c>
      <c r="G485" s="34">
        <v>0</v>
      </c>
      <c r="H485" s="34">
        <v>0</v>
      </c>
      <c r="I485" s="34">
        <v>0</v>
      </c>
      <c r="J485" s="34">
        <v>42212.37</v>
      </c>
      <c r="K485" s="34">
        <f>F485-G485-H485-I485-J485</f>
        <v>779230.69000000006</v>
      </c>
      <c r="L485" s="33">
        <v>3553482.43</v>
      </c>
      <c r="M485" s="35">
        <f>K485/L485</f>
        <v>0.21928649018253343</v>
      </c>
    </row>
    <row r="486" spans="1:13" ht="15.6" customHeight="1">
      <c r="A486" s="16" t="s">
        <v>160</v>
      </c>
      <c r="B486" s="42" t="s">
        <v>31</v>
      </c>
      <c r="C486" s="33">
        <v>1765538.1</v>
      </c>
      <c r="D486" s="33">
        <v>28361.94</v>
      </c>
      <c r="E486" s="33">
        <v>949347.77</v>
      </c>
      <c r="F486" s="33">
        <f>SUM(C486:E486)</f>
        <v>2743247.81</v>
      </c>
      <c r="G486" s="34">
        <v>0</v>
      </c>
      <c r="H486" s="34">
        <v>0</v>
      </c>
      <c r="I486" s="34">
        <v>9927</v>
      </c>
      <c r="J486" s="34">
        <v>175321.52</v>
      </c>
      <c r="K486" s="34">
        <f>F486-G486-H486-I486-J486</f>
        <v>2557999.29</v>
      </c>
      <c r="L486" s="33">
        <v>11735719.949999999</v>
      </c>
      <c r="M486" s="35">
        <f>K486/L486</f>
        <v>0.21796696759111062</v>
      </c>
    </row>
    <row r="487" spans="1:13" ht="15.6" customHeight="1">
      <c r="A487" s="16" t="s">
        <v>601</v>
      </c>
      <c r="B487" s="42" t="s">
        <v>27</v>
      </c>
      <c r="C487" s="33">
        <v>184001.29</v>
      </c>
      <c r="D487" s="33">
        <v>3908.32</v>
      </c>
      <c r="E487" s="33">
        <v>266697.31</v>
      </c>
      <c r="F487" s="33">
        <f>SUM(C487:E487)</f>
        <v>454606.92000000004</v>
      </c>
      <c r="G487" s="34">
        <v>7712.56</v>
      </c>
      <c r="H487" s="34">
        <v>0</v>
      </c>
      <c r="I487" s="34">
        <v>0</v>
      </c>
      <c r="J487" s="34">
        <v>2466.12</v>
      </c>
      <c r="K487" s="34">
        <f>F487-G487-H487-I487-J487</f>
        <v>444428.24000000005</v>
      </c>
      <c r="L487" s="33">
        <v>2041847.78</v>
      </c>
      <c r="M487" s="35">
        <f>K487/L487</f>
        <v>0.21765982966663658</v>
      </c>
    </row>
    <row r="488" spans="1:13" ht="15.6" customHeight="1">
      <c r="A488" s="16" t="s">
        <v>573</v>
      </c>
      <c r="B488" s="42" t="s">
        <v>31</v>
      </c>
      <c r="C488" s="33">
        <v>610260.52</v>
      </c>
      <c r="D488" s="33">
        <v>38601.22</v>
      </c>
      <c r="E488" s="33">
        <v>389339.43</v>
      </c>
      <c r="F488" s="33">
        <f>SUM(C488:E488)</f>
        <v>1038201.1699999999</v>
      </c>
      <c r="G488" s="34">
        <v>29590.5</v>
      </c>
      <c r="H488" s="34">
        <v>0</v>
      </c>
      <c r="I488" s="34">
        <v>3337.79</v>
      </c>
      <c r="J488" s="34">
        <v>15058.92</v>
      </c>
      <c r="K488" s="34">
        <f>F488-G488-H488-I488-J488</f>
        <v>990213.95999999985</v>
      </c>
      <c r="L488" s="33">
        <v>4600790.6500000004</v>
      </c>
      <c r="M488" s="35">
        <f>K488/L488</f>
        <v>0.21522691105277736</v>
      </c>
    </row>
    <row r="489" spans="1:13" ht="15.6" customHeight="1">
      <c r="A489" s="16" t="s">
        <v>402</v>
      </c>
      <c r="B489" s="42" t="s">
        <v>33</v>
      </c>
      <c r="C489" s="33">
        <v>1169595.1599999999</v>
      </c>
      <c r="D489" s="33">
        <v>22536.35</v>
      </c>
      <c r="E489" s="33">
        <v>551652.63</v>
      </c>
      <c r="F489" s="33">
        <f>SUM(C489:E489)</f>
        <v>1743784.1400000001</v>
      </c>
      <c r="G489" s="34">
        <v>33060.5</v>
      </c>
      <c r="H489" s="34">
        <v>0</v>
      </c>
      <c r="I489" s="34">
        <v>0</v>
      </c>
      <c r="J489" s="34">
        <v>102699.94</v>
      </c>
      <c r="K489" s="34">
        <f>F489-G489-H489-I489-J489</f>
        <v>1608023.7000000002</v>
      </c>
      <c r="L489" s="33">
        <v>7484241.1400000006</v>
      </c>
      <c r="M489" s="35">
        <f>K489/L489</f>
        <v>0.2148546084927456</v>
      </c>
    </row>
    <row r="490" spans="1:13" ht="15.6" customHeight="1">
      <c r="A490" s="16" t="s">
        <v>125</v>
      </c>
      <c r="B490" s="42" t="s">
        <v>30</v>
      </c>
      <c r="C490" s="33">
        <v>91894.24</v>
      </c>
      <c r="D490" s="33">
        <v>7.5</v>
      </c>
      <c r="E490" s="33">
        <v>83361.600000000006</v>
      </c>
      <c r="F490" s="33">
        <f>SUM(C490:E490)</f>
        <v>175263.34000000003</v>
      </c>
      <c r="G490" s="34">
        <v>0</v>
      </c>
      <c r="H490" s="34">
        <v>0</v>
      </c>
      <c r="I490" s="34">
        <v>15812.31</v>
      </c>
      <c r="J490" s="34">
        <v>12975.84</v>
      </c>
      <c r="K490" s="34">
        <f>F490-G490-H490-I490-J490</f>
        <v>146475.19000000003</v>
      </c>
      <c r="L490" s="33">
        <v>688061.58000000007</v>
      </c>
      <c r="M490" s="35">
        <f>K490/L490</f>
        <v>0.2128809313840776</v>
      </c>
    </row>
    <row r="491" spans="1:13" ht="15.6" customHeight="1">
      <c r="A491" s="16" t="s">
        <v>213</v>
      </c>
      <c r="B491" s="42" t="s">
        <v>30</v>
      </c>
      <c r="C491" s="33">
        <v>160399.82999999999</v>
      </c>
      <c r="D491" s="33">
        <v>195.69</v>
      </c>
      <c r="E491" s="33">
        <v>42066.55</v>
      </c>
      <c r="F491" s="33">
        <f>SUM(C491:E491)</f>
        <v>202662.07</v>
      </c>
      <c r="G491" s="34">
        <v>10634.9</v>
      </c>
      <c r="H491" s="34">
        <v>0</v>
      </c>
      <c r="I491" s="34">
        <v>0</v>
      </c>
      <c r="J491" s="34">
        <v>2549.39</v>
      </c>
      <c r="K491" s="34">
        <f>F491-G491-H491-I491-J491</f>
        <v>189477.78</v>
      </c>
      <c r="L491" s="33">
        <v>892960.26</v>
      </c>
      <c r="M491" s="35">
        <f>K491/L491</f>
        <v>0.21219060745211663</v>
      </c>
    </row>
    <row r="492" spans="1:13" ht="15.6" customHeight="1">
      <c r="A492" s="16" t="s">
        <v>575</v>
      </c>
      <c r="B492" s="42" t="s">
        <v>31</v>
      </c>
      <c r="C492" s="33">
        <v>1066363.8</v>
      </c>
      <c r="D492" s="33">
        <v>16142.72</v>
      </c>
      <c r="E492" s="33">
        <v>212243.21</v>
      </c>
      <c r="F492" s="33">
        <f>SUM(C492:E492)</f>
        <v>1294749.73</v>
      </c>
      <c r="G492" s="34">
        <v>2427.2399999999998</v>
      </c>
      <c r="H492" s="34">
        <v>3234.1</v>
      </c>
      <c r="I492" s="34">
        <v>0</v>
      </c>
      <c r="J492" s="34">
        <v>28736.17</v>
      </c>
      <c r="K492" s="34">
        <f>F492-G492-H492-I492-J492</f>
        <v>1260352.22</v>
      </c>
      <c r="L492" s="33">
        <v>5946372.5199999996</v>
      </c>
      <c r="M492" s="35">
        <f>K492/L492</f>
        <v>0.21195312196821467</v>
      </c>
    </row>
    <row r="493" spans="1:13" ht="15.6" customHeight="1">
      <c r="A493" s="16" t="s">
        <v>113</v>
      </c>
      <c r="B493" s="42" t="s">
        <v>33</v>
      </c>
      <c r="C493" s="33">
        <v>109820.6</v>
      </c>
      <c r="D493" s="33">
        <v>5608.36</v>
      </c>
      <c r="E493" s="33">
        <v>92990.68</v>
      </c>
      <c r="F493" s="33">
        <f>SUM(C493:E493)</f>
        <v>208419.64</v>
      </c>
      <c r="G493" s="34">
        <v>0</v>
      </c>
      <c r="H493" s="34">
        <v>0</v>
      </c>
      <c r="I493" s="34">
        <v>0</v>
      </c>
      <c r="J493" s="34">
        <v>9219.64</v>
      </c>
      <c r="K493" s="34">
        <f>F493-G493-H493-I493-J493</f>
        <v>199200</v>
      </c>
      <c r="L493" s="33">
        <v>943492.06</v>
      </c>
      <c r="M493" s="35">
        <f>K493/L493</f>
        <v>0.21113055259839705</v>
      </c>
    </row>
    <row r="494" spans="1:13" ht="15.6" customHeight="1">
      <c r="A494" s="16" t="s">
        <v>204</v>
      </c>
      <c r="B494" s="42" t="s">
        <v>37</v>
      </c>
      <c r="C494" s="33">
        <v>148154.94</v>
      </c>
      <c r="D494" s="33">
        <v>41971.13</v>
      </c>
      <c r="E494" s="33">
        <v>174302.75</v>
      </c>
      <c r="F494" s="33">
        <f>SUM(C494:E494)</f>
        <v>364428.82</v>
      </c>
      <c r="G494" s="34">
        <v>0</v>
      </c>
      <c r="H494" s="34">
        <v>0</v>
      </c>
      <c r="I494" s="34">
        <v>0</v>
      </c>
      <c r="J494" s="34">
        <v>25593.74</v>
      </c>
      <c r="K494" s="34">
        <f>F494-G494-H494-I494-J494</f>
        <v>338835.08</v>
      </c>
      <c r="L494" s="33">
        <v>1606524.5799999998</v>
      </c>
      <c r="M494" s="35">
        <f>K494/L494</f>
        <v>0.21091185545383939</v>
      </c>
    </row>
    <row r="495" spans="1:13" ht="15.6" customHeight="1">
      <c r="A495" s="16" t="s">
        <v>466</v>
      </c>
      <c r="B495" s="42" t="s">
        <v>37</v>
      </c>
      <c r="C495" s="33">
        <v>121844.95</v>
      </c>
      <c r="D495" s="33">
        <v>2612.44</v>
      </c>
      <c r="E495" s="33">
        <v>27101.57</v>
      </c>
      <c r="F495" s="33">
        <f>SUM(C495:E495)</f>
        <v>151558.96</v>
      </c>
      <c r="G495" s="34">
        <v>64.37</v>
      </c>
      <c r="H495" s="34">
        <v>0</v>
      </c>
      <c r="I495" s="34">
        <v>7759.75</v>
      </c>
      <c r="J495" s="34">
        <v>64.489999999999995</v>
      </c>
      <c r="K495" s="34">
        <f>F495-G495-H495-I495-J495</f>
        <v>143670.35</v>
      </c>
      <c r="L495" s="33">
        <v>686551.78999999992</v>
      </c>
      <c r="M495" s="35">
        <f>K495/L495</f>
        <v>0.20926367404853757</v>
      </c>
    </row>
    <row r="496" spans="1:13" ht="15.6" customHeight="1">
      <c r="A496" s="16" t="s">
        <v>542</v>
      </c>
      <c r="B496" s="42" t="s">
        <v>37</v>
      </c>
      <c r="C496" s="33">
        <v>360837.66</v>
      </c>
      <c r="D496" s="33">
        <v>17682.189999999999</v>
      </c>
      <c r="E496" s="33">
        <v>267258.28000000003</v>
      </c>
      <c r="F496" s="33">
        <f>SUM(C496:E496)</f>
        <v>645778.13</v>
      </c>
      <c r="G496" s="34">
        <v>12824.28</v>
      </c>
      <c r="H496" s="34">
        <v>0</v>
      </c>
      <c r="I496" s="34">
        <v>8001.26</v>
      </c>
      <c r="J496" s="34">
        <v>144535.85</v>
      </c>
      <c r="K496" s="34">
        <f>F496-G496-H496-I496-J496</f>
        <v>480416.74</v>
      </c>
      <c r="L496" s="33">
        <v>2301100.4900000002</v>
      </c>
      <c r="M496" s="35">
        <f>K496/L496</f>
        <v>0.20877694915444564</v>
      </c>
    </row>
    <row r="497" spans="1:13" ht="15.6" customHeight="1">
      <c r="A497" s="16" t="s">
        <v>377</v>
      </c>
      <c r="B497" s="42" t="s">
        <v>31</v>
      </c>
      <c r="C497" s="33">
        <v>969292.02</v>
      </c>
      <c r="D497" s="33">
        <v>29567.37</v>
      </c>
      <c r="E497" s="33">
        <v>337766.72</v>
      </c>
      <c r="F497" s="33">
        <f>SUM(C497:E497)</f>
        <v>1336626.1099999999</v>
      </c>
      <c r="G497" s="34">
        <v>0</v>
      </c>
      <c r="H497" s="34">
        <v>558</v>
      </c>
      <c r="I497" s="34">
        <v>4478.1000000000004</v>
      </c>
      <c r="J497" s="34">
        <v>47755.03</v>
      </c>
      <c r="K497" s="34">
        <f>F497-G497-H497-I497-J497</f>
        <v>1283834.9799999997</v>
      </c>
      <c r="L497" s="33">
        <v>6198371.0199999996</v>
      </c>
      <c r="M497" s="35">
        <f>K497/L497</f>
        <v>0.2071245777088058</v>
      </c>
    </row>
    <row r="498" spans="1:13" ht="15.6" customHeight="1">
      <c r="A498" s="16" t="s">
        <v>235</v>
      </c>
      <c r="B498" s="42" t="s">
        <v>31</v>
      </c>
      <c r="C498" s="33">
        <v>686814.86</v>
      </c>
      <c r="D498" s="33">
        <v>23377.54</v>
      </c>
      <c r="E498" s="33">
        <v>327672.45</v>
      </c>
      <c r="F498" s="33">
        <f>SUM(C498:E498)</f>
        <v>1037864.8500000001</v>
      </c>
      <c r="G498" s="34">
        <v>19921.72</v>
      </c>
      <c r="H498" s="34">
        <v>0</v>
      </c>
      <c r="I498" s="34">
        <v>11990.04</v>
      </c>
      <c r="J498" s="34">
        <v>36385.699999999997</v>
      </c>
      <c r="K498" s="34">
        <f>F498-G498-H498-I498-J498</f>
        <v>969567.39000000013</v>
      </c>
      <c r="L498" s="33">
        <v>4697863.57</v>
      </c>
      <c r="M498" s="35">
        <f>K498/L498</f>
        <v>0.20638474820587438</v>
      </c>
    </row>
    <row r="499" spans="1:13" ht="15.6" customHeight="1">
      <c r="A499" s="16" t="s">
        <v>97</v>
      </c>
      <c r="B499" s="42" t="s">
        <v>30</v>
      </c>
      <c r="C499" s="33">
        <v>189863.43</v>
      </c>
      <c r="D499" s="33">
        <v>2245.25</v>
      </c>
      <c r="E499" s="33">
        <v>119403.3</v>
      </c>
      <c r="F499" s="33">
        <f>SUM(C499:E499)</f>
        <v>311511.98</v>
      </c>
      <c r="G499" s="34">
        <v>45</v>
      </c>
      <c r="H499" s="34">
        <v>0</v>
      </c>
      <c r="I499" s="34">
        <v>0</v>
      </c>
      <c r="J499" s="34">
        <v>7797.05</v>
      </c>
      <c r="K499" s="34">
        <f>F499-G499-H499-I499-J499</f>
        <v>303669.93</v>
      </c>
      <c r="L499" s="33">
        <v>1484145.8900000001</v>
      </c>
      <c r="M499" s="35">
        <f>K499/L499</f>
        <v>0.20460921803314092</v>
      </c>
    </row>
    <row r="500" spans="1:13" ht="15.6" customHeight="1">
      <c r="A500" s="16" t="s">
        <v>138</v>
      </c>
      <c r="B500" s="42" t="s">
        <v>30</v>
      </c>
      <c r="C500" s="33">
        <v>270473.45</v>
      </c>
      <c r="D500" s="33">
        <v>12898.93</v>
      </c>
      <c r="E500" s="33">
        <v>160272.01</v>
      </c>
      <c r="F500" s="33">
        <f>SUM(C500:E500)</f>
        <v>443644.39</v>
      </c>
      <c r="G500" s="34">
        <v>8315.9699999999993</v>
      </c>
      <c r="H500" s="34">
        <v>0</v>
      </c>
      <c r="I500" s="34">
        <v>0</v>
      </c>
      <c r="J500" s="34">
        <v>28610.89</v>
      </c>
      <c r="K500" s="34">
        <f>F500-G500-H500-I500-J500</f>
        <v>406717.53</v>
      </c>
      <c r="L500" s="33">
        <v>1992828.18</v>
      </c>
      <c r="M500" s="35">
        <f>K500/L500</f>
        <v>0.20409061557931202</v>
      </c>
    </row>
    <row r="501" spans="1:13" ht="15.6" customHeight="1">
      <c r="A501" s="16" t="s">
        <v>330</v>
      </c>
      <c r="B501" s="42" t="s">
        <v>27</v>
      </c>
      <c r="C501" s="33">
        <v>505796.79</v>
      </c>
      <c r="D501" s="33">
        <v>10875.62</v>
      </c>
      <c r="E501" s="33">
        <v>155764.23000000001</v>
      </c>
      <c r="F501" s="33">
        <f>SUM(C501:E501)</f>
        <v>672436.64</v>
      </c>
      <c r="G501" s="34">
        <v>5420</v>
      </c>
      <c r="H501" s="34">
        <v>0</v>
      </c>
      <c r="I501" s="34">
        <v>0</v>
      </c>
      <c r="J501" s="34">
        <v>18073.18</v>
      </c>
      <c r="K501" s="34">
        <f>F501-G501-H501-I501-J501</f>
        <v>648943.46</v>
      </c>
      <c r="L501" s="33">
        <v>3184698.09</v>
      </c>
      <c r="M501" s="35">
        <f>K501/L501</f>
        <v>0.20376922447929749</v>
      </c>
    </row>
    <row r="502" spans="1:13" ht="15.6" customHeight="1">
      <c r="A502" s="16" t="s">
        <v>273</v>
      </c>
      <c r="B502" s="42" t="s">
        <v>30</v>
      </c>
      <c r="C502" s="33">
        <v>98790.63</v>
      </c>
      <c r="D502" s="33">
        <v>1026.3900000000001</v>
      </c>
      <c r="E502" s="33">
        <v>44350.68</v>
      </c>
      <c r="F502" s="33">
        <f>SUM(C502:E502)</f>
        <v>144167.70000000001</v>
      </c>
      <c r="G502" s="34">
        <v>0</v>
      </c>
      <c r="H502" s="34">
        <v>0</v>
      </c>
      <c r="I502" s="34">
        <v>3139.73</v>
      </c>
      <c r="J502" s="34">
        <v>13772.89</v>
      </c>
      <c r="K502" s="34">
        <f>F502-G502-H502-I502-J502</f>
        <v>127255.08</v>
      </c>
      <c r="L502" s="33">
        <v>627722.35</v>
      </c>
      <c r="M502" s="35">
        <f>K502/L502</f>
        <v>0.20272510609188921</v>
      </c>
    </row>
    <row r="503" spans="1:13" ht="15.6" customHeight="1">
      <c r="A503" s="16" t="s">
        <v>137</v>
      </c>
      <c r="B503" s="42" t="s">
        <v>61</v>
      </c>
      <c r="C503" s="33">
        <v>218786.3</v>
      </c>
      <c r="D503" s="33">
        <v>6313.75</v>
      </c>
      <c r="E503" s="33">
        <v>47705.54</v>
      </c>
      <c r="F503" s="33">
        <f>SUM(C503:E503)</f>
        <v>272805.58999999997</v>
      </c>
      <c r="G503" s="34">
        <v>0</v>
      </c>
      <c r="H503" s="34">
        <v>0</v>
      </c>
      <c r="I503" s="34">
        <v>0</v>
      </c>
      <c r="J503" s="34">
        <v>17087.080000000002</v>
      </c>
      <c r="K503" s="34">
        <f>F503-G503-H503-I503-J503</f>
        <v>255718.50999999995</v>
      </c>
      <c r="L503" s="33">
        <v>1262166.5</v>
      </c>
      <c r="M503" s="35">
        <f>K503/L503</f>
        <v>0.2026028340951847</v>
      </c>
    </row>
    <row r="504" spans="1:13" ht="15.6" customHeight="1">
      <c r="A504" s="16" t="s">
        <v>540</v>
      </c>
      <c r="B504" s="42" t="s">
        <v>27</v>
      </c>
      <c r="C504" s="33">
        <v>658547.5</v>
      </c>
      <c r="D504" s="33">
        <v>48334.87</v>
      </c>
      <c r="E504" s="33">
        <v>116089.81</v>
      </c>
      <c r="F504" s="33">
        <f>SUM(C504:E504)</f>
        <v>822972.17999999993</v>
      </c>
      <c r="G504" s="34">
        <v>0</v>
      </c>
      <c r="H504" s="34">
        <v>0</v>
      </c>
      <c r="I504" s="34">
        <v>1216.95</v>
      </c>
      <c r="J504" s="34">
        <v>30748.99</v>
      </c>
      <c r="K504" s="34">
        <f>F504-G504-H504-I504-J504</f>
        <v>791006.24</v>
      </c>
      <c r="L504" s="33">
        <v>3913676.4899999998</v>
      </c>
      <c r="M504" s="35">
        <f>K504/L504</f>
        <v>0.20211334330293612</v>
      </c>
    </row>
    <row r="505" spans="1:13" ht="15.6" customHeight="1">
      <c r="A505" s="16" t="s">
        <v>115</v>
      </c>
      <c r="B505" s="42" t="s">
        <v>24</v>
      </c>
      <c r="C505" s="33">
        <v>57169.67</v>
      </c>
      <c r="D505" s="33">
        <v>478</v>
      </c>
      <c r="E505" s="33">
        <v>41147.64</v>
      </c>
      <c r="F505" s="33">
        <f>SUM(C505:E505)</f>
        <v>98795.31</v>
      </c>
      <c r="G505" s="34">
        <v>600</v>
      </c>
      <c r="H505" s="34">
        <v>0</v>
      </c>
      <c r="I505" s="34">
        <v>0</v>
      </c>
      <c r="J505" s="34">
        <v>6577.35</v>
      </c>
      <c r="K505" s="34">
        <f>F505-G505-H505-I505-J505</f>
        <v>91617.959999999992</v>
      </c>
      <c r="L505" s="33">
        <v>454629.55</v>
      </c>
      <c r="M505" s="35">
        <f>K505/L505</f>
        <v>0.20152222837252878</v>
      </c>
    </row>
    <row r="506" spans="1:13" ht="15.6" customHeight="1">
      <c r="A506" s="16" t="s">
        <v>301</v>
      </c>
      <c r="B506" s="42" t="s">
        <v>33</v>
      </c>
      <c r="C506" s="33">
        <v>240713.17</v>
      </c>
      <c r="D506" s="33">
        <v>6642.71</v>
      </c>
      <c r="E506" s="33">
        <v>71523.77</v>
      </c>
      <c r="F506" s="33">
        <f>SUM(C506:E506)</f>
        <v>318879.65000000002</v>
      </c>
      <c r="G506" s="34">
        <v>0</v>
      </c>
      <c r="H506" s="34">
        <v>3093.31</v>
      </c>
      <c r="I506" s="34">
        <v>692.76</v>
      </c>
      <c r="J506" s="34">
        <v>6594.55</v>
      </c>
      <c r="K506" s="34">
        <f>F506-G506-H506-I506-J506</f>
        <v>308499.03000000003</v>
      </c>
      <c r="L506" s="33">
        <v>1540832.5699999998</v>
      </c>
      <c r="M506" s="35">
        <f>K506/L506</f>
        <v>0.20021580281107379</v>
      </c>
    </row>
    <row r="507" spans="1:13" ht="15.6" customHeight="1">
      <c r="A507" s="16" t="s">
        <v>412</v>
      </c>
      <c r="B507" s="42" t="s">
        <v>24</v>
      </c>
      <c r="C507" s="33">
        <v>92050.34</v>
      </c>
      <c r="D507" s="33">
        <v>868.75</v>
      </c>
      <c r="E507" s="33">
        <v>52928.18</v>
      </c>
      <c r="F507" s="33">
        <f>SUM(C507:E507)</f>
        <v>145847.26999999999</v>
      </c>
      <c r="G507" s="34">
        <v>0</v>
      </c>
      <c r="H507" s="34">
        <v>0</v>
      </c>
      <c r="I507" s="34">
        <v>0</v>
      </c>
      <c r="J507" s="34">
        <v>11277.71</v>
      </c>
      <c r="K507" s="34">
        <f>F507-G507-H507-I507-J507</f>
        <v>134569.56</v>
      </c>
      <c r="L507" s="33">
        <v>673946.14</v>
      </c>
      <c r="M507" s="35">
        <f>K507/L507</f>
        <v>0.19967405703963226</v>
      </c>
    </row>
    <row r="508" spans="1:13" ht="15.6" customHeight="1">
      <c r="A508" s="16" t="s">
        <v>139</v>
      </c>
      <c r="B508" s="42" t="s">
        <v>37</v>
      </c>
      <c r="C508" s="33">
        <v>409115.82</v>
      </c>
      <c r="D508" s="33">
        <v>39621.050000000003</v>
      </c>
      <c r="E508" s="33">
        <v>171408.48</v>
      </c>
      <c r="F508" s="33">
        <f>SUM(C508:E508)</f>
        <v>620145.35</v>
      </c>
      <c r="G508" s="34">
        <v>0</v>
      </c>
      <c r="H508" s="34">
        <v>0</v>
      </c>
      <c r="I508" s="34">
        <v>6709.18</v>
      </c>
      <c r="J508" s="34">
        <v>7705.16</v>
      </c>
      <c r="K508" s="34">
        <f>F508-G508-H508-I508-J508</f>
        <v>605731.00999999989</v>
      </c>
      <c r="L508" s="33">
        <v>3038011.63</v>
      </c>
      <c r="M508" s="35">
        <f>K508/L508</f>
        <v>0.19938403264111268</v>
      </c>
    </row>
    <row r="509" spans="1:13" ht="15.6" customHeight="1">
      <c r="A509" s="16" t="s">
        <v>501</v>
      </c>
      <c r="B509" s="42" t="s">
        <v>31</v>
      </c>
      <c r="C509" s="33">
        <v>815850.17</v>
      </c>
      <c r="D509" s="33">
        <v>20076.41</v>
      </c>
      <c r="E509" s="33">
        <v>239328.11</v>
      </c>
      <c r="F509" s="33">
        <f>SUM(C509:E509)</f>
        <v>1075254.69</v>
      </c>
      <c r="G509" s="34">
        <v>3964</v>
      </c>
      <c r="H509" s="34">
        <v>0</v>
      </c>
      <c r="I509" s="34">
        <v>611.28</v>
      </c>
      <c r="J509" s="34">
        <v>43861.599999999999</v>
      </c>
      <c r="K509" s="34">
        <f>F509-G509-H509-I509-J509</f>
        <v>1026817.8099999999</v>
      </c>
      <c r="L509" s="33">
        <v>5167387.08</v>
      </c>
      <c r="M509" s="35">
        <f>K509/L509</f>
        <v>0.19871122370031546</v>
      </c>
    </row>
    <row r="510" spans="1:13" ht="15.6" customHeight="1">
      <c r="A510" s="16" t="s">
        <v>593</v>
      </c>
      <c r="B510" s="42" t="s">
        <v>33</v>
      </c>
      <c r="C510" s="33">
        <v>195547.29</v>
      </c>
      <c r="D510" s="33">
        <v>933.8</v>
      </c>
      <c r="E510" s="33">
        <v>97084.67</v>
      </c>
      <c r="F510" s="33">
        <f>SUM(C510:E510)</f>
        <v>293565.76</v>
      </c>
      <c r="G510" s="34">
        <v>0</v>
      </c>
      <c r="H510" s="34">
        <v>0</v>
      </c>
      <c r="I510" s="34">
        <v>0</v>
      </c>
      <c r="J510" s="34">
        <v>4891.12</v>
      </c>
      <c r="K510" s="34">
        <f>F510-G510-H510-I510-J510</f>
        <v>288674.64</v>
      </c>
      <c r="L510" s="33">
        <v>1462488.2400000002</v>
      </c>
      <c r="M510" s="35">
        <f>K510/L510</f>
        <v>0.19738595641630594</v>
      </c>
    </row>
    <row r="511" spans="1:13" ht="15.6" customHeight="1">
      <c r="A511" s="16" t="s">
        <v>504</v>
      </c>
      <c r="B511" s="42" t="s">
        <v>30</v>
      </c>
      <c r="C511" s="33">
        <v>137246.98000000001</v>
      </c>
      <c r="D511" s="33">
        <v>5477.92</v>
      </c>
      <c r="E511" s="33">
        <v>54932.46</v>
      </c>
      <c r="F511" s="33">
        <f>SUM(C511:E511)</f>
        <v>197657.36000000002</v>
      </c>
      <c r="G511" s="34">
        <v>1110.23</v>
      </c>
      <c r="H511" s="34">
        <v>0</v>
      </c>
      <c r="I511" s="34">
        <v>0</v>
      </c>
      <c r="J511" s="34">
        <v>10730.85</v>
      </c>
      <c r="K511" s="34">
        <f>F511-G511-H511-I511-J511</f>
        <v>185816.28</v>
      </c>
      <c r="L511" s="33">
        <v>943900.39000000013</v>
      </c>
      <c r="M511" s="35">
        <f>K511/L511</f>
        <v>0.19686005215020622</v>
      </c>
    </row>
    <row r="512" spans="1:13" ht="15.6" customHeight="1">
      <c r="A512" s="16" t="s">
        <v>270</v>
      </c>
      <c r="B512" s="42" t="s">
        <v>30</v>
      </c>
      <c r="C512" s="33">
        <v>125489.2</v>
      </c>
      <c r="D512" s="33" t="s">
        <v>478</v>
      </c>
      <c r="E512" s="33">
        <v>74996.38</v>
      </c>
      <c r="F512" s="33">
        <f>SUM(C512:E512)</f>
        <v>200485.58000000002</v>
      </c>
      <c r="G512" s="34">
        <v>0</v>
      </c>
      <c r="H512" s="34">
        <v>0</v>
      </c>
      <c r="I512" s="34">
        <v>0</v>
      </c>
      <c r="J512" s="34">
        <v>6448.11</v>
      </c>
      <c r="K512" s="34">
        <f>F512-G512-H512-I512-J512</f>
        <v>194037.47000000003</v>
      </c>
      <c r="L512" s="33">
        <v>985900.80000000016</v>
      </c>
      <c r="M512" s="35">
        <f>K512/L512</f>
        <v>0.19681236692373108</v>
      </c>
    </row>
    <row r="513" spans="1:13" ht="15.6" customHeight="1">
      <c r="A513" s="16" t="s">
        <v>51</v>
      </c>
      <c r="B513" s="42" t="s">
        <v>33</v>
      </c>
      <c r="C513" s="33">
        <v>295562.99</v>
      </c>
      <c r="D513" s="33">
        <v>8173.5</v>
      </c>
      <c r="E513" s="33">
        <v>128322.33</v>
      </c>
      <c r="F513" s="33">
        <f>SUM(C513:E513)</f>
        <v>432058.82</v>
      </c>
      <c r="G513" s="34">
        <v>14893</v>
      </c>
      <c r="H513" s="34">
        <v>0</v>
      </c>
      <c r="I513" s="34">
        <v>1569.93</v>
      </c>
      <c r="J513" s="34">
        <v>15403.76</v>
      </c>
      <c r="K513" s="34">
        <f>F513-G513-H513-I513-J513</f>
        <v>400192.13</v>
      </c>
      <c r="L513" s="33">
        <v>2037019.6199999999</v>
      </c>
      <c r="M513" s="35">
        <f>K513/L513</f>
        <v>0.1964596344928676</v>
      </c>
    </row>
    <row r="514" spans="1:13" ht="15.6" customHeight="1">
      <c r="A514" s="16" t="s">
        <v>387</v>
      </c>
      <c r="B514" s="42" t="s">
        <v>61</v>
      </c>
      <c r="C514" s="33">
        <v>112419.65</v>
      </c>
      <c r="D514" s="33">
        <v>5190.57</v>
      </c>
      <c r="E514" s="33">
        <v>76895.81</v>
      </c>
      <c r="F514" s="33">
        <f>SUM(C514:E514)</f>
        <v>194506.03</v>
      </c>
      <c r="G514" s="34">
        <v>8177.95</v>
      </c>
      <c r="H514" s="34">
        <v>0</v>
      </c>
      <c r="I514" s="34">
        <v>0</v>
      </c>
      <c r="J514" s="34">
        <v>5384.58</v>
      </c>
      <c r="K514" s="34">
        <f>F514-G514-H514-I514-J514</f>
        <v>180943.5</v>
      </c>
      <c r="L514" s="33">
        <v>936758.11</v>
      </c>
      <c r="M514" s="35">
        <f>K514/L514</f>
        <v>0.19315925644881793</v>
      </c>
    </row>
    <row r="515" spans="1:13" ht="15.6" customHeight="1">
      <c r="A515" s="16" t="s">
        <v>479</v>
      </c>
      <c r="B515" s="42" t="s">
        <v>61</v>
      </c>
      <c r="C515" s="33">
        <v>144304.62</v>
      </c>
      <c r="D515" s="33">
        <v>16087.01</v>
      </c>
      <c r="E515" s="33">
        <v>63905.31</v>
      </c>
      <c r="F515" s="33">
        <f>SUM(C515:E515)</f>
        <v>224296.94</v>
      </c>
      <c r="G515" s="34">
        <v>3760</v>
      </c>
      <c r="H515" s="34">
        <v>0</v>
      </c>
      <c r="I515" s="34">
        <v>1348.98</v>
      </c>
      <c r="J515" s="34">
        <v>12111.84</v>
      </c>
      <c r="K515" s="34">
        <f>F515-G515-H515-I515-J515</f>
        <v>207076.12</v>
      </c>
      <c r="L515" s="33">
        <v>1073817.75</v>
      </c>
      <c r="M515" s="35">
        <f>K515/L515</f>
        <v>0.19284102912249307</v>
      </c>
    </row>
    <row r="516" spans="1:13" ht="15.6" customHeight="1">
      <c r="A516" s="16" t="s">
        <v>626</v>
      </c>
      <c r="B516" s="42" t="s">
        <v>24</v>
      </c>
      <c r="C516" s="33">
        <v>62219.58</v>
      </c>
      <c r="D516" s="33">
        <v>0</v>
      </c>
      <c r="E516" s="33">
        <v>55129.63</v>
      </c>
      <c r="F516" s="33">
        <f>SUM(C516:E516)</f>
        <v>117349.20999999999</v>
      </c>
      <c r="G516" s="34">
        <v>0</v>
      </c>
      <c r="H516" s="34">
        <v>0</v>
      </c>
      <c r="I516" s="34">
        <v>0</v>
      </c>
      <c r="J516" s="34">
        <v>24416.02</v>
      </c>
      <c r="K516" s="34">
        <f>F516-G516-H516-I516-J516</f>
        <v>92933.189999999988</v>
      </c>
      <c r="L516" s="33">
        <v>482425.23</v>
      </c>
      <c r="M516" s="35">
        <f>K516/L516</f>
        <v>0.19263749949396303</v>
      </c>
    </row>
    <row r="517" spans="1:13" ht="15.6" customHeight="1">
      <c r="A517" s="16" t="s">
        <v>632</v>
      </c>
      <c r="B517" s="42" t="s">
        <v>31</v>
      </c>
      <c r="C517" s="33">
        <v>1103139.98</v>
      </c>
      <c r="D517" s="33">
        <v>69552.649999999994</v>
      </c>
      <c r="E517" s="33">
        <v>271504.76</v>
      </c>
      <c r="F517" s="33">
        <f>SUM(C517:E517)</f>
        <v>1444197.39</v>
      </c>
      <c r="G517" s="34">
        <v>2220</v>
      </c>
      <c r="H517" s="34">
        <v>0</v>
      </c>
      <c r="I517" s="34">
        <v>0</v>
      </c>
      <c r="J517" s="34">
        <v>59712.09</v>
      </c>
      <c r="K517" s="34">
        <f>F517-G517-H517-I517-J517</f>
        <v>1382265.2999999998</v>
      </c>
      <c r="L517" s="33">
        <v>7176264.96</v>
      </c>
      <c r="M517" s="35">
        <f>K517/L517</f>
        <v>0.19261625758032208</v>
      </c>
    </row>
    <row r="518" spans="1:13" ht="15.6" customHeight="1">
      <c r="A518" s="16" t="s">
        <v>167</v>
      </c>
      <c r="B518" s="42" t="s">
        <v>30</v>
      </c>
      <c r="C518" s="33">
        <v>913783.64</v>
      </c>
      <c r="D518" s="33">
        <v>16809.23</v>
      </c>
      <c r="E518" s="33">
        <v>292981.46000000002</v>
      </c>
      <c r="F518" s="33">
        <f>SUM(C518:E518)</f>
        <v>1223574.33</v>
      </c>
      <c r="G518" s="34">
        <v>0</v>
      </c>
      <c r="H518" s="34">
        <v>0</v>
      </c>
      <c r="I518" s="34">
        <v>0</v>
      </c>
      <c r="J518" s="34">
        <v>2492.64</v>
      </c>
      <c r="K518" s="34">
        <f>F518-G518-H518-I518-J518</f>
        <v>1221081.6900000002</v>
      </c>
      <c r="L518" s="33">
        <v>6351653.29</v>
      </c>
      <c r="M518" s="35">
        <f>K518/L518</f>
        <v>0.19224627577239817</v>
      </c>
    </row>
    <row r="519" spans="1:13" ht="15.6" customHeight="1">
      <c r="A519" s="16" t="s">
        <v>282</v>
      </c>
      <c r="B519" s="42" t="s">
        <v>37</v>
      </c>
      <c r="C519" s="33">
        <v>210983.86</v>
      </c>
      <c r="D519" s="33">
        <v>1495.72</v>
      </c>
      <c r="E519" s="33">
        <v>116945.56</v>
      </c>
      <c r="F519" s="33">
        <f>SUM(C519:E519)</f>
        <v>329425.14</v>
      </c>
      <c r="G519" s="34">
        <v>8064.83</v>
      </c>
      <c r="H519" s="34">
        <v>0</v>
      </c>
      <c r="I519" s="34">
        <v>0</v>
      </c>
      <c r="J519" s="34">
        <v>8349.98</v>
      </c>
      <c r="K519" s="34">
        <f>F519-G519-H519-I519-J519</f>
        <v>313010.33</v>
      </c>
      <c r="L519" s="33">
        <v>1629196.04</v>
      </c>
      <c r="M519" s="35">
        <f>K519/L519</f>
        <v>0.19212563885190884</v>
      </c>
    </row>
    <row r="520" spans="1:13" ht="15.6" customHeight="1">
      <c r="A520" s="16" t="s">
        <v>329</v>
      </c>
      <c r="B520" s="42" t="s">
        <v>24</v>
      </c>
      <c r="C520" s="33">
        <v>104058.39</v>
      </c>
      <c r="D520" s="33">
        <v>4204.05</v>
      </c>
      <c r="E520" s="33">
        <v>122508.57</v>
      </c>
      <c r="F520" s="33">
        <f>SUM(C520:E520)</f>
        <v>230771.01</v>
      </c>
      <c r="G520" s="34">
        <v>12886</v>
      </c>
      <c r="H520" s="34">
        <v>0</v>
      </c>
      <c r="I520" s="34">
        <v>0</v>
      </c>
      <c r="J520" s="34">
        <v>49558.37</v>
      </c>
      <c r="K520" s="34">
        <f>F520-G520-H520-I520-J520</f>
        <v>168326.64</v>
      </c>
      <c r="L520" s="33">
        <v>899475.99000000011</v>
      </c>
      <c r="M520" s="35">
        <f>K520/L520</f>
        <v>0.18713855830659804</v>
      </c>
    </row>
    <row r="521" spans="1:13" ht="15.6" customHeight="1">
      <c r="A521" s="16" t="s">
        <v>549</v>
      </c>
      <c r="B521" s="42" t="s">
        <v>33</v>
      </c>
      <c r="C521" s="33">
        <v>223437.62</v>
      </c>
      <c r="D521" s="33">
        <v>419.59</v>
      </c>
      <c r="E521" s="33">
        <v>138884.98000000001</v>
      </c>
      <c r="F521" s="33">
        <f>SUM(C521:E521)</f>
        <v>362742.19</v>
      </c>
      <c r="G521" s="34">
        <v>0</v>
      </c>
      <c r="H521" s="34">
        <v>0</v>
      </c>
      <c r="I521" s="34">
        <v>0</v>
      </c>
      <c r="J521" s="34">
        <v>31427.63</v>
      </c>
      <c r="K521" s="34">
        <f>F521-G521-H521-I521-J521</f>
        <v>331314.56</v>
      </c>
      <c r="L521" s="33">
        <v>1780996.67</v>
      </c>
      <c r="M521" s="35">
        <f>K521/L521</f>
        <v>0.18602761340367918</v>
      </c>
    </row>
    <row r="522" spans="1:13" ht="15.6" customHeight="1">
      <c r="A522" s="16" t="s">
        <v>63</v>
      </c>
      <c r="B522" s="42" t="s">
        <v>27</v>
      </c>
      <c r="C522" s="33">
        <v>625672.63</v>
      </c>
      <c r="D522" s="33">
        <v>16440.830000000002</v>
      </c>
      <c r="E522" s="33">
        <v>200814.82</v>
      </c>
      <c r="F522" s="33">
        <f>SUM(C522:E522)</f>
        <v>842928.28</v>
      </c>
      <c r="G522" s="34">
        <v>102686.59</v>
      </c>
      <c r="H522" s="34">
        <v>0</v>
      </c>
      <c r="I522" s="34">
        <v>0</v>
      </c>
      <c r="J522" s="34">
        <v>37778.089999999997</v>
      </c>
      <c r="K522" s="34">
        <f>F522-G522-H522-I522-J522</f>
        <v>702463.60000000009</v>
      </c>
      <c r="L522" s="33">
        <v>3786756.9000000004</v>
      </c>
      <c r="M522" s="35">
        <f>K522/L522</f>
        <v>0.18550533307274095</v>
      </c>
    </row>
    <row r="523" spans="1:13" ht="15.6" customHeight="1">
      <c r="A523" s="16" t="s">
        <v>418</v>
      </c>
      <c r="B523" s="42" t="s">
        <v>30</v>
      </c>
      <c r="C523" s="33">
        <v>180125.75</v>
      </c>
      <c r="D523" s="33">
        <v>3734.62</v>
      </c>
      <c r="E523" s="33">
        <v>124158.8</v>
      </c>
      <c r="F523" s="33">
        <f>SUM(C523:E523)</f>
        <v>308019.17</v>
      </c>
      <c r="G523" s="34">
        <v>516.5</v>
      </c>
      <c r="H523" s="34">
        <v>0</v>
      </c>
      <c r="I523" s="34">
        <v>0</v>
      </c>
      <c r="J523" s="34">
        <v>12206.71</v>
      </c>
      <c r="K523" s="34">
        <f>F523-G523-H523-I523-J523</f>
        <v>295295.95999999996</v>
      </c>
      <c r="L523" s="33">
        <v>1601892.92</v>
      </c>
      <c r="M523" s="35">
        <f>K523/L523</f>
        <v>0.18434188472472929</v>
      </c>
    </row>
    <row r="524" spans="1:13" ht="15.6" customHeight="1">
      <c r="A524" s="16" t="s">
        <v>199</v>
      </c>
      <c r="B524" s="42" t="s">
        <v>27</v>
      </c>
      <c r="C524" s="33">
        <v>750251.46</v>
      </c>
      <c r="D524" s="33">
        <v>57036.480000000003</v>
      </c>
      <c r="E524" s="33">
        <v>214976.49</v>
      </c>
      <c r="F524" s="33">
        <f>SUM(C524:E524)</f>
        <v>1022264.4299999999</v>
      </c>
      <c r="G524" s="34">
        <v>37938.68</v>
      </c>
      <c r="H524" s="34">
        <v>0</v>
      </c>
      <c r="I524" s="34">
        <v>0</v>
      </c>
      <c r="J524" s="34">
        <v>74388.91</v>
      </c>
      <c r="K524" s="34">
        <f>F524-G524-H524-I524-J524</f>
        <v>909936.83999999985</v>
      </c>
      <c r="L524" s="33">
        <v>4965171.7399999993</v>
      </c>
      <c r="M524" s="35">
        <f>K524/L524</f>
        <v>0.183263920695722</v>
      </c>
    </row>
    <row r="525" spans="1:13" ht="15.6" customHeight="1">
      <c r="A525" s="16" t="s">
        <v>195</v>
      </c>
      <c r="B525" s="42" t="s">
        <v>30</v>
      </c>
      <c r="C525" s="33">
        <v>440985.88</v>
      </c>
      <c r="D525" s="33">
        <v>16191.02</v>
      </c>
      <c r="E525" s="33">
        <v>231338.27</v>
      </c>
      <c r="F525" s="33">
        <f>SUM(C525:E525)</f>
        <v>688515.17</v>
      </c>
      <c r="G525" s="34">
        <v>0</v>
      </c>
      <c r="H525" s="34">
        <v>0</v>
      </c>
      <c r="I525" s="34">
        <v>13738.93</v>
      </c>
      <c r="J525" s="34">
        <v>6598.31</v>
      </c>
      <c r="K525" s="34">
        <f>F525-G525-H525-I525-J525</f>
        <v>668177.92999999993</v>
      </c>
      <c r="L525" s="33">
        <v>3667618.5599999996</v>
      </c>
      <c r="M525" s="35">
        <f>K525/L525</f>
        <v>0.18218304850109604</v>
      </c>
    </row>
    <row r="526" spans="1:13" ht="15.6" customHeight="1">
      <c r="A526" s="16" t="s">
        <v>310</v>
      </c>
      <c r="B526" s="42" t="s">
        <v>27</v>
      </c>
      <c r="C526" s="33">
        <v>818206.27</v>
      </c>
      <c r="D526" s="33">
        <v>24557.45</v>
      </c>
      <c r="E526" s="33">
        <v>164481.29</v>
      </c>
      <c r="F526" s="33">
        <f>SUM(C526:E526)</f>
        <v>1007245.01</v>
      </c>
      <c r="G526" s="34">
        <v>15658</v>
      </c>
      <c r="H526" s="34">
        <v>0</v>
      </c>
      <c r="I526" s="34">
        <v>0</v>
      </c>
      <c r="J526" s="34">
        <v>29312.86</v>
      </c>
      <c r="K526" s="34">
        <f>F526-G526-H526-I526-J526</f>
        <v>962274.15</v>
      </c>
      <c r="L526" s="33">
        <v>5285592.8100000005</v>
      </c>
      <c r="M526" s="35">
        <f>K526/L526</f>
        <v>0.18205605020868038</v>
      </c>
    </row>
    <row r="527" spans="1:13" ht="15.6" customHeight="1">
      <c r="A527" s="16" t="s">
        <v>607</v>
      </c>
      <c r="B527" s="42" t="s">
        <v>30</v>
      </c>
      <c r="C527" s="33">
        <v>553656.46</v>
      </c>
      <c r="D527" s="33">
        <v>12770.29</v>
      </c>
      <c r="E527" s="33">
        <v>357093.31</v>
      </c>
      <c r="F527" s="33">
        <f>SUM(C527:E527)</f>
        <v>923520.06</v>
      </c>
      <c r="G527" s="34">
        <v>0</v>
      </c>
      <c r="H527" s="34">
        <v>0</v>
      </c>
      <c r="I527" s="34">
        <v>0</v>
      </c>
      <c r="J527" s="34">
        <v>300328.33</v>
      </c>
      <c r="K527" s="34">
        <f>F527-G527-H527-I527-J527</f>
        <v>623191.73</v>
      </c>
      <c r="L527" s="33">
        <v>3440024.83</v>
      </c>
      <c r="M527" s="35">
        <f>K527/L527</f>
        <v>0.18115907901746162</v>
      </c>
    </row>
    <row r="528" spans="1:13" ht="15.6" customHeight="1">
      <c r="A528" s="16" t="s">
        <v>309</v>
      </c>
      <c r="B528" s="42" t="s">
        <v>27</v>
      </c>
      <c r="C528" s="33">
        <v>454594.13</v>
      </c>
      <c r="D528" s="33">
        <v>8647.84</v>
      </c>
      <c r="E528" s="33">
        <v>107715.98</v>
      </c>
      <c r="F528" s="33">
        <f>SUM(C528:E528)</f>
        <v>570957.95000000007</v>
      </c>
      <c r="G528" s="34">
        <v>24038.01</v>
      </c>
      <c r="H528" s="34">
        <v>30</v>
      </c>
      <c r="I528" s="34">
        <v>0</v>
      </c>
      <c r="J528" s="34">
        <v>6653.87</v>
      </c>
      <c r="K528" s="34">
        <f>F528-G528-H528-I528-J528</f>
        <v>540236.07000000007</v>
      </c>
      <c r="L528" s="33">
        <v>2984002.54</v>
      </c>
      <c r="M528" s="35">
        <f>K528/L528</f>
        <v>0.18104410527747072</v>
      </c>
    </row>
    <row r="529" spans="1:13" ht="15.6" customHeight="1">
      <c r="A529" s="16" t="s">
        <v>263</v>
      </c>
      <c r="B529" s="42" t="s">
        <v>30</v>
      </c>
      <c r="C529" s="33">
        <v>92538.12</v>
      </c>
      <c r="D529" s="33">
        <v>3434.61</v>
      </c>
      <c r="E529" s="33">
        <v>93678.32</v>
      </c>
      <c r="F529" s="33">
        <f>SUM(C529:E529)</f>
        <v>189651.05</v>
      </c>
      <c r="G529" s="34">
        <v>0</v>
      </c>
      <c r="H529" s="34">
        <v>0</v>
      </c>
      <c r="I529" s="34">
        <v>0</v>
      </c>
      <c r="J529" s="34">
        <v>23996.12</v>
      </c>
      <c r="K529" s="34">
        <f>F529-G529-H529-I529-J529</f>
        <v>165654.93</v>
      </c>
      <c r="L529" s="33">
        <v>916160.13</v>
      </c>
      <c r="M529" s="35">
        <f>K529/L529</f>
        <v>0.18081438448975071</v>
      </c>
    </row>
    <row r="530" spans="1:13" ht="15.6" customHeight="1">
      <c r="A530" s="16" t="s">
        <v>94</v>
      </c>
      <c r="B530" s="42" t="s">
        <v>24</v>
      </c>
      <c r="C530" s="33">
        <v>59121.18</v>
      </c>
      <c r="D530" s="33">
        <v>1909.5</v>
      </c>
      <c r="E530" s="33">
        <v>35402.589999999997</v>
      </c>
      <c r="F530" s="33">
        <f>SUM(C530:E530)</f>
        <v>96433.26999999999</v>
      </c>
      <c r="G530" s="34">
        <v>0</v>
      </c>
      <c r="H530" s="34">
        <v>0</v>
      </c>
      <c r="I530" s="34">
        <v>0</v>
      </c>
      <c r="J530" s="34">
        <v>14996.43</v>
      </c>
      <c r="K530" s="34">
        <f>F530-G530-H530-I530-J530</f>
        <v>81436.84</v>
      </c>
      <c r="L530" s="33">
        <v>450458.18999999994</v>
      </c>
      <c r="M530" s="35">
        <f>K530/L530</f>
        <v>0.18078667855944633</v>
      </c>
    </row>
    <row r="531" spans="1:13" ht="15.6" customHeight="1">
      <c r="A531" s="16" t="s">
        <v>313</v>
      </c>
      <c r="B531" s="42" t="s">
        <v>30</v>
      </c>
      <c r="C531" s="33">
        <v>112552.38</v>
      </c>
      <c r="D531" s="33">
        <v>975.96</v>
      </c>
      <c r="E531" s="33">
        <v>135344.69</v>
      </c>
      <c r="F531" s="33">
        <f>SUM(C531:E531)</f>
        <v>248873.03000000003</v>
      </c>
      <c r="G531" s="34">
        <v>614</v>
      </c>
      <c r="H531" s="34">
        <v>0</v>
      </c>
      <c r="I531" s="34">
        <v>0</v>
      </c>
      <c r="J531" s="34">
        <v>56966.07</v>
      </c>
      <c r="K531" s="34">
        <f>F531-G531-H531-I531-J531</f>
        <v>191292.96000000002</v>
      </c>
      <c r="L531" s="33">
        <v>1059205.53</v>
      </c>
      <c r="M531" s="35">
        <f>K531/L531</f>
        <v>0.18060041661602733</v>
      </c>
    </row>
    <row r="532" spans="1:13" ht="15.6" customHeight="1">
      <c r="A532" s="16" t="s">
        <v>189</v>
      </c>
      <c r="B532" s="42" t="s">
        <v>33</v>
      </c>
      <c r="C532" s="33">
        <v>301292.19</v>
      </c>
      <c r="D532" s="33">
        <v>2503.61</v>
      </c>
      <c r="E532" s="33">
        <v>123641.43</v>
      </c>
      <c r="F532" s="33">
        <f>SUM(C532:E532)</f>
        <v>427437.23</v>
      </c>
      <c r="G532" s="34">
        <v>8594</v>
      </c>
      <c r="H532" s="34">
        <v>0</v>
      </c>
      <c r="I532" s="34">
        <v>828.08</v>
      </c>
      <c r="J532" s="34">
        <v>16691.55</v>
      </c>
      <c r="K532" s="34">
        <f>F532-G532-H532-I532-J532</f>
        <v>401323.6</v>
      </c>
      <c r="L532" s="33">
        <v>2229585.8600000003</v>
      </c>
      <c r="M532" s="35">
        <f>K532/L532</f>
        <v>0.17999916809662575</v>
      </c>
    </row>
    <row r="533" spans="1:13" ht="15.6" customHeight="1">
      <c r="A533" s="16" t="s">
        <v>474</v>
      </c>
      <c r="B533" s="42" t="s">
        <v>30</v>
      </c>
      <c r="C533" s="33">
        <v>139428.44</v>
      </c>
      <c r="D533" s="33">
        <v>0</v>
      </c>
      <c r="E533" s="33">
        <v>169909.06</v>
      </c>
      <c r="F533" s="33">
        <f>SUM(C533:E533)</f>
        <v>309337.5</v>
      </c>
      <c r="G533" s="34">
        <v>0</v>
      </c>
      <c r="H533" s="34">
        <v>0</v>
      </c>
      <c r="I533" s="34">
        <v>0</v>
      </c>
      <c r="J533" s="34">
        <v>19981.93</v>
      </c>
      <c r="K533" s="34">
        <f>F533-G533-H533-I533-J533</f>
        <v>289355.57</v>
      </c>
      <c r="L533" s="33">
        <v>1613835.87</v>
      </c>
      <c r="M533" s="35">
        <f>K533/L533</f>
        <v>0.1792967769392807</v>
      </c>
    </row>
    <row r="534" spans="1:13" ht="15.6" customHeight="1">
      <c r="A534" s="16" t="s">
        <v>463</v>
      </c>
      <c r="B534" s="42" t="s">
        <v>27</v>
      </c>
      <c r="C534" s="33">
        <v>260790.44</v>
      </c>
      <c r="D534" s="33">
        <v>5204.26</v>
      </c>
      <c r="E534" s="33">
        <v>40052.559999999998</v>
      </c>
      <c r="F534" s="33">
        <f>SUM(C534:E534)</f>
        <v>306047.26</v>
      </c>
      <c r="G534" s="34">
        <v>3600</v>
      </c>
      <c r="H534" s="34">
        <v>0</v>
      </c>
      <c r="I534" s="34">
        <v>293.55</v>
      </c>
      <c r="J534" s="34">
        <v>14884.69</v>
      </c>
      <c r="K534" s="34">
        <f>F534-G534-H534-I534-J534</f>
        <v>287269.02</v>
      </c>
      <c r="L534" s="33">
        <v>1603725.9899999998</v>
      </c>
      <c r="M534" s="35">
        <f>K534/L534</f>
        <v>0.17912599894948392</v>
      </c>
    </row>
    <row r="535" spans="1:13" ht="15.6" customHeight="1">
      <c r="A535" s="16" t="s">
        <v>242</v>
      </c>
      <c r="B535" s="42" t="s">
        <v>37</v>
      </c>
      <c r="C535" s="33">
        <v>81704.14</v>
      </c>
      <c r="D535" s="33">
        <v>3696.22</v>
      </c>
      <c r="E535" s="33">
        <v>108289.57</v>
      </c>
      <c r="F535" s="33">
        <f>SUM(C535:E535)</f>
        <v>193689.93</v>
      </c>
      <c r="G535" s="34">
        <v>0</v>
      </c>
      <c r="H535" s="34">
        <v>0</v>
      </c>
      <c r="I535" s="34">
        <v>0</v>
      </c>
      <c r="J535" s="34">
        <v>21505.119999999999</v>
      </c>
      <c r="K535" s="34">
        <f>F535-G535-H535-I535-J535</f>
        <v>172184.81</v>
      </c>
      <c r="L535" s="33">
        <v>968196.39000000013</v>
      </c>
      <c r="M535" s="35">
        <f>K535/L535</f>
        <v>0.17784078909858358</v>
      </c>
    </row>
    <row r="536" spans="1:13" ht="15.6" customHeight="1">
      <c r="A536" s="16" t="s">
        <v>298</v>
      </c>
      <c r="B536" s="42" t="s">
        <v>30</v>
      </c>
      <c r="C536" s="33">
        <v>527725.85</v>
      </c>
      <c r="D536" s="33">
        <v>3658.93</v>
      </c>
      <c r="E536" s="33">
        <v>169301.31</v>
      </c>
      <c r="F536" s="33">
        <f>SUM(C536:E536)</f>
        <v>700686.09000000008</v>
      </c>
      <c r="G536" s="34">
        <v>0</v>
      </c>
      <c r="H536" s="34">
        <v>0</v>
      </c>
      <c r="I536" s="34">
        <v>0</v>
      </c>
      <c r="J536" s="34">
        <v>9993.7900000000009</v>
      </c>
      <c r="K536" s="34">
        <f>F536-G536-H536-I536-J536</f>
        <v>690692.3</v>
      </c>
      <c r="L536" s="33">
        <v>3889758.48</v>
      </c>
      <c r="M536" s="35">
        <f>K536/L536</f>
        <v>0.17756688584942684</v>
      </c>
    </row>
    <row r="537" spans="1:13" ht="15.6" customHeight="1">
      <c r="A537" s="16" t="s">
        <v>165</v>
      </c>
      <c r="B537" s="42" t="s">
        <v>31</v>
      </c>
      <c r="C537" s="33">
        <v>215316.45</v>
      </c>
      <c r="D537" s="33">
        <v>3013.63</v>
      </c>
      <c r="E537" s="33">
        <v>53722.58</v>
      </c>
      <c r="F537" s="33">
        <f>SUM(C537:E537)</f>
        <v>272052.66000000003</v>
      </c>
      <c r="G537" s="34">
        <v>826</v>
      </c>
      <c r="H537" s="34">
        <v>0</v>
      </c>
      <c r="I537" s="34">
        <v>1360.33</v>
      </c>
      <c r="J537" s="34">
        <v>5829.28</v>
      </c>
      <c r="K537" s="34">
        <f>F537-G537-H537-I537-J537</f>
        <v>264037.05</v>
      </c>
      <c r="L537" s="33">
        <v>1492861.7100000002</v>
      </c>
      <c r="M537" s="35">
        <f>K537/L537</f>
        <v>0.17686638235232113</v>
      </c>
    </row>
    <row r="538" spans="1:13" ht="15.6" customHeight="1">
      <c r="A538" s="16" t="s">
        <v>629</v>
      </c>
      <c r="B538" s="42" t="s">
        <v>61</v>
      </c>
      <c r="C538" s="33">
        <v>443485.51</v>
      </c>
      <c r="D538" s="33">
        <v>38912.28</v>
      </c>
      <c r="E538" s="33">
        <v>148421.4</v>
      </c>
      <c r="F538" s="33">
        <f>SUM(C538:E538)</f>
        <v>630819.19000000006</v>
      </c>
      <c r="G538" s="34">
        <v>45345.72</v>
      </c>
      <c r="H538" s="34">
        <v>0</v>
      </c>
      <c r="I538" s="34">
        <v>0</v>
      </c>
      <c r="J538" s="34">
        <v>38990.79</v>
      </c>
      <c r="K538" s="34">
        <f>F538-G538-H538-I538-J538</f>
        <v>546482.68000000005</v>
      </c>
      <c r="L538" s="33">
        <v>3090178.72</v>
      </c>
      <c r="M538" s="35">
        <f>K538/L538</f>
        <v>0.17684500785119639</v>
      </c>
    </row>
    <row r="539" spans="1:13" ht="15.6" customHeight="1">
      <c r="A539" s="16" t="s">
        <v>433</v>
      </c>
      <c r="B539" s="42" t="s">
        <v>27</v>
      </c>
      <c r="C539" s="33">
        <v>280112.06</v>
      </c>
      <c r="D539" s="33">
        <v>10136.91</v>
      </c>
      <c r="E539" s="33">
        <v>26589.31</v>
      </c>
      <c r="F539" s="33">
        <f>SUM(C539:E539)</f>
        <v>316838.27999999997</v>
      </c>
      <c r="G539" s="34">
        <v>2465.5</v>
      </c>
      <c r="H539" s="34">
        <v>0</v>
      </c>
      <c r="I539" s="34">
        <v>0</v>
      </c>
      <c r="J539" s="34">
        <v>3571.57</v>
      </c>
      <c r="K539" s="34">
        <f>F539-G539-H539-I539-J539</f>
        <v>310801.20999999996</v>
      </c>
      <c r="L539" s="33">
        <v>1758206.69</v>
      </c>
      <c r="M539" s="35">
        <f>K539/L539</f>
        <v>0.17677171391038216</v>
      </c>
    </row>
    <row r="540" spans="1:13" ht="15.6" customHeight="1">
      <c r="A540" s="16" t="s">
        <v>621</v>
      </c>
      <c r="B540" s="42" t="s">
        <v>31</v>
      </c>
      <c r="C540" s="33">
        <v>1234714.8999999999</v>
      </c>
      <c r="D540" s="33">
        <v>18727.13</v>
      </c>
      <c r="E540" s="33">
        <v>251365.64</v>
      </c>
      <c r="F540" s="33">
        <f>SUM(C540:E540)</f>
        <v>1504807.67</v>
      </c>
      <c r="G540" s="34">
        <v>-1995</v>
      </c>
      <c r="H540" s="34">
        <v>0</v>
      </c>
      <c r="I540" s="34">
        <v>6420.26</v>
      </c>
      <c r="J540" s="34">
        <v>115777.77</v>
      </c>
      <c r="K540" s="34">
        <f>F540-G540-H540-I540-J540</f>
        <v>1384604.64</v>
      </c>
      <c r="L540" s="33">
        <v>7866770.2400000002</v>
      </c>
      <c r="M540" s="35">
        <f>K540/L540</f>
        <v>0.17600674708404854</v>
      </c>
    </row>
    <row r="541" spans="1:13" ht="15.6" customHeight="1">
      <c r="A541" s="16" t="s">
        <v>281</v>
      </c>
      <c r="B541" s="42" t="s">
        <v>30</v>
      </c>
      <c r="C541" s="33">
        <v>63520.01</v>
      </c>
      <c r="D541" s="33">
        <v>2437.77</v>
      </c>
      <c r="E541" s="33">
        <v>32031.69</v>
      </c>
      <c r="F541" s="33">
        <f>SUM(C541:E541)</f>
        <v>97989.47</v>
      </c>
      <c r="G541" s="34">
        <v>4471.1899999999996</v>
      </c>
      <c r="H541" s="34">
        <v>0</v>
      </c>
      <c r="I541" s="34">
        <v>0</v>
      </c>
      <c r="J541" s="34">
        <v>2497.42</v>
      </c>
      <c r="K541" s="34">
        <f>F541-G541-H541-I541-J541</f>
        <v>91020.86</v>
      </c>
      <c r="L541" s="33">
        <v>518114.70999999996</v>
      </c>
      <c r="M541" s="35">
        <f>K541/L541</f>
        <v>0.17567704263791314</v>
      </c>
    </row>
    <row r="542" spans="1:13" ht="15.6" customHeight="1">
      <c r="A542" s="16" t="s">
        <v>567</v>
      </c>
      <c r="B542" s="42" t="s">
        <v>27</v>
      </c>
      <c r="C542" s="33">
        <v>163891.84</v>
      </c>
      <c r="D542" s="33">
        <v>3291.22</v>
      </c>
      <c r="E542" s="33">
        <v>121532.8</v>
      </c>
      <c r="F542" s="33">
        <f>SUM(C542:E542)</f>
        <v>288715.86</v>
      </c>
      <c r="G542" s="34">
        <v>5111.07</v>
      </c>
      <c r="H542" s="34">
        <v>0</v>
      </c>
      <c r="I542" s="34">
        <v>0</v>
      </c>
      <c r="J542" s="34">
        <v>27539.119999999999</v>
      </c>
      <c r="K542" s="34">
        <f>F542-G542-H542-I542-J542</f>
        <v>256065.66999999998</v>
      </c>
      <c r="L542" s="33">
        <v>1457694.21</v>
      </c>
      <c r="M542" s="35">
        <f>K542/L542</f>
        <v>0.17566487418510085</v>
      </c>
    </row>
    <row r="543" spans="1:13" ht="15.6" customHeight="1">
      <c r="A543" s="16" t="s">
        <v>592</v>
      </c>
      <c r="B543" s="42" t="s">
        <v>61</v>
      </c>
      <c r="C543" s="33">
        <v>120452.43</v>
      </c>
      <c r="D543" s="33">
        <v>7545.9</v>
      </c>
      <c r="E543" s="33">
        <v>73459.539999999994</v>
      </c>
      <c r="F543" s="33">
        <f>SUM(C543:E543)</f>
        <v>201457.87</v>
      </c>
      <c r="G543" s="34">
        <v>0</v>
      </c>
      <c r="H543" s="34">
        <v>0</v>
      </c>
      <c r="I543" s="34">
        <v>0</v>
      </c>
      <c r="J543" s="34">
        <v>52646.16</v>
      </c>
      <c r="K543" s="34">
        <f>F543-G543-H543-I543-J543</f>
        <v>148811.71</v>
      </c>
      <c r="L543" s="33">
        <v>850268.64</v>
      </c>
      <c r="M543" s="35">
        <f>K543/L543</f>
        <v>0.17501728630142116</v>
      </c>
    </row>
    <row r="544" spans="1:13" ht="15.6" customHeight="1">
      <c r="A544" s="16" t="s">
        <v>557</v>
      </c>
      <c r="B544" s="42" t="s">
        <v>31</v>
      </c>
      <c r="C544" s="33">
        <v>536617.72</v>
      </c>
      <c r="D544" s="33">
        <v>14672.04</v>
      </c>
      <c r="E544" s="33">
        <v>226248.42</v>
      </c>
      <c r="F544" s="33">
        <f>SUM(C544:E544)</f>
        <v>777538.18</v>
      </c>
      <c r="G544" s="34">
        <v>187.2</v>
      </c>
      <c r="H544" s="34">
        <v>0</v>
      </c>
      <c r="I544" s="34">
        <v>13285.6</v>
      </c>
      <c r="J544" s="34">
        <v>22134.38</v>
      </c>
      <c r="K544" s="34">
        <f>F544-G544-H544-I544-J544</f>
        <v>741931.00000000012</v>
      </c>
      <c r="L544" s="33">
        <v>4242262.7200000007</v>
      </c>
      <c r="M544" s="35">
        <f>K544/L544</f>
        <v>0.17489039434125381</v>
      </c>
    </row>
    <row r="545" spans="1:13" ht="15.6" customHeight="1">
      <c r="A545" s="16" t="s">
        <v>232</v>
      </c>
      <c r="B545" s="42" t="s">
        <v>30</v>
      </c>
      <c r="C545" s="33">
        <v>60384.94</v>
      </c>
      <c r="D545" s="33">
        <v>2757.24</v>
      </c>
      <c r="E545" s="33">
        <v>42834.79</v>
      </c>
      <c r="F545" s="33">
        <f>SUM(C545:E545)</f>
        <v>105976.97</v>
      </c>
      <c r="G545" s="34">
        <v>0</v>
      </c>
      <c r="H545" s="34">
        <v>0</v>
      </c>
      <c r="I545" s="34">
        <v>0</v>
      </c>
      <c r="J545" s="34">
        <v>4053.55</v>
      </c>
      <c r="K545" s="34">
        <f>F545-G545-H545-I545-J545</f>
        <v>101923.42</v>
      </c>
      <c r="L545" s="33">
        <v>584239.16</v>
      </c>
      <c r="M545" s="35">
        <f>K545/L545</f>
        <v>0.17445496121827916</v>
      </c>
    </row>
    <row r="546" spans="1:13" ht="15.6" customHeight="1">
      <c r="A546" s="16" t="s">
        <v>284</v>
      </c>
      <c r="B546" s="42" t="s">
        <v>24</v>
      </c>
      <c r="C546" s="33">
        <v>1452527.23</v>
      </c>
      <c r="D546" s="33">
        <v>27960.67</v>
      </c>
      <c r="E546" s="33">
        <v>331025.78999999998</v>
      </c>
      <c r="F546" s="33">
        <f>SUM(C546:E546)</f>
        <v>1811513.69</v>
      </c>
      <c r="G546" s="34">
        <v>32200</v>
      </c>
      <c r="H546" s="34">
        <v>0</v>
      </c>
      <c r="I546" s="34">
        <v>0</v>
      </c>
      <c r="J546" s="34">
        <v>8164.23</v>
      </c>
      <c r="K546" s="34">
        <f>F546-G546-H546-I546-J546</f>
        <v>1771149.46</v>
      </c>
      <c r="L546" s="33">
        <v>10163844.48</v>
      </c>
      <c r="M546" s="35">
        <f>K546/L546</f>
        <v>0.17425979544307232</v>
      </c>
    </row>
    <row r="547" spans="1:13" ht="15.6" customHeight="1">
      <c r="A547" s="16" t="s">
        <v>425</v>
      </c>
      <c r="B547" s="42" t="s">
        <v>30</v>
      </c>
      <c r="C547" s="33">
        <v>56418.46</v>
      </c>
      <c r="D547" s="33">
        <v>4152.32</v>
      </c>
      <c r="E547" s="33">
        <v>52198.65</v>
      </c>
      <c r="F547" s="33">
        <f>SUM(C547:E547)</f>
        <v>112769.43</v>
      </c>
      <c r="G547" s="34">
        <v>0</v>
      </c>
      <c r="H547" s="34">
        <v>0</v>
      </c>
      <c r="I547" s="34">
        <v>0</v>
      </c>
      <c r="J547" s="34">
        <v>2519.96</v>
      </c>
      <c r="K547" s="34">
        <f>F547-G547-H547-I547-J547</f>
        <v>110249.46999999999</v>
      </c>
      <c r="L547" s="33">
        <v>633079.87</v>
      </c>
      <c r="M547" s="35">
        <f>K547/L547</f>
        <v>0.17414780539460209</v>
      </c>
    </row>
    <row r="548" spans="1:13" ht="15.6" customHeight="1">
      <c r="A548" s="16" t="s">
        <v>605</v>
      </c>
      <c r="B548" s="42" t="s">
        <v>30</v>
      </c>
      <c r="C548" s="33">
        <v>189437.64</v>
      </c>
      <c r="D548" s="33">
        <v>646.41999999999996</v>
      </c>
      <c r="E548" s="33">
        <v>31714.54</v>
      </c>
      <c r="F548" s="33">
        <f>SUM(C548:E548)</f>
        <v>221798.60000000003</v>
      </c>
      <c r="G548" s="34">
        <v>0</v>
      </c>
      <c r="H548" s="34">
        <v>0</v>
      </c>
      <c r="I548" s="34">
        <v>0</v>
      </c>
      <c r="J548" s="34">
        <v>7078.16</v>
      </c>
      <c r="K548" s="34">
        <f>F548-G548-H548-I548-J548</f>
        <v>214720.44000000003</v>
      </c>
      <c r="L548" s="33">
        <v>1236108.6000000001</v>
      </c>
      <c r="M548" s="35">
        <f>K548/L548</f>
        <v>0.17370677624927131</v>
      </c>
    </row>
    <row r="549" spans="1:13" ht="15.6" customHeight="1">
      <c r="A549" s="16" t="s">
        <v>519</v>
      </c>
      <c r="B549" s="42" t="s">
        <v>27</v>
      </c>
      <c r="C549" s="33">
        <v>394017.11</v>
      </c>
      <c r="D549" s="33">
        <v>15922.72</v>
      </c>
      <c r="E549" s="33">
        <v>90075.35</v>
      </c>
      <c r="F549" s="33">
        <f>SUM(C549:E549)</f>
        <v>500015.17999999993</v>
      </c>
      <c r="G549" s="34">
        <v>20767.54</v>
      </c>
      <c r="H549" s="34">
        <v>0</v>
      </c>
      <c r="I549" s="34">
        <v>0</v>
      </c>
      <c r="J549" s="34">
        <v>31721.49</v>
      </c>
      <c r="K549" s="34">
        <f>F549-G549-H549-I549-J549</f>
        <v>447526.14999999997</v>
      </c>
      <c r="L549" s="33">
        <v>2579831.9599999995</v>
      </c>
      <c r="M549" s="35">
        <f>K549/L549</f>
        <v>0.17347104654056617</v>
      </c>
    </row>
    <row r="550" spans="1:13" ht="15.6" customHeight="1">
      <c r="A550" s="16" t="s">
        <v>327</v>
      </c>
      <c r="B550" s="42" t="s">
        <v>30</v>
      </c>
      <c r="C550" s="33">
        <v>247973.86</v>
      </c>
      <c r="D550" s="33">
        <v>1663.73</v>
      </c>
      <c r="E550" s="33">
        <v>74266.89</v>
      </c>
      <c r="F550" s="33">
        <f>SUM(C550:E550)</f>
        <v>323904.48</v>
      </c>
      <c r="G550" s="34">
        <v>7920.11</v>
      </c>
      <c r="H550" s="34">
        <v>0</v>
      </c>
      <c r="I550" s="34">
        <v>14390.85</v>
      </c>
      <c r="J550" s="34">
        <v>12645.47</v>
      </c>
      <c r="K550" s="34">
        <f>F550-G550-H550-I550-J550</f>
        <v>288948.05000000005</v>
      </c>
      <c r="L550" s="33">
        <v>1672712.5699999998</v>
      </c>
      <c r="M550" s="35">
        <f>K550/L550</f>
        <v>0.17274220041283009</v>
      </c>
    </row>
    <row r="551" spans="1:13" ht="15.6" customHeight="1">
      <c r="A551" s="16" t="s">
        <v>38</v>
      </c>
      <c r="B551" s="42" t="s">
        <v>24</v>
      </c>
      <c r="C551" s="33">
        <v>114809.22</v>
      </c>
      <c r="D551" s="33">
        <v>13722.16</v>
      </c>
      <c r="E551" s="33">
        <v>104485.3</v>
      </c>
      <c r="F551" s="33">
        <f>SUM(C551:E551)</f>
        <v>233016.68</v>
      </c>
      <c r="G551" s="34">
        <v>2610</v>
      </c>
      <c r="H551" s="34">
        <v>0</v>
      </c>
      <c r="I551" s="34">
        <v>28097.05</v>
      </c>
      <c r="J551" s="34">
        <v>21951.86</v>
      </c>
      <c r="K551" s="34">
        <f>F551-G551-H551-I551-J551</f>
        <v>180357.77000000002</v>
      </c>
      <c r="L551" s="33">
        <v>1050210.77</v>
      </c>
      <c r="M551" s="35">
        <f>K551/L551</f>
        <v>0.17173483185665675</v>
      </c>
    </row>
    <row r="552" spans="1:13" ht="15.6" customHeight="1">
      <c r="A552" s="16" t="s">
        <v>562</v>
      </c>
      <c r="B552" s="42" t="s">
        <v>27</v>
      </c>
      <c r="C552" s="33">
        <v>234671.11</v>
      </c>
      <c r="D552" s="33">
        <v>51681.02</v>
      </c>
      <c r="E552" s="33">
        <v>65607.210000000006</v>
      </c>
      <c r="F552" s="33">
        <f>SUM(C552:E552)</f>
        <v>351959.34</v>
      </c>
      <c r="G552" s="34">
        <v>24901.5</v>
      </c>
      <c r="H552" s="34">
        <v>0</v>
      </c>
      <c r="I552" s="34">
        <v>1215.56</v>
      </c>
      <c r="J552" s="34">
        <v>15977.87</v>
      </c>
      <c r="K552" s="34">
        <f>F552-G552-H552-I552-J552</f>
        <v>309864.41000000003</v>
      </c>
      <c r="L552" s="33">
        <v>1804857.4</v>
      </c>
      <c r="M552" s="35">
        <f>K552/L552</f>
        <v>0.17168359672071604</v>
      </c>
    </row>
    <row r="553" spans="1:13" ht="15.6" customHeight="1">
      <c r="A553" s="16" t="s">
        <v>524</v>
      </c>
      <c r="B553" s="42" t="s">
        <v>31</v>
      </c>
      <c r="C553" s="33">
        <v>475501.97</v>
      </c>
      <c r="D553" s="33">
        <v>18921.560000000001</v>
      </c>
      <c r="E553" s="33">
        <v>69684.789999999994</v>
      </c>
      <c r="F553" s="33">
        <f>SUM(C553:E553)</f>
        <v>564108.31999999995</v>
      </c>
      <c r="G553" s="34">
        <v>0</v>
      </c>
      <c r="H553" s="34">
        <v>0</v>
      </c>
      <c r="I553" s="34">
        <v>0</v>
      </c>
      <c r="J553" s="34">
        <v>19863.52</v>
      </c>
      <c r="K553" s="34">
        <f>F553-G553-H553-I553-J553</f>
        <v>544244.79999999993</v>
      </c>
      <c r="L553" s="33">
        <v>3174404.39</v>
      </c>
      <c r="M553" s="35">
        <f>K553/L553</f>
        <v>0.17144784757558879</v>
      </c>
    </row>
    <row r="554" spans="1:13" ht="15.6" customHeight="1">
      <c r="A554" s="16" t="s">
        <v>637</v>
      </c>
      <c r="B554" s="42" t="s">
        <v>30</v>
      </c>
      <c r="C554" s="33">
        <v>109377.14</v>
      </c>
      <c r="D554" s="33">
        <v>3296.81</v>
      </c>
      <c r="E554" s="33">
        <v>137778.1</v>
      </c>
      <c r="F554" s="33">
        <f>SUM(C554:E554)</f>
        <v>250452.05</v>
      </c>
      <c r="G554" s="34">
        <v>0</v>
      </c>
      <c r="H554" s="34">
        <v>0</v>
      </c>
      <c r="I554" s="34">
        <v>9</v>
      </c>
      <c r="J554" s="34">
        <v>6526.27</v>
      </c>
      <c r="K554" s="34">
        <f>F554-G554-H554-I554-J554</f>
        <v>243916.78</v>
      </c>
      <c r="L554" s="33">
        <v>1439699.63</v>
      </c>
      <c r="M554" s="35">
        <f>K554/L554</f>
        <v>0.16942199255826718</v>
      </c>
    </row>
    <row r="555" spans="1:13" ht="15.6" customHeight="1">
      <c r="A555" s="16" t="s">
        <v>258</v>
      </c>
      <c r="B555" s="42" t="s">
        <v>31</v>
      </c>
      <c r="C555" s="33">
        <v>1721194.17</v>
      </c>
      <c r="D555" s="33">
        <v>31410.63</v>
      </c>
      <c r="E555" s="33">
        <v>285430.63</v>
      </c>
      <c r="F555" s="33">
        <f>SUM(C555:E555)</f>
        <v>2038035.4299999997</v>
      </c>
      <c r="G555" s="34">
        <v>9988.7999999999993</v>
      </c>
      <c r="H555" s="34">
        <v>0</v>
      </c>
      <c r="I555" s="34">
        <v>5271.25</v>
      </c>
      <c r="J555" s="34">
        <v>95719.87</v>
      </c>
      <c r="K555" s="34">
        <f>F555-G555-H555-I555-J555</f>
        <v>1927055.5099999998</v>
      </c>
      <c r="L555" s="33">
        <v>11658528.039999999</v>
      </c>
      <c r="M555" s="35">
        <f>K555/L555</f>
        <v>0.16529149335047616</v>
      </c>
    </row>
    <row r="556" spans="1:13" ht="15.6" customHeight="1">
      <c r="A556" s="16" t="s">
        <v>117</v>
      </c>
      <c r="B556" s="42" t="s">
        <v>61</v>
      </c>
      <c r="C556" s="33">
        <v>122662.55</v>
      </c>
      <c r="D556" s="33">
        <v>5355.3</v>
      </c>
      <c r="E556" s="33">
        <v>30363.41</v>
      </c>
      <c r="F556" s="33">
        <f>SUM(C556:E556)</f>
        <v>158381.26</v>
      </c>
      <c r="G556" s="34">
        <v>8033</v>
      </c>
      <c r="H556" s="34">
        <v>0</v>
      </c>
      <c r="I556" s="34">
        <v>4696.3999999999996</v>
      </c>
      <c r="J556" s="34">
        <v>1456.19</v>
      </c>
      <c r="K556" s="34">
        <f>F556-G556-H556-I556-J556</f>
        <v>144195.67000000001</v>
      </c>
      <c r="L556" s="33">
        <v>887390.63</v>
      </c>
      <c r="M556" s="35">
        <f>K556/L556</f>
        <v>0.16249401912210862</v>
      </c>
    </row>
    <row r="557" spans="1:13" ht="15.6" customHeight="1">
      <c r="A557" s="16" t="s">
        <v>631</v>
      </c>
      <c r="B557" s="42" t="s">
        <v>24</v>
      </c>
      <c r="C557" s="33">
        <v>32189.55</v>
      </c>
      <c r="D557" s="33">
        <v>0</v>
      </c>
      <c r="E557" s="33">
        <v>33247.17</v>
      </c>
      <c r="F557" s="33">
        <f>SUM(C557:E557)</f>
        <v>65436.72</v>
      </c>
      <c r="G557" s="34">
        <v>0</v>
      </c>
      <c r="H557" s="34">
        <v>0</v>
      </c>
      <c r="I557" s="34">
        <v>0</v>
      </c>
      <c r="J557" s="34">
        <v>403.81</v>
      </c>
      <c r="K557" s="34">
        <f>F557-G557-H557-I557-J557</f>
        <v>65032.91</v>
      </c>
      <c r="L557" s="33">
        <v>404901.98</v>
      </c>
      <c r="M557" s="35">
        <f>K557/L557</f>
        <v>0.16061395896359906</v>
      </c>
    </row>
    <row r="558" spans="1:13" ht="15.6" customHeight="1">
      <c r="A558" s="16" t="s">
        <v>146</v>
      </c>
      <c r="B558" s="42" t="s">
        <v>61</v>
      </c>
      <c r="C558" s="33">
        <v>116586.25</v>
      </c>
      <c r="D558" s="33">
        <v>3092.31</v>
      </c>
      <c r="E558" s="33">
        <v>11391.8</v>
      </c>
      <c r="F558" s="33">
        <f>SUM(C558:E558)</f>
        <v>131070.36</v>
      </c>
      <c r="G558" s="34">
        <v>0</v>
      </c>
      <c r="H558" s="34">
        <v>0</v>
      </c>
      <c r="I558" s="34">
        <v>0</v>
      </c>
      <c r="J558" s="34">
        <v>3886.23</v>
      </c>
      <c r="K558" s="34">
        <f>F558-G558-H558-I558-J558</f>
        <v>127184.13</v>
      </c>
      <c r="L558" s="33">
        <v>794160.6</v>
      </c>
      <c r="M558" s="35">
        <f>K558/L558</f>
        <v>0.1601491310447786</v>
      </c>
    </row>
    <row r="559" spans="1:13" ht="15.6" customHeight="1">
      <c r="A559" s="16" t="s">
        <v>552</v>
      </c>
      <c r="B559" s="42" t="s">
        <v>31</v>
      </c>
      <c r="C559" s="33">
        <v>626143.39</v>
      </c>
      <c r="D559" s="33">
        <v>14470.29</v>
      </c>
      <c r="E559" s="33">
        <v>101721.95</v>
      </c>
      <c r="F559" s="33">
        <f>SUM(C559:E559)</f>
        <v>742335.63</v>
      </c>
      <c r="G559" s="34">
        <v>0</v>
      </c>
      <c r="H559" s="34">
        <v>0</v>
      </c>
      <c r="I559" s="34">
        <v>0</v>
      </c>
      <c r="J559" s="34">
        <v>4746.0200000000004</v>
      </c>
      <c r="K559" s="34">
        <f>F559-G559-H559-I559-J559</f>
        <v>737589.61</v>
      </c>
      <c r="L559" s="33">
        <v>4613219.09</v>
      </c>
      <c r="M559" s="35">
        <f>K559/L559</f>
        <v>0.15988610027190364</v>
      </c>
    </row>
    <row r="560" spans="1:13" ht="15.6" customHeight="1">
      <c r="A560" s="16" t="s">
        <v>163</v>
      </c>
      <c r="B560" s="42" t="s">
        <v>31</v>
      </c>
      <c r="C560" s="33">
        <v>718356.85</v>
      </c>
      <c r="D560" s="33">
        <v>6155.22</v>
      </c>
      <c r="E560" s="33">
        <v>159213.12</v>
      </c>
      <c r="F560" s="33">
        <f>SUM(C560:E560)</f>
        <v>883725.19</v>
      </c>
      <c r="G560" s="34">
        <v>67538.12</v>
      </c>
      <c r="H560" s="34">
        <v>0</v>
      </c>
      <c r="I560" s="34">
        <v>279.99</v>
      </c>
      <c r="J560" s="34">
        <v>36393.769999999997</v>
      </c>
      <c r="K560" s="34">
        <f>F560-G560-H560-I560-J560</f>
        <v>779513.30999999994</v>
      </c>
      <c r="L560" s="33">
        <v>4875779.37</v>
      </c>
      <c r="M560" s="35">
        <f>K560/L560</f>
        <v>0.15987460687746416</v>
      </c>
    </row>
    <row r="561" spans="1:13" ht="15.6" customHeight="1">
      <c r="A561" s="16" t="s">
        <v>34</v>
      </c>
      <c r="B561" s="42" t="s">
        <v>31</v>
      </c>
      <c r="C561" s="33">
        <v>545810.05000000005</v>
      </c>
      <c r="D561" s="33">
        <v>21830.25</v>
      </c>
      <c r="E561" s="33">
        <v>234912.02</v>
      </c>
      <c r="F561" s="33">
        <f>SUM(C561:E561)</f>
        <v>802552.32000000007</v>
      </c>
      <c r="G561" s="34">
        <v>8190.05</v>
      </c>
      <c r="H561" s="34">
        <v>0</v>
      </c>
      <c r="I561" s="34">
        <v>1818.25</v>
      </c>
      <c r="J561" s="34">
        <v>13775.7</v>
      </c>
      <c r="K561" s="34">
        <f>F561-G561-H561-I561-J561</f>
        <v>778768.32000000007</v>
      </c>
      <c r="L561" s="33">
        <v>4892335.62</v>
      </c>
      <c r="M561" s="35">
        <f>K561/L561</f>
        <v>0.1591812950886636</v>
      </c>
    </row>
    <row r="562" spans="1:13" ht="15.6" customHeight="1">
      <c r="A562" s="16" t="s">
        <v>145</v>
      </c>
      <c r="B562" s="42" t="s">
        <v>30</v>
      </c>
      <c r="C562" s="33">
        <v>51858.02</v>
      </c>
      <c r="D562" s="33">
        <v>10454.9</v>
      </c>
      <c r="E562" s="33">
        <v>51994.64</v>
      </c>
      <c r="F562" s="33">
        <f>SUM(C562:E562)</f>
        <v>114307.56</v>
      </c>
      <c r="G562" s="34">
        <v>0</v>
      </c>
      <c r="H562" s="34">
        <v>0</v>
      </c>
      <c r="I562" s="34">
        <v>18</v>
      </c>
      <c r="J562" s="34">
        <v>3925.48</v>
      </c>
      <c r="K562" s="34">
        <f>F562-G562-H562-I562-J562</f>
        <v>110364.08</v>
      </c>
      <c r="L562" s="33">
        <v>698553.82</v>
      </c>
      <c r="M562" s="35">
        <f>K562/L562</f>
        <v>0.15798937295912291</v>
      </c>
    </row>
    <row r="563" spans="1:13" ht="15.6" customHeight="1">
      <c r="A563" s="16" t="s">
        <v>522</v>
      </c>
      <c r="B563" s="42" t="s">
        <v>30</v>
      </c>
      <c r="C563" s="33">
        <v>104233.55</v>
      </c>
      <c r="D563" s="33">
        <v>12173.89</v>
      </c>
      <c r="E563" s="33">
        <v>49506.49</v>
      </c>
      <c r="F563" s="33">
        <f>SUM(C563:E563)</f>
        <v>165913.93</v>
      </c>
      <c r="G563" s="34">
        <v>0</v>
      </c>
      <c r="H563" s="34">
        <v>0</v>
      </c>
      <c r="I563" s="34">
        <v>0</v>
      </c>
      <c r="J563" s="34">
        <v>998.14</v>
      </c>
      <c r="K563" s="34">
        <f>F563-G563-H563-I563-J563</f>
        <v>164915.78999999998</v>
      </c>
      <c r="L563" s="33">
        <v>1049130.3899999999</v>
      </c>
      <c r="M563" s="35">
        <f>K563/L563</f>
        <v>0.15719284425647034</v>
      </c>
    </row>
    <row r="564" spans="1:13" ht="15.6" customHeight="1">
      <c r="A564" s="16" t="s">
        <v>343</v>
      </c>
      <c r="B564" s="42" t="s">
        <v>27</v>
      </c>
      <c r="C564" s="33">
        <v>352895.53</v>
      </c>
      <c r="D564" s="33">
        <v>400.86</v>
      </c>
      <c r="E564" s="33">
        <v>55901.43</v>
      </c>
      <c r="F564" s="33">
        <f>SUM(C564:E564)</f>
        <v>409197.82</v>
      </c>
      <c r="G564" s="34">
        <v>512</v>
      </c>
      <c r="H564" s="34">
        <v>0</v>
      </c>
      <c r="I564" s="34">
        <v>0</v>
      </c>
      <c r="J564" s="34">
        <v>13729.98</v>
      </c>
      <c r="K564" s="34">
        <f>F564-G564-H564-I564-J564</f>
        <v>394955.84</v>
      </c>
      <c r="L564" s="33">
        <v>2532100.09</v>
      </c>
      <c r="M564" s="35">
        <f>K564/L564</f>
        <v>0.15597955292517685</v>
      </c>
    </row>
    <row r="565" spans="1:13" ht="15.6" customHeight="1">
      <c r="A565" s="16" t="s">
        <v>398</v>
      </c>
      <c r="B565" s="42" t="s">
        <v>24</v>
      </c>
      <c r="C565" s="33">
        <v>76270.009999999995</v>
      </c>
      <c r="D565" s="33">
        <v>125.87</v>
      </c>
      <c r="E565" s="33">
        <v>32503.33</v>
      </c>
      <c r="F565" s="33">
        <f>SUM(C565:E565)</f>
        <v>108899.20999999999</v>
      </c>
      <c r="G565" s="34">
        <v>2816.63</v>
      </c>
      <c r="H565" s="34">
        <v>0</v>
      </c>
      <c r="I565" s="34">
        <v>0</v>
      </c>
      <c r="J565" s="34">
        <v>18168.939999999999</v>
      </c>
      <c r="K565" s="34">
        <f>F565-G565-H565-I565-J565</f>
        <v>87913.639999999985</v>
      </c>
      <c r="L565" s="33">
        <v>564547.69000000006</v>
      </c>
      <c r="M565" s="35">
        <f>K565/L565</f>
        <v>0.15572402749535647</v>
      </c>
    </row>
    <row r="566" spans="1:13" ht="15.6" customHeight="1">
      <c r="A566" s="16" t="s">
        <v>430</v>
      </c>
      <c r="B566" s="42" t="s">
        <v>24</v>
      </c>
      <c r="C566" s="33">
        <v>65273.96</v>
      </c>
      <c r="D566" s="33">
        <v>15367.56</v>
      </c>
      <c r="E566" s="33">
        <v>22774.75</v>
      </c>
      <c r="F566" s="33">
        <f>SUM(C566:E566)</f>
        <v>103416.27</v>
      </c>
      <c r="G566" s="34">
        <v>0</v>
      </c>
      <c r="H566" s="34">
        <v>0</v>
      </c>
      <c r="I566" s="34">
        <v>0</v>
      </c>
      <c r="J566" s="34">
        <v>4124.38</v>
      </c>
      <c r="K566" s="34">
        <f>F566-G566-H566-I566-J566</f>
        <v>99291.89</v>
      </c>
      <c r="L566" s="33">
        <v>638180.57000000007</v>
      </c>
      <c r="M566" s="35">
        <f>K566/L566</f>
        <v>0.15558588692225461</v>
      </c>
    </row>
    <row r="567" spans="1:13" ht="15.6" customHeight="1">
      <c r="A567" s="16" t="s">
        <v>405</v>
      </c>
      <c r="B567" s="42" t="s">
        <v>30</v>
      </c>
      <c r="C567" s="33">
        <v>77567.58</v>
      </c>
      <c r="D567" s="33">
        <v>4795.13</v>
      </c>
      <c r="E567" s="33">
        <v>135589.60999999999</v>
      </c>
      <c r="F567" s="33">
        <f>SUM(C567:E567)</f>
        <v>217952.32</v>
      </c>
      <c r="G567" s="34">
        <v>0</v>
      </c>
      <c r="H567" s="34">
        <v>0</v>
      </c>
      <c r="I567" s="34">
        <v>0</v>
      </c>
      <c r="J567" s="34">
        <v>64631.19</v>
      </c>
      <c r="K567" s="34">
        <f>F567-G567-H567-I567-J567</f>
        <v>153321.13</v>
      </c>
      <c r="L567" s="33">
        <v>987585.65999999992</v>
      </c>
      <c r="M567" s="35">
        <f>K567/L567</f>
        <v>0.15524843687989559</v>
      </c>
    </row>
    <row r="568" spans="1:13" ht="15.6" customHeight="1">
      <c r="A568" s="16" t="s">
        <v>563</v>
      </c>
      <c r="B568" s="42" t="s">
        <v>61</v>
      </c>
      <c r="C568" s="33">
        <v>133623.85999999999</v>
      </c>
      <c r="D568" s="33">
        <v>4587.2299999999996</v>
      </c>
      <c r="E568" s="33">
        <v>26127.3</v>
      </c>
      <c r="F568" s="33">
        <f>SUM(C568:E568)</f>
        <v>164338.38999999998</v>
      </c>
      <c r="G568" s="34">
        <v>0</v>
      </c>
      <c r="H568" s="34">
        <v>0</v>
      </c>
      <c r="I568" s="34">
        <v>1306.8</v>
      </c>
      <c r="J568" s="34">
        <v>11270.4</v>
      </c>
      <c r="K568" s="34">
        <f>F568-G568-H568-I568-J568</f>
        <v>151761.19</v>
      </c>
      <c r="L568" s="33">
        <v>982787.11999999988</v>
      </c>
      <c r="M568" s="35">
        <f>K568/L568</f>
        <v>0.15441918896942811</v>
      </c>
    </row>
    <row r="569" spans="1:13" ht="15.6" customHeight="1">
      <c r="A569" s="16" t="s">
        <v>584</v>
      </c>
      <c r="B569" s="42" t="s">
        <v>61</v>
      </c>
      <c r="C569" s="33">
        <v>142391.24</v>
      </c>
      <c r="D569" s="33">
        <v>1627</v>
      </c>
      <c r="E569" s="33">
        <v>35336.21</v>
      </c>
      <c r="F569" s="33">
        <f>SUM(C569:E569)</f>
        <v>179354.44999999998</v>
      </c>
      <c r="G569" s="34">
        <v>0</v>
      </c>
      <c r="H569" s="34">
        <v>0</v>
      </c>
      <c r="I569" s="34">
        <v>0</v>
      </c>
      <c r="J569" s="34">
        <v>5665.19</v>
      </c>
      <c r="K569" s="34">
        <f>F569-G569-H569-I569-J569</f>
        <v>173689.25999999998</v>
      </c>
      <c r="L569" s="33">
        <v>1136611.5299999998</v>
      </c>
      <c r="M569" s="35">
        <f>K569/L569</f>
        <v>0.1528132131476794</v>
      </c>
    </row>
    <row r="570" spans="1:13" ht="15.6" customHeight="1">
      <c r="A570" s="16" t="s">
        <v>54</v>
      </c>
      <c r="B570" s="42" t="s">
        <v>33</v>
      </c>
      <c r="C570" s="33">
        <v>162548.67000000001</v>
      </c>
      <c r="D570" s="33">
        <v>10741.37</v>
      </c>
      <c r="E570" s="33">
        <v>156620.66</v>
      </c>
      <c r="F570" s="33">
        <f>SUM(C570:E570)</f>
        <v>329910.7</v>
      </c>
      <c r="G570" s="34">
        <v>0</v>
      </c>
      <c r="H570" s="34">
        <v>0</v>
      </c>
      <c r="I570" s="34">
        <v>2825.02</v>
      </c>
      <c r="J570" s="34">
        <v>6597.01</v>
      </c>
      <c r="K570" s="34">
        <f>F570-G570-H570-I570-J570</f>
        <v>320488.67</v>
      </c>
      <c r="L570" s="33">
        <v>2102262.2200000002</v>
      </c>
      <c r="M570" s="35">
        <f>K570/L570</f>
        <v>0.15244942659912328</v>
      </c>
    </row>
    <row r="571" spans="1:13" ht="15.6" customHeight="1">
      <c r="A571" s="16" t="s">
        <v>437</v>
      </c>
      <c r="B571" s="42" t="s">
        <v>27</v>
      </c>
      <c r="C571" s="33">
        <v>133996.17000000001</v>
      </c>
      <c r="D571" s="33">
        <v>1753.45</v>
      </c>
      <c r="E571" s="33">
        <v>35843.75</v>
      </c>
      <c r="F571" s="33">
        <f>SUM(C571:E571)</f>
        <v>171593.37000000002</v>
      </c>
      <c r="G571" s="34">
        <v>0</v>
      </c>
      <c r="H571" s="34">
        <v>0</v>
      </c>
      <c r="I571" s="34">
        <v>0</v>
      </c>
      <c r="J571" s="34">
        <v>3054.73</v>
      </c>
      <c r="K571" s="34">
        <f>F571-G571-H571-I571-J571</f>
        <v>168538.64</v>
      </c>
      <c r="L571" s="33">
        <v>1109355.2</v>
      </c>
      <c r="M571" s="35">
        <f>K571/L571</f>
        <v>0.15192486590408558</v>
      </c>
    </row>
    <row r="572" spans="1:13" ht="15.6" customHeight="1">
      <c r="A572" s="16" t="s">
        <v>453</v>
      </c>
      <c r="B572" s="42" t="s">
        <v>31</v>
      </c>
      <c r="C572" s="33">
        <v>1307563.49</v>
      </c>
      <c r="D572" s="33">
        <v>36151.360000000001</v>
      </c>
      <c r="E572" s="33">
        <v>262654.98</v>
      </c>
      <c r="F572" s="33">
        <f>SUM(C572:E572)</f>
        <v>1606369.83</v>
      </c>
      <c r="G572" s="34">
        <v>53245.919999999998</v>
      </c>
      <c r="H572" s="34">
        <v>0</v>
      </c>
      <c r="I572" s="34">
        <v>0</v>
      </c>
      <c r="J572" s="34">
        <v>63445.3</v>
      </c>
      <c r="K572" s="34">
        <f>F572-G572-H572-I572-J572</f>
        <v>1489678.61</v>
      </c>
      <c r="L572" s="33">
        <v>9810433.8099999987</v>
      </c>
      <c r="M572" s="35">
        <f>K572/L572</f>
        <v>0.15184635448857897</v>
      </c>
    </row>
    <row r="573" spans="1:13" ht="15.6" customHeight="1">
      <c r="A573" s="16" t="s">
        <v>59</v>
      </c>
      <c r="B573" s="42" t="s">
        <v>24</v>
      </c>
      <c r="C573" s="33">
        <v>45951.59</v>
      </c>
      <c r="D573" s="33">
        <v>392.54</v>
      </c>
      <c r="E573" s="33">
        <v>27377.51</v>
      </c>
      <c r="F573" s="33">
        <f>SUM(C573:E573)</f>
        <v>73721.64</v>
      </c>
      <c r="G573" s="34">
        <v>0</v>
      </c>
      <c r="H573" s="34">
        <v>0</v>
      </c>
      <c r="I573" s="34">
        <v>0</v>
      </c>
      <c r="J573" s="34">
        <v>12254.67</v>
      </c>
      <c r="K573" s="34">
        <f>F573-G573-H573-I573-J573</f>
        <v>61466.97</v>
      </c>
      <c r="L573" s="33">
        <v>405503.67000000004</v>
      </c>
      <c r="M573" s="35">
        <f>K573/L573</f>
        <v>0.15158178469753428</v>
      </c>
    </row>
    <row r="574" spans="1:13" ht="15.6" customHeight="1">
      <c r="A574" s="16" t="s">
        <v>144</v>
      </c>
      <c r="B574" s="42" t="s">
        <v>31</v>
      </c>
      <c r="C574" s="33">
        <v>987316.37</v>
      </c>
      <c r="D574" s="33">
        <v>47354.51</v>
      </c>
      <c r="E574" s="33">
        <v>394308.68</v>
      </c>
      <c r="F574" s="33">
        <f>SUM(C574:E574)</f>
        <v>1428979.56</v>
      </c>
      <c r="G574" s="34">
        <v>32382.04</v>
      </c>
      <c r="H574" s="34">
        <v>0</v>
      </c>
      <c r="I574" s="34">
        <v>3153.73</v>
      </c>
      <c r="J574" s="34">
        <v>2100.1999999999998</v>
      </c>
      <c r="K574" s="34">
        <f>F574-G574-H574-I574-J574</f>
        <v>1391343.59</v>
      </c>
      <c r="L574" s="33">
        <v>9222485.5199999996</v>
      </c>
      <c r="M574" s="35">
        <f>K574/L574</f>
        <v>0.15086427481861747</v>
      </c>
    </row>
    <row r="575" spans="1:13" ht="15.6" customHeight="1">
      <c r="A575" s="16" t="s">
        <v>389</v>
      </c>
      <c r="B575" s="42" t="s">
        <v>30</v>
      </c>
      <c r="C575" s="33">
        <v>81786.95</v>
      </c>
      <c r="D575" s="33">
        <v>3195.24</v>
      </c>
      <c r="E575" s="33">
        <v>40410.800000000003</v>
      </c>
      <c r="F575" s="33">
        <f>SUM(C575:E575)</f>
        <v>125392.99</v>
      </c>
      <c r="G575" s="34">
        <v>1236.3499999999999</v>
      </c>
      <c r="H575" s="34">
        <v>0</v>
      </c>
      <c r="I575" s="34">
        <v>0</v>
      </c>
      <c r="J575" s="34">
        <v>1725.45</v>
      </c>
      <c r="K575" s="34">
        <f>F575-G575-H575-I575-J575</f>
        <v>122431.19</v>
      </c>
      <c r="L575" s="33">
        <v>815097.30999999994</v>
      </c>
      <c r="M575" s="35">
        <f>K575/L575</f>
        <v>0.15020438479915976</v>
      </c>
    </row>
    <row r="576" spans="1:13" ht="15.6" customHeight="1">
      <c r="A576" s="16" t="s">
        <v>403</v>
      </c>
      <c r="B576" s="42" t="s">
        <v>24</v>
      </c>
      <c r="C576" s="33">
        <v>87992.3</v>
      </c>
      <c r="D576" s="33">
        <v>1543.4</v>
      </c>
      <c r="E576" s="33">
        <v>21840.62</v>
      </c>
      <c r="F576" s="33">
        <f>SUM(C576:E576)</f>
        <v>111376.31999999999</v>
      </c>
      <c r="G576" s="34">
        <v>0</v>
      </c>
      <c r="H576" s="34">
        <v>0</v>
      </c>
      <c r="I576" s="34">
        <v>0</v>
      </c>
      <c r="J576" s="34">
        <v>12939.14</v>
      </c>
      <c r="K576" s="34">
        <f>F576-G576-H576-I576-J576</f>
        <v>98437.18</v>
      </c>
      <c r="L576" s="33">
        <v>659488.43000000005</v>
      </c>
      <c r="M576" s="35">
        <f>K576/L576</f>
        <v>0.14926293703135926</v>
      </c>
    </row>
    <row r="577" spans="1:13" ht="15.6" customHeight="1">
      <c r="A577" s="16" t="s">
        <v>413</v>
      </c>
      <c r="B577" s="42" t="s">
        <v>24</v>
      </c>
      <c r="C577" s="33">
        <v>1251493.25</v>
      </c>
      <c r="D577" s="33">
        <v>22148.85</v>
      </c>
      <c r="E577" s="33">
        <v>219007.25</v>
      </c>
      <c r="F577" s="33">
        <f>SUM(C577:E577)</f>
        <v>1492649.35</v>
      </c>
      <c r="G577" s="34">
        <v>26185</v>
      </c>
      <c r="H577" s="34">
        <v>0</v>
      </c>
      <c r="I577" s="34">
        <v>0</v>
      </c>
      <c r="J577" s="34">
        <v>62970.45</v>
      </c>
      <c r="K577" s="34">
        <f>F577-G577-H577-I577-J577</f>
        <v>1403493.9000000001</v>
      </c>
      <c r="L577" s="33">
        <v>9417474.0999999996</v>
      </c>
      <c r="M577" s="35">
        <f>K577/L577</f>
        <v>0.14903082133244203</v>
      </c>
    </row>
    <row r="578" spans="1:13" ht="15.6" customHeight="1">
      <c r="A578" s="16" t="s">
        <v>264</v>
      </c>
      <c r="B578" s="42" t="s">
        <v>30</v>
      </c>
      <c r="C578" s="33">
        <v>190495.78</v>
      </c>
      <c r="D578" s="33">
        <v>0</v>
      </c>
      <c r="E578" s="33">
        <v>83217.320000000007</v>
      </c>
      <c r="F578" s="33">
        <f>SUM(C578:E578)</f>
        <v>273713.09999999998</v>
      </c>
      <c r="G578" s="34">
        <v>0</v>
      </c>
      <c r="H578" s="34">
        <v>0</v>
      </c>
      <c r="I578" s="34">
        <v>0</v>
      </c>
      <c r="J578" s="34">
        <v>17505.48</v>
      </c>
      <c r="K578" s="34">
        <f>F578-G578-H578-I578-J578</f>
        <v>256207.61999999997</v>
      </c>
      <c r="L578" s="33">
        <v>1729442.94</v>
      </c>
      <c r="M578" s="35">
        <f>K578/L578</f>
        <v>0.14814459273227018</v>
      </c>
    </row>
    <row r="579" spans="1:13" ht="15.6" customHeight="1">
      <c r="A579" s="16" t="s">
        <v>614</v>
      </c>
      <c r="B579" s="42" t="s">
        <v>31</v>
      </c>
      <c r="C579" s="33">
        <v>767008.93</v>
      </c>
      <c r="D579" s="33">
        <v>12974.51</v>
      </c>
      <c r="E579" s="33">
        <v>87443.88</v>
      </c>
      <c r="F579" s="33">
        <f>SUM(C579:E579)</f>
        <v>867427.32000000007</v>
      </c>
      <c r="G579" s="34">
        <v>0</v>
      </c>
      <c r="H579" s="34">
        <v>0</v>
      </c>
      <c r="I579" s="34">
        <v>0</v>
      </c>
      <c r="J579" s="34">
        <v>25936.3</v>
      </c>
      <c r="K579" s="34">
        <f>F579-G579-H579-I579-J579</f>
        <v>841491.02</v>
      </c>
      <c r="L579" s="33">
        <v>5699081.3200000003</v>
      </c>
      <c r="M579" s="35">
        <f>K579/L579</f>
        <v>0.14765380115685031</v>
      </c>
    </row>
    <row r="580" spans="1:13" ht="15.6" customHeight="1">
      <c r="A580" s="16" t="s">
        <v>507</v>
      </c>
      <c r="B580" s="42" t="s">
        <v>61</v>
      </c>
      <c r="C580" s="33">
        <v>314026.93</v>
      </c>
      <c r="D580" s="33">
        <v>26397.32</v>
      </c>
      <c r="E580" s="33">
        <v>54961.89</v>
      </c>
      <c r="F580" s="33">
        <f>SUM(C580:E580)</f>
        <v>395386.14</v>
      </c>
      <c r="G580" s="34">
        <v>0</v>
      </c>
      <c r="H580" s="34">
        <v>0</v>
      </c>
      <c r="I580" s="34">
        <v>0</v>
      </c>
      <c r="J580" s="34">
        <v>6206.68</v>
      </c>
      <c r="K580" s="34">
        <f>F580-G580-H580-I580-J580</f>
        <v>389179.46</v>
      </c>
      <c r="L580" s="33">
        <v>2650367.44</v>
      </c>
      <c r="M580" s="35">
        <f>K580/L580</f>
        <v>0.14683981327509821</v>
      </c>
    </row>
    <row r="581" spans="1:13" ht="15.6" customHeight="1">
      <c r="A581" s="16" t="s">
        <v>161</v>
      </c>
      <c r="B581" s="42" t="s">
        <v>61</v>
      </c>
      <c r="C581" s="33">
        <v>66921.89</v>
      </c>
      <c r="D581" s="33">
        <v>9401.65</v>
      </c>
      <c r="E581" s="33">
        <v>26962.7</v>
      </c>
      <c r="F581" s="33">
        <f>SUM(C581:E581)</f>
        <v>103286.23999999999</v>
      </c>
      <c r="G581" s="34">
        <v>2612.35</v>
      </c>
      <c r="H581" s="34">
        <v>0</v>
      </c>
      <c r="I581" s="34">
        <v>10839.17</v>
      </c>
      <c r="J581" s="34">
        <v>1074.06</v>
      </c>
      <c r="K581" s="34">
        <f>F581-G581-H581-I581-J581</f>
        <v>88760.659999999989</v>
      </c>
      <c r="L581" s="33">
        <v>621083.74</v>
      </c>
      <c r="M581" s="35">
        <f>K581/L581</f>
        <v>0.14291254831433839</v>
      </c>
    </row>
    <row r="582" spans="1:13" ht="15.6" customHeight="1">
      <c r="A582" s="16" t="s">
        <v>537</v>
      </c>
      <c r="B582" s="42" t="s">
        <v>30</v>
      </c>
      <c r="C582" s="33">
        <v>63439.05</v>
      </c>
      <c r="D582" s="33">
        <v>0</v>
      </c>
      <c r="E582" s="33">
        <v>20438.849999999999</v>
      </c>
      <c r="F582" s="33">
        <f>SUM(C582:E582)</f>
        <v>83877.899999999994</v>
      </c>
      <c r="G582" s="34">
        <v>0</v>
      </c>
      <c r="H582" s="34">
        <v>0</v>
      </c>
      <c r="I582" s="34">
        <v>3778.59</v>
      </c>
      <c r="J582" s="34">
        <v>2237.6</v>
      </c>
      <c r="K582" s="34">
        <f>F582-G582-H582-I582-J582</f>
        <v>77861.709999999992</v>
      </c>
      <c r="L582" s="33">
        <v>544882.36</v>
      </c>
      <c r="M582" s="35">
        <f>K582/L582</f>
        <v>0.14289636757556254</v>
      </c>
    </row>
    <row r="583" spans="1:13" ht="15.6" customHeight="1">
      <c r="A583" s="16" t="s">
        <v>364</v>
      </c>
      <c r="B583" s="42" t="s">
        <v>61</v>
      </c>
      <c r="C583" s="33">
        <v>97589.64</v>
      </c>
      <c r="D583" s="33">
        <v>2021.83</v>
      </c>
      <c r="E583" s="33">
        <v>10143.719999999999</v>
      </c>
      <c r="F583" s="33">
        <f>SUM(C583:E583)</f>
        <v>109755.19</v>
      </c>
      <c r="G583" s="34">
        <v>0</v>
      </c>
      <c r="H583" s="34">
        <v>0</v>
      </c>
      <c r="I583" s="34">
        <v>84</v>
      </c>
      <c r="J583" s="34">
        <v>6378.5</v>
      </c>
      <c r="K583" s="34">
        <f>F583-G583-H583-I583-J583</f>
        <v>103292.69</v>
      </c>
      <c r="L583" s="33">
        <v>724293.7</v>
      </c>
      <c r="M583" s="35">
        <f>K583/L583</f>
        <v>0.14261160907515832</v>
      </c>
    </row>
    <row r="584" spans="1:13" ht="15.6" customHeight="1">
      <c r="A584" s="16" t="s">
        <v>268</v>
      </c>
      <c r="B584" s="42" t="s">
        <v>33</v>
      </c>
      <c r="C584" s="33">
        <v>235959.43</v>
      </c>
      <c r="D584" s="33">
        <v>2706.86</v>
      </c>
      <c r="E584" s="33">
        <v>51247.55</v>
      </c>
      <c r="F584" s="33">
        <f>SUM(C584:E584)</f>
        <v>289913.83999999997</v>
      </c>
      <c r="G584" s="34">
        <v>0</v>
      </c>
      <c r="H584" s="34">
        <v>0</v>
      </c>
      <c r="I584" s="34">
        <v>0</v>
      </c>
      <c r="J584" s="34">
        <v>3575.85</v>
      </c>
      <c r="K584" s="34">
        <f>F584-G584-H584-I584-J584</f>
        <v>286337.99</v>
      </c>
      <c r="L584" s="33">
        <v>2011085.92</v>
      </c>
      <c r="M584" s="35">
        <f>K584/L584</f>
        <v>0.14237978952187186</v>
      </c>
    </row>
    <row r="585" spans="1:13" ht="15.6" customHeight="1">
      <c r="A585" s="16" t="s">
        <v>76</v>
      </c>
      <c r="B585" s="42" t="s">
        <v>24</v>
      </c>
      <c r="C585" s="33">
        <v>29267.759999999998</v>
      </c>
      <c r="D585" s="33">
        <v>235.72</v>
      </c>
      <c r="E585" s="33">
        <v>33048.28</v>
      </c>
      <c r="F585" s="33">
        <f>SUM(C585:E585)</f>
        <v>62551.759999999995</v>
      </c>
      <c r="G585" s="34">
        <v>0</v>
      </c>
      <c r="H585" s="34">
        <v>0</v>
      </c>
      <c r="I585" s="34">
        <v>0</v>
      </c>
      <c r="J585" s="34">
        <v>2077.86</v>
      </c>
      <c r="K585" s="34">
        <f>F585-G585-H585-I585-J585</f>
        <v>60473.899999999994</v>
      </c>
      <c r="L585" s="33">
        <v>433776.95000000007</v>
      </c>
      <c r="M585" s="35">
        <f>K585/L585</f>
        <v>0.13941243304882839</v>
      </c>
    </row>
    <row r="586" spans="1:13" ht="15.6" customHeight="1">
      <c r="A586" s="16" t="s">
        <v>315</v>
      </c>
      <c r="B586" s="42" t="s">
        <v>61</v>
      </c>
      <c r="C586" s="33">
        <v>76217.86</v>
      </c>
      <c r="D586" s="33">
        <v>965.34</v>
      </c>
      <c r="E586" s="33">
        <v>9894.83</v>
      </c>
      <c r="F586" s="33">
        <f>SUM(C586:E586)</f>
        <v>87078.03</v>
      </c>
      <c r="G586" s="34">
        <v>0</v>
      </c>
      <c r="H586" s="34">
        <v>0</v>
      </c>
      <c r="I586" s="34">
        <v>547.64</v>
      </c>
      <c r="J586" s="34">
        <v>4375.58</v>
      </c>
      <c r="K586" s="34">
        <f>F586-G586-H586-I586-J586</f>
        <v>82154.81</v>
      </c>
      <c r="L586" s="33">
        <v>593680.16999999993</v>
      </c>
      <c r="M586" s="35">
        <f>K586/L586</f>
        <v>0.13838227070983355</v>
      </c>
    </row>
    <row r="587" spans="1:13" ht="15.6" customHeight="1">
      <c r="A587" s="16" t="s">
        <v>272</v>
      </c>
      <c r="B587" s="42" t="s">
        <v>37</v>
      </c>
      <c r="C587" s="33">
        <v>94490.54</v>
      </c>
      <c r="D587" s="33">
        <v>1498.3</v>
      </c>
      <c r="E587" s="33">
        <v>75442.2</v>
      </c>
      <c r="F587" s="33">
        <f>SUM(C587:E587)</f>
        <v>171431.03999999998</v>
      </c>
      <c r="G587" s="34">
        <v>6320</v>
      </c>
      <c r="H587" s="34">
        <v>0</v>
      </c>
      <c r="I587" s="34">
        <v>0</v>
      </c>
      <c r="J587" s="34">
        <v>26792.799999999999</v>
      </c>
      <c r="K587" s="34">
        <f>F587-G587-H587-I587-J587</f>
        <v>138318.24</v>
      </c>
      <c r="L587" s="33">
        <v>1003918.27</v>
      </c>
      <c r="M587" s="35">
        <f>K587/L587</f>
        <v>0.13777838707925893</v>
      </c>
    </row>
    <row r="588" spans="1:13" ht="15.6" customHeight="1">
      <c r="A588" s="16" t="s">
        <v>188</v>
      </c>
      <c r="B588" s="42" t="s">
        <v>30</v>
      </c>
      <c r="C588" s="33">
        <v>141712.67000000001</v>
      </c>
      <c r="D588" s="33">
        <v>3720</v>
      </c>
      <c r="E588" s="33">
        <v>143927.35</v>
      </c>
      <c r="F588" s="33">
        <f>SUM(C588:E588)</f>
        <v>289360.02</v>
      </c>
      <c r="G588" s="34">
        <v>0</v>
      </c>
      <c r="H588" s="34">
        <v>0</v>
      </c>
      <c r="I588" s="34">
        <v>0</v>
      </c>
      <c r="J588" s="34">
        <v>126.32</v>
      </c>
      <c r="K588" s="34">
        <f>F588-G588-H588-I588-J588</f>
        <v>289233.7</v>
      </c>
      <c r="L588" s="33">
        <v>2141795.21</v>
      </c>
      <c r="M588" s="35">
        <f>K588/L588</f>
        <v>0.13504264957245843</v>
      </c>
    </row>
    <row r="589" spans="1:13" ht="15.6" customHeight="1">
      <c r="A589" s="16" t="s">
        <v>118</v>
      </c>
      <c r="B589" s="42" t="s">
        <v>27</v>
      </c>
      <c r="C589" s="33">
        <v>154595.06</v>
      </c>
      <c r="D589" s="33">
        <v>768.03</v>
      </c>
      <c r="E589" s="33">
        <v>111172.08</v>
      </c>
      <c r="F589" s="33">
        <f>SUM(C589:E589)</f>
        <v>266535.17</v>
      </c>
      <c r="G589" s="34">
        <v>42609.27</v>
      </c>
      <c r="H589" s="34">
        <v>0</v>
      </c>
      <c r="I589" s="34">
        <v>0</v>
      </c>
      <c r="J589" s="34">
        <v>2427.98</v>
      </c>
      <c r="K589" s="34">
        <f>F589-G589-H589-I589-J589</f>
        <v>221497.91999999998</v>
      </c>
      <c r="L589" s="33">
        <v>1655107.21</v>
      </c>
      <c r="M589" s="35">
        <f>K589/L589</f>
        <v>0.133826931972582</v>
      </c>
    </row>
    <row r="590" spans="1:13" ht="15.6" customHeight="1">
      <c r="A590" s="16" t="s">
        <v>578</v>
      </c>
      <c r="B590" s="42" t="s">
        <v>30</v>
      </c>
      <c r="C590" s="33">
        <v>61303.27</v>
      </c>
      <c r="D590" s="33">
        <v>177.68</v>
      </c>
      <c r="E590" s="33">
        <v>65327.839999999997</v>
      </c>
      <c r="F590" s="33">
        <f>SUM(C590:E590)</f>
        <v>126808.79</v>
      </c>
      <c r="G590" s="34">
        <v>0</v>
      </c>
      <c r="H590" s="34">
        <v>0</v>
      </c>
      <c r="I590" s="34">
        <v>9421.93</v>
      </c>
      <c r="J590" s="34">
        <v>286.51</v>
      </c>
      <c r="K590" s="34">
        <f>F590-G590-H590-I590-J590</f>
        <v>117100.34999999999</v>
      </c>
      <c r="L590" s="33">
        <v>883276.81</v>
      </c>
      <c r="M590" s="35">
        <f>K590/L590</f>
        <v>0.13257491725612042</v>
      </c>
    </row>
    <row r="591" spans="1:13" ht="15.6" customHeight="1">
      <c r="A591" s="16" t="s">
        <v>352</v>
      </c>
      <c r="B591" s="42" t="s">
        <v>30</v>
      </c>
      <c r="C591" s="33">
        <v>96765.92</v>
      </c>
      <c r="D591" s="33">
        <v>433.35</v>
      </c>
      <c r="E591" s="33">
        <v>104157.74</v>
      </c>
      <c r="F591" s="33">
        <f>SUM(C591:E591)</f>
        <v>201357.01</v>
      </c>
      <c r="G591" s="34">
        <v>0</v>
      </c>
      <c r="H591" s="34">
        <v>0</v>
      </c>
      <c r="I591" s="34">
        <v>0</v>
      </c>
      <c r="J591" s="34">
        <v>5814.44</v>
      </c>
      <c r="K591" s="34">
        <f>F591-G591-H591-I591-J591</f>
        <v>195542.57</v>
      </c>
      <c r="L591" s="33">
        <v>1491090.72</v>
      </c>
      <c r="M591" s="35">
        <f>K591/L591</f>
        <v>0.1311406257025059</v>
      </c>
    </row>
    <row r="592" spans="1:13" ht="15.6" customHeight="1">
      <c r="A592" s="16" t="s">
        <v>490</v>
      </c>
      <c r="B592" s="42" t="s">
        <v>61</v>
      </c>
      <c r="C592" s="33">
        <v>63815.39</v>
      </c>
      <c r="D592" s="33">
        <v>11156.01</v>
      </c>
      <c r="E592" s="33">
        <v>36961.410000000003</v>
      </c>
      <c r="F592" s="33">
        <f>SUM(C592:E592)</f>
        <v>111932.81</v>
      </c>
      <c r="G592" s="34">
        <v>0</v>
      </c>
      <c r="H592" s="34">
        <v>0</v>
      </c>
      <c r="I592" s="34">
        <v>1105.45</v>
      </c>
      <c r="J592" s="34">
        <v>9104.83</v>
      </c>
      <c r="K592" s="34">
        <f>F592-G592-H592-I592-J592</f>
        <v>101722.53</v>
      </c>
      <c r="L592" s="33">
        <v>778727.53999999992</v>
      </c>
      <c r="M592" s="35">
        <f>K592/L592</f>
        <v>0.1306265988743637</v>
      </c>
    </row>
    <row r="593" spans="1:13" ht="15.6" customHeight="1">
      <c r="A593" s="16" t="s">
        <v>599</v>
      </c>
      <c r="B593" s="42" t="s">
        <v>30</v>
      </c>
      <c r="C593" s="33">
        <v>369853.61</v>
      </c>
      <c r="D593" s="33">
        <v>13542.45</v>
      </c>
      <c r="E593" s="33">
        <v>143659.07999999999</v>
      </c>
      <c r="F593" s="33">
        <f>SUM(C593:E593)</f>
        <v>527055.14</v>
      </c>
      <c r="G593" s="34">
        <v>3312</v>
      </c>
      <c r="H593" s="34">
        <v>0</v>
      </c>
      <c r="I593" s="34">
        <v>0</v>
      </c>
      <c r="J593" s="34">
        <v>40231.51</v>
      </c>
      <c r="K593" s="34">
        <f>F593-G593-H593-I593-J593</f>
        <v>483511.63</v>
      </c>
      <c r="L593" s="33">
        <v>3735238.9499999997</v>
      </c>
      <c r="M593" s="35">
        <f>K593/L593</f>
        <v>0.1294459702504441</v>
      </c>
    </row>
    <row r="594" spans="1:13" ht="15.6" customHeight="1">
      <c r="A594" s="16" t="s">
        <v>336</v>
      </c>
      <c r="B594" s="42" t="s">
        <v>33</v>
      </c>
      <c r="C594" s="33">
        <v>72625.13</v>
      </c>
      <c r="D594" s="33">
        <v>0</v>
      </c>
      <c r="E594" s="33">
        <v>108512.25</v>
      </c>
      <c r="F594" s="33">
        <f>SUM(C594:E594)</f>
        <v>181137.38</v>
      </c>
      <c r="G594" s="34">
        <v>0</v>
      </c>
      <c r="H594" s="34">
        <v>0</v>
      </c>
      <c r="I594" s="34">
        <v>0</v>
      </c>
      <c r="J594" s="34">
        <v>1519.28</v>
      </c>
      <c r="K594" s="34">
        <f>F594-G594-H594-I594-J594</f>
        <v>179618.1</v>
      </c>
      <c r="L594" s="33">
        <v>1392601.55</v>
      </c>
      <c r="M594" s="35">
        <f>K594/L594</f>
        <v>0.12898025282249614</v>
      </c>
    </row>
    <row r="595" spans="1:13" ht="15.6" customHeight="1">
      <c r="A595" s="16" t="s">
        <v>87</v>
      </c>
      <c r="B595" s="42" t="s">
        <v>24</v>
      </c>
      <c r="C595" s="33">
        <v>111158.92</v>
      </c>
      <c r="D595" s="33">
        <v>4022.22</v>
      </c>
      <c r="E595" s="33">
        <v>70810.48</v>
      </c>
      <c r="F595" s="33">
        <f>SUM(C595:E595)</f>
        <v>185991.62</v>
      </c>
      <c r="G595" s="34">
        <v>3645.62</v>
      </c>
      <c r="H595" s="34">
        <v>0</v>
      </c>
      <c r="I595" s="34">
        <v>0</v>
      </c>
      <c r="J595" s="34">
        <v>22826.47</v>
      </c>
      <c r="K595" s="34">
        <f>F595-G595-H595-I595-J595</f>
        <v>159519.53</v>
      </c>
      <c r="L595" s="33">
        <v>1243998.2</v>
      </c>
      <c r="M595" s="35">
        <f>K595/L595</f>
        <v>0.1282313189842236</v>
      </c>
    </row>
    <row r="596" spans="1:13" ht="15.6" customHeight="1">
      <c r="A596" s="16" t="s">
        <v>534</v>
      </c>
      <c r="B596" s="42" t="s">
        <v>30</v>
      </c>
      <c r="C596" s="33">
        <v>369875.99</v>
      </c>
      <c r="D596" s="33">
        <v>8228.81</v>
      </c>
      <c r="E596" s="33">
        <v>121654.87</v>
      </c>
      <c r="F596" s="33">
        <f>SUM(C596:E596)</f>
        <v>499759.67</v>
      </c>
      <c r="G596" s="34">
        <v>2079</v>
      </c>
      <c r="H596" s="34">
        <v>0</v>
      </c>
      <c r="I596" s="34">
        <v>0</v>
      </c>
      <c r="J596" s="34">
        <v>13603.6</v>
      </c>
      <c r="K596" s="34">
        <f>F596-G596-H596-I596-J596</f>
        <v>484077.07</v>
      </c>
      <c r="L596" s="33">
        <v>3962591.6999999997</v>
      </c>
      <c r="M596" s="35">
        <f>K596/L596</f>
        <v>0.1221617331909316</v>
      </c>
    </row>
    <row r="597" spans="1:13" ht="15.6" customHeight="1">
      <c r="A597" s="16" t="s">
        <v>103</v>
      </c>
      <c r="B597" s="42" t="s">
        <v>37</v>
      </c>
      <c r="C597" s="33">
        <v>329042.07</v>
      </c>
      <c r="D597" s="33">
        <v>21914.86</v>
      </c>
      <c r="E597" s="33">
        <v>350604.6</v>
      </c>
      <c r="F597" s="33">
        <f>SUM(C597:E597)</f>
        <v>701561.53</v>
      </c>
      <c r="G597" s="34">
        <v>68628.11</v>
      </c>
      <c r="H597" s="34">
        <v>0</v>
      </c>
      <c r="I597" s="34">
        <v>0</v>
      </c>
      <c r="J597" s="34">
        <v>34689.019999999997</v>
      </c>
      <c r="K597" s="34">
        <f>F597-G597-H597-I597-J597</f>
        <v>598244.4</v>
      </c>
      <c r="L597" s="33">
        <v>4975039.99</v>
      </c>
      <c r="M597" s="35">
        <f>K597/L597</f>
        <v>0.12024916406752341</v>
      </c>
    </row>
    <row r="598" spans="1:13" ht="15.6" customHeight="1">
      <c r="A598" s="16" t="s">
        <v>517</v>
      </c>
      <c r="B598" s="42" t="s">
        <v>61</v>
      </c>
      <c r="C598" s="33">
        <v>79086.09</v>
      </c>
      <c r="D598" s="33">
        <v>2831.04</v>
      </c>
      <c r="E598" s="33">
        <v>17189.5</v>
      </c>
      <c r="F598" s="33">
        <f>SUM(C598:E598)</f>
        <v>99106.62999999999</v>
      </c>
      <c r="G598" s="34">
        <v>4005</v>
      </c>
      <c r="H598" s="34">
        <v>0</v>
      </c>
      <c r="I598" s="34">
        <v>0</v>
      </c>
      <c r="J598" s="34">
        <v>2257.2800000000002</v>
      </c>
      <c r="K598" s="34">
        <f>F598-G598-H598-I598-J598</f>
        <v>92844.349999999991</v>
      </c>
      <c r="L598" s="33">
        <v>775848.92999999993</v>
      </c>
      <c r="M598" s="35">
        <f>K598/L598</f>
        <v>0.11966807765011675</v>
      </c>
    </row>
    <row r="599" spans="1:13" ht="15.6" customHeight="1">
      <c r="A599" s="16" t="s">
        <v>515</v>
      </c>
      <c r="B599" s="42" t="s">
        <v>61</v>
      </c>
      <c r="C599" s="33">
        <v>56377.31</v>
      </c>
      <c r="D599" s="33">
        <v>7913.17</v>
      </c>
      <c r="E599" s="33">
        <v>15298.76</v>
      </c>
      <c r="F599" s="33">
        <f>SUM(C599:E599)</f>
        <v>79589.239999999991</v>
      </c>
      <c r="G599" s="34">
        <v>0</v>
      </c>
      <c r="H599" s="34">
        <v>0</v>
      </c>
      <c r="I599" s="34">
        <v>0</v>
      </c>
      <c r="J599" s="34">
        <v>961.11</v>
      </c>
      <c r="K599" s="34">
        <f>F599-G599-H599-I599-J599</f>
        <v>78628.12999999999</v>
      </c>
      <c r="L599" s="33">
        <v>665006.35</v>
      </c>
      <c r="M599" s="35">
        <f>K599/L599</f>
        <v>0.11823666044692654</v>
      </c>
    </row>
    <row r="600" spans="1:13" ht="15.6" customHeight="1">
      <c r="A600" s="16" t="s">
        <v>569</v>
      </c>
      <c r="B600" s="42" t="s">
        <v>27</v>
      </c>
      <c r="C600" s="33">
        <v>307886.8</v>
      </c>
      <c r="D600" s="33">
        <v>13348.01</v>
      </c>
      <c r="E600" s="33">
        <v>106293.23</v>
      </c>
      <c r="F600" s="33">
        <f>SUM(C600:E600)</f>
        <v>427528.04</v>
      </c>
      <c r="G600" s="34">
        <v>21525.439999999999</v>
      </c>
      <c r="H600" s="34">
        <v>0</v>
      </c>
      <c r="I600" s="34">
        <v>0</v>
      </c>
      <c r="J600" s="34">
        <v>35568.800000000003</v>
      </c>
      <c r="K600" s="34">
        <f>F600-G600-H600-I600-J600</f>
        <v>370433.8</v>
      </c>
      <c r="L600" s="33">
        <v>3209868.76</v>
      </c>
      <c r="M600" s="35">
        <f>K600/L600</f>
        <v>0.11540465598350508</v>
      </c>
    </row>
    <row r="601" spans="1:13" ht="15.6" customHeight="1">
      <c r="A601" s="16" t="s">
        <v>168</v>
      </c>
      <c r="B601" s="42" t="s">
        <v>24</v>
      </c>
      <c r="C601" s="33">
        <v>45820.85</v>
      </c>
      <c r="D601" s="33">
        <v>190.8</v>
      </c>
      <c r="E601" s="33">
        <v>11730.67</v>
      </c>
      <c r="F601" s="33">
        <f>SUM(C601:E601)</f>
        <v>57742.32</v>
      </c>
      <c r="G601" s="34">
        <v>1165.4000000000001</v>
      </c>
      <c r="H601" s="34">
        <v>0</v>
      </c>
      <c r="I601" s="34">
        <v>0</v>
      </c>
      <c r="J601" s="34">
        <v>4564.05</v>
      </c>
      <c r="K601" s="34">
        <f>F601-G601-H601-I601-J601</f>
        <v>52012.869999999995</v>
      </c>
      <c r="L601" s="33">
        <v>463973.42</v>
      </c>
      <c r="M601" s="35">
        <f>K601/L601</f>
        <v>0.11210312435570123</v>
      </c>
    </row>
    <row r="602" spans="1:13" ht="15.6" customHeight="1">
      <c r="A602" s="16" t="s">
        <v>496</v>
      </c>
      <c r="B602" s="42" t="s">
        <v>61</v>
      </c>
      <c r="C602" s="33">
        <v>70090.73</v>
      </c>
      <c r="D602" s="33">
        <v>4054.3</v>
      </c>
      <c r="E602" s="33">
        <v>7477.75</v>
      </c>
      <c r="F602" s="33">
        <f>SUM(C602:E602)</f>
        <v>81622.78</v>
      </c>
      <c r="G602" s="34">
        <v>0</v>
      </c>
      <c r="H602" s="34">
        <v>0</v>
      </c>
      <c r="I602" s="34">
        <v>0</v>
      </c>
      <c r="J602" s="34">
        <v>1028.26</v>
      </c>
      <c r="K602" s="34">
        <f>F602-G602-H602-I602-J602</f>
        <v>80594.52</v>
      </c>
      <c r="L602" s="33">
        <v>730132.24</v>
      </c>
      <c r="M602" s="35">
        <f>K602/L602</f>
        <v>0.1103834560161321</v>
      </c>
    </row>
    <row r="603" spans="1:13" ht="15.6" customHeight="1">
      <c r="A603" s="16" t="s">
        <v>530</v>
      </c>
      <c r="B603" s="42" t="s">
        <v>33</v>
      </c>
      <c r="C603" s="33">
        <v>93739.21</v>
      </c>
      <c r="D603" s="33">
        <v>4146.38</v>
      </c>
      <c r="E603" s="33">
        <v>29421.3</v>
      </c>
      <c r="F603" s="33">
        <f>SUM(C603:E603)</f>
        <v>127306.89000000001</v>
      </c>
      <c r="G603" s="34">
        <v>0</v>
      </c>
      <c r="H603" s="34">
        <v>0</v>
      </c>
      <c r="I603" s="34">
        <v>1522.6</v>
      </c>
      <c r="J603" s="34">
        <v>6930.33</v>
      </c>
      <c r="K603" s="34">
        <f>F603-G603-H603-I603-J603</f>
        <v>118853.96</v>
      </c>
      <c r="L603" s="33">
        <v>1086137.5</v>
      </c>
      <c r="M603" s="35">
        <f>K603/L603</f>
        <v>0.10942809727129392</v>
      </c>
    </row>
    <row r="604" spans="1:13" ht="15.6" customHeight="1">
      <c r="A604" s="16" t="s">
        <v>64</v>
      </c>
      <c r="B604" s="42" t="s">
        <v>30</v>
      </c>
      <c r="C604" s="33">
        <v>44828.34</v>
      </c>
      <c r="D604" s="33">
        <v>3299.7</v>
      </c>
      <c r="E604" s="33">
        <v>63166.51</v>
      </c>
      <c r="F604" s="33">
        <f>SUM(C604:E604)</f>
        <v>111294.54999999999</v>
      </c>
      <c r="G604" s="34">
        <v>1780</v>
      </c>
      <c r="H604" s="34">
        <v>0</v>
      </c>
      <c r="I604" s="34">
        <v>0</v>
      </c>
      <c r="J604" s="34">
        <v>6327.63</v>
      </c>
      <c r="K604" s="34">
        <f>F604-G604-H604-I604-J604</f>
        <v>103186.91999999998</v>
      </c>
      <c r="L604" s="33">
        <v>943808.56</v>
      </c>
      <c r="M604" s="35">
        <f>K604/L604</f>
        <v>0.10933034979042781</v>
      </c>
    </row>
    <row r="605" spans="1:13" ht="15.6" customHeight="1">
      <c r="A605" s="16" t="s">
        <v>606</v>
      </c>
      <c r="B605" s="42" t="s">
        <v>30</v>
      </c>
      <c r="C605" s="33">
        <v>46783.38</v>
      </c>
      <c r="D605" s="33">
        <v>1552.77</v>
      </c>
      <c r="E605" s="33">
        <v>25178.62</v>
      </c>
      <c r="F605" s="33">
        <f>SUM(C605:E605)</f>
        <v>73514.76999999999</v>
      </c>
      <c r="G605" s="34">
        <v>250</v>
      </c>
      <c r="H605" s="34">
        <v>0</v>
      </c>
      <c r="I605" s="34">
        <v>0</v>
      </c>
      <c r="J605" s="34">
        <v>2676</v>
      </c>
      <c r="K605" s="34">
        <f>F605-G605-H605-I605-J605</f>
        <v>70588.76999999999</v>
      </c>
      <c r="L605" s="33">
        <v>653996.62999999989</v>
      </c>
      <c r="M605" s="35">
        <f>K605/L605</f>
        <v>0.10793445525858444</v>
      </c>
    </row>
    <row r="606" spans="1:13" ht="15.6" customHeight="1">
      <c r="A606" s="16" t="s">
        <v>275</v>
      </c>
      <c r="B606" s="42" t="s">
        <v>30</v>
      </c>
      <c r="C606" s="33">
        <v>36587.879999999997</v>
      </c>
      <c r="D606" s="33">
        <v>239</v>
      </c>
      <c r="E606" s="33">
        <v>20061.34</v>
      </c>
      <c r="F606" s="33">
        <f>SUM(C606:E606)</f>
        <v>56888.22</v>
      </c>
      <c r="G606" s="34">
        <v>0</v>
      </c>
      <c r="H606" s="34">
        <v>0</v>
      </c>
      <c r="I606" s="34">
        <v>0</v>
      </c>
      <c r="J606" s="34">
        <v>2638.64</v>
      </c>
      <c r="K606" s="34">
        <f>F606-G606-H606-I606-J606</f>
        <v>54249.58</v>
      </c>
      <c r="L606" s="33">
        <v>532710</v>
      </c>
      <c r="M606" s="35">
        <f>K606/L606</f>
        <v>0.10183698447560587</v>
      </c>
    </row>
    <row r="607" spans="1:13" ht="15.6" customHeight="1">
      <c r="A607" s="16" t="s">
        <v>400</v>
      </c>
      <c r="B607" s="42" t="s">
        <v>33</v>
      </c>
      <c r="C607" s="33">
        <v>100469.81</v>
      </c>
      <c r="D607" s="33">
        <v>3561.77</v>
      </c>
      <c r="E607" s="33">
        <v>68330.67</v>
      </c>
      <c r="F607" s="33">
        <f>SUM(C607:E607)</f>
        <v>172362.25</v>
      </c>
      <c r="G607" s="34">
        <v>0</v>
      </c>
      <c r="H607" s="34">
        <v>2397</v>
      </c>
      <c r="I607" s="34">
        <v>966.03</v>
      </c>
      <c r="J607" s="34">
        <v>18775.68</v>
      </c>
      <c r="K607" s="34">
        <f>F607-G607-H607-I607-J607</f>
        <v>150223.54</v>
      </c>
      <c r="L607" s="33">
        <v>1480630.1099999999</v>
      </c>
      <c r="M607" s="35">
        <f>K607/L607</f>
        <v>0.10145919563934845</v>
      </c>
    </row>
    <row r="608" spans="1:13" ht="15.6" customHeight="1">
      <c r="A608" s="16" t="s">
        <v>351</v>
      </c>
      <c r="B608" s="42" t="s">
        <v>30</v>
      </c>
      <c r="C608" s="33">
        <v>45194.55</v>
      </c>
      <c r="D608" s="33">
        <v>549.37</v>
      </c>
      <c r="E608" s="33">
        <v>44399.72</v>
      </c>
      <c r="F608" s="33">
        <f>SUM(C608:E608)</f>
        <v>90143.640000000014</v>
      </c>
      <c r="G608" s="34">
        <v>5730</v>
      </c>
      <c r="H608" s="34">
        <v>0</v>
      </c>
      <c r="I608" s="34">
        <v>0</v>
      </c>
      <c r="J608" s="34">
        <v>19424.75</v>
      </c>
      <c r="K608" s="34">
        <f>F608-G608-H608-I608-J608</f>
        <v>64988.890000000014</v>
      </c>
      <c r="L608" s="33">
        <v>640562.09000000008</v>
      </c>
      <c r="M608" s="35">
        <f>K608/L608</f>
        <v>0.10145603527676764</v>
      </c>
    </row>
    <row r="609" spans="1:13" ht="15.6" customHeight="1">
      <c r="A609" s="16" t="s">
        <v>149</v>
      </c>
      <c r="B609" s="42" t="s">
        <v>30</v>
      </c>
      <c r="C609" s="33">
        <v>38825.410000000003</v>
      </c>
      <c r="D609" s="33">
        <v>7648.2</v>
      </c>
      <c r="E609" s="33">
        <v>33103</v>
      </c>
      <c r="F609" s="33">
        <f>SUM(C609:E609)</f>
        <v>79576.61</v>
      </c>
      <c r="G609" s="34">
        <v>0</v>
      </c>
      <c r="H609" s="34">
        <v>0</v>
      </c>
      <c r="I609" s="34">
        <v>0</v>
      </c>
      <c r="J609" s="34">
        <v>1473.25</v>
      </c>
      <c r="K609" s="34">
        <f>F609-G609-H609-I609-J609</f>
        <v>78103.360000000001</v>
      </c>
      <c r="L609" s="33">
        <v>783827.78</v>
      </c>
      <c r="M609" s="35">
        <f>K609/L609</f>
        <v>9.9643521182676123E-2</v>
      </c>
    </row>
    <row r="610" spans="1:13" ht="15.6" customHeight="1">
      <c r="A610" s="16" t="s">
        <v>383</v>
      </c>
      <c r="B610" s="42" t="s">
        <v>31</v>
      </c>
      <c r="C610" s="33">
        <v>231808.13</v>
      </c>
      <c r="D610" s="33">
        <v>7195.13</v>
      </c>
      <c r="E610" s="33">
        <v>98939.12</v>
      </c>
      <c r="F610" s="33">
        <f>SUM(C610:E610)</f>
        <v>337942.38</v>
      </c>
      <c r="G610" s="34">
        <v>5480.46</v>
      </c>
      <c r="H610" s="34">
        <v>0</v>
      </c>
      <c r="I610" s="34">
        <v>1018</v>
      </c>
      <c r="J610" s="34">
        <v>11605.44</v>
      </c>
      <c r="K610" s="34">
        <f>F610-G610-H610-I610-J610</f>
        <v>319838.48</v>
      </c>
      <c r="L610" s="33">
        <v>3212920.77</v>
      </c>
      <c r="M610" s="35">
        <f>K610/L610</f>
        <v>9.9547577701394732E-2</v>
      </c>
    </row>
    <row r="611" spans="1:13" ht="15.6" customHeight="1">
      <c r="A611" s="16" t="s">
        <v>452</v>
      </c>
      <c r="B611" s="42" t="s">
        <v>43</v>
      </c>
      <c r="C611" s="33">
        <v>159418.35999999999</v>
      </c>
      <c r="D611" s="33">
        <v>14921.63</v>
      </c>
      <c r="E611" s="33">
        <v>100705.53</v>
      </c>
      <c r="F611" s="33">
        <f>SUM(C611:E611)</f>
        <v>275045.52</v>
      </c>
      <c r="G611" s="34">
        <v>10632.5</v>
      </c>
      <c r="H611" s="34">
        <v>0</v>
      </c>
      <c r="I611" s="34">
        <v>0</v>
      </c>
      <c r="J611" s="34">
        <v>10756.55</v>
      </c>
      <c r="K611" s="34">
        <f>F611-G611-H611-I611-J611</f>
        <v>253656.47000000003</v>
      </c>
      <c r="L611" s="33">
        <v>2617349.87</v>
      </c>
      <c r="M611" s="35">
        <f>K611/L611</f>
        <v>9.6913474544387146E-2</v>
      </c>
    </row>
    <row r="612" spans="1:13" ht="15.6" customHeight="1">
      <c r="A612" s="16" t="s">
        <v>29</v>
      </c>
      <c r="B612" s="42" t="s">
        <v>30</v>
      </c>
      <c r="C612" s="33">
        <v>42949.97</v>
      </c>
      <c r="D612" s="33">
        <v>87.6</v>
      </c>
      <c r="E612" s="33">
        <v>18292.71</v>
      </c>
      <c r="F612" s="33">
        <f>SUM(C612:E612)</f>
        <v>61330.28</v>
      </c>
      <c r="G612" s="34">
        <v>879</v>
      </c>
      <c r="H612" s="34">
        <v>0</v>
      </c>
      <c r="I612" s="34">
        <v>0</v>
      </c>
      <c r="J612" s="34">
        <v>2963.66</v>
      </c>
      <c r="K612" s="34">
        <f>F612-G612-H612-I612-J612</f>
        <v>57487.619999999995</v>
      </c>
      <c r="L612" s="33">
        <v>629051.88000000012</v>
      </c>
      <c r="M612" s="35">
        <f>K612/L612</f>
        <v>9.1387724649992272E-2</v>
      </c>
    </row>
    <row r="613" spans="1:13" ht="15.6" customHeight="1">
      <c r="A613" s="16" t="s">
        <v>107</v>
      </c>
      <c r="B613" s="42" t="s">
        <v>33</v>
      </c>
      <c r="C613" s="33">
        <v>96946.23</v>
      </c>
      <c r="D613" s="33">
        <v>1353.09</v>
      </c>
      <c r="E613" s="33">
        <v>36456.239999999998</v>
      </c>
      <c r="F613" s="33">
        <f>SUM(C613:E613)</f>
        <v>134755.56</v>
      </c>
      <c r="G613" s="34">
        <v>0</v>
      </c>
      <c r="H613" s="34">
        <v>0</v>
      </c>
      <c r="I613" s="34">
        <v>0</v>
      </c>
      <c r="J613" s="34">
        <v>5660.23</v>
      </c>
      <c r="K613" s="34">
        <f>F613-G613-H613-I613-J613</f>
        <v>129095.33</v>
      </c>
      <c r="L613" s="33">
        <v>1436696.2699999998</v>
      </c>
      <c r="M613" s="35">
        <f>K613/L613</f>
        <v>8.9855686755559008E-2</v>
      </c>
    </row>
    <row r="614" spans="1:13" ht="15.6" customHeight="1">
      <c r="A614" s="16" t="s">
        <v>271</v>
      </c>
      <c r="B614" s="42" t="s">
        <v>24</v>
      </c>
      <c r="C614" s="33">
        <v>40521.629999999997</v>
      </c>
      <c r="D614" s="33">
        <v>2015.6</v>
      </c>
      <c r="E614" s="33">
        <v>11809.05</v>
      </c>
      <c r="F614" s="33">
        <f>SUM(C614:E614)</f>
        <v>54346.28</v>
      </c>
      <c r="G614" s="34">
        <v>0</v>
      </c>
      <c r="H614" s="34">
        <v>0</v>
      </c>
      <c r="I614" s="34">
        <v>0</v>
      </c>
      <c r="J614" s="34">
        <v>10392.799999999999</v>
      </c>
      <c r="K614" s="34">
        <f>F614-G614-H614-I614-J614</f>
        <v>43953.479999999996</v>
      </c>
      <c r="L614" s="33">
        <v>512829.94000000006</v>
      </c>
      <c r="M614" s="35">
        <f>K614/L614</f>
        <v>8.5707710435159054E-2</v>
      </c>
    </row>
    <row r="615" spans="1:13" ht="15.6" customHeight="1">
      <c r="A615" s="16" t="s">
        <v>74</v>
      </c>
      <c r="B615" s="42" t="s">
        <v>33</v>
      </c>
      <c r="C615" s="33">
        <v>64560.12</v>
      </c>
      <c r="D615" s="33">
        <v>675.21</v>
      </c>
      <c r="E615" s="33">
        <v>50122.95</v>
      </c>
      <c r="F615" s="33">
        <f>SUM(C615:E615)</f>
        <v>115358.28</v>
      </c>
      <c r="G615" s="34">
        <v>0</v>
      </c>
      <c r="H615" s="34">
        <v>0</v>
      </c>
      <c r="I615" s="34">
        <v>0</v>
      </c>
      <c r="J615" s="34">
        <v>17.21</v>
      </c>
      <c r="K615" s="34">
        <f>F615-G615-H615-I615-J615</f>
        <v>115341.06999999999</v>
      </c>
      <c r="L615" s="33">
        <v>1360683.8900000001</v>
      </c>
      <c r="M615" s="35">
        <f>K615/L615</f>
        <v>8.4766984343439225E-2</v>
      </c>
    </row>
    <row r="616" spans="1:13" ht="15.6" customHeight="1">
      <c r="A616" s="16" t="s">
        <v>624</v>
      </c>
      <c r="B616" s="42" t="s">
        <v>33</v>
      </c>
      <c r="C616" s="33">
        <v>69183.66</v>
      </c>
      <c r="D616" s="33">
        <v>0</v>
      </c>
      <c r="E616" s="33">
        <v>49708.42</v>
      </c>
      <c r="F616" s="33">
        <f>SUM(C616:E616)</f>
        <v>118892.08</v>
      </c>
      <c r="G616" s="34">
        <v>0</v>
      </c>
      <c r="H616" s="34">
        <v>0</v>
      </c>
      <c r="I616" s="34">
        <v>0</v>
      </c>
      <c r="J616" s="34">
        <v>18801.48</v>
      </c>
      <c r="K616" s="34">
        <f>F616-G616-H616-I616-J616</f>
        <v>100090.6</v>
      </c>
      <c r="L616" s="33">
        <v>1209309</v>
      </c>
      <c r="M616" s="35">
        <f>K616/L616</f>
        <v>8.2766770114172647E-2</v>
      </c>
    </row>
    <row r="617" spans="1:13" ht="15.6" customHeight="1">
      <c r="A617" s="16" t="s">
        <v>98</v>
      </c>
      <c r="B617" s="42" t="s">
        <v>30</v>
      </c>
      <c r="C617" s="33">
        <v>42953.85</v>
      </c>
      <c r="D617" s="33">
        <v>474.33</v>
      </c>
      <c r="E617" s="33">
        <v>27302.3</v>
      </c>
      <c r="F617" s="33">
        <f>SUM(C617:E617)</f>
        <v>70730.48</v>
      </c>
      <c r="G617" s="34">
        <v>0</v>
      </c>
      <c r="H617" s="34">
        <v>0</v>
      </c>
      <c r="I617" s="34">
        <v>0</v>
      </c>
      <c r="J617" s="34">
        <v>3224.73</v>
      </c>
      <c r="K617" s="34">
        <f>F617-G617-H617-I617-J617</f>
        <v>67505.75</v>
      </c>
      <c r="L617" s="33">
        <v>863732.67999999993</v>
      </c>
      <c r="M617" s="35">
        <f>K617/L617</f>
        <v>7.8155836363630479E-2</v>
      </c>
    </row>
    <row r="618" spans="1:13" ht="15.6" customHeight="1">
      <c r="A618" s="16" t="s">
        <v>290</v>
      </c>
      <c r="B618" s="42" t="s">
        <v>30</v>
      </c>
      <c r="C618" s="33">
        <v>61580.5</v>
      </c>
      <c r="D618" s="33">
        <v>1220.24</v>
      </c>
      <c r="E618" s="33">
        <v>97186</v>
      </c>
      <c r="F618" s="33">
        <f>SUM(C618:E618)</f>
        <v>159986.74</v>
      </c>
      <c r="G618" s="34">
        <v>20740.37</v>
      </c>
      <c r="H618" s="34">
        <v>0</v>
      </c>
      <c r="I618" s="34">
        <v>0</v>
      </c>
      <c r="J618" s="34">
        <v>54752.13</v>
      </c>
      <c r="K618" s="34">
        <f>F618-G618-H618-I618-J618</f>
        <v>84494.239999999991</v>
      </c>
      <c r="L618" s="33">
        <v>1213016.8699999999</v>
      </c>
      <c r="M618" s="35">
        <f>K618/L618</f>
        <v>6.9656277739978997E-2</v>
      </c>
    </row>
    <row r="619" spans="1:13" ht="15.6" customHeight="1">
      <c r="A619" s="16" t="s">
        <v>485</v>
      </c>
      <c r="B619" s="42" t="s">
        <v>33</v>
      </c>
      <c r="C619" s="33">
        <v>54009.75</v>
      </c>
      <c r="D619" s="33">
        <v>127.59</v>
      </c>
      <c r="E619" s="33">
        <v>40950.82</v>
      </c>
      <c r="F619" s="33">
        <f>SUM(C619:E619)</f>
        <v>95088.16</v>
      </c>
      <c r="G619" s="34">
        <v>0</v>
      </c>
      <c r="H619" s="34">
        <v>0</v>
      </c>
      <c r="I619" s="34">
        <v>0</v>
      </c>
      <c r="J619" s="34">
        <v>13316.47</v>
      </c>
      <c r="K619" s="34">
        <f>F619-G619-H619-I619-J619</f>
        <v>81771.69</v>
      </c>
      <c r="L619" s="33">
        <v>1198840.81</v>
      </c>
      <c r="M619" s="35">
        <f>K619/L619</f>
        <v>6.8208964291097157E-2</v>
      </c>
    </row>
    <row r="620" spans="1:13" ht="15.6" customHeight="1">
      <c r="A620" s="16" t="s">
        <v>95</v>
      </c>
      <c r="B620" s="42" t="s">
        <v>24</v>
      </c>
      <c r="C620" s="33">
        <v>60369.35</v>
      </c>
      <c r="D620" s="33">
        <v>2231.25</v>
      </c>
      <c r="E620" s="33">
        <v>32610.58</v>
      </c>
      <c r="F620" s="33">
        <f>SUM(C620:E620)</f>
        <v>95211.18</v>
      </c>
      <c r="G620" s="34">
        <v>1789.9</v>
      </c>
      <c r="H620" s="34">
        <v>0</v>
      </c>
      <c r="I620" s="34">
        <v>0</v>
      </c>
      <c r="J620" s="34">
        <v>2664.17</v>
      </c>
      <c r="K620" s="34">
        <f>F620-G620-H620-I620-J620</f>
        <v>90757.11</v>
      </c>
      <c r="L620" s="33">
        <v>1373165.5</v>
      </c>
      <c r="M620" s="35">
        <f>K620/L620</f>
        <v>6.6093351456907409E-2</v>
      </c>
    </row>
    <row r="621" spans="1:13" ht="15.6" customHeight="1">
      <c r="A621" s="16" t="s">
        <v>527</v>
      </c>
      <c r="B621" s="42" t="s">
        <v>33</v>
      </c>
      <c r="C621" s="33">
        <v>60811.96</v>
      </c>
      <c r="D621" s="33">
        <v>106.98</v>
      </c>
      <c r="E621" s="33">
        <v>14325.44</v>
      </c>
      <c r="F621" s="33">
        <f>SUM(C621:E621)</f>
        <v>75244.38</v>
      </c>
      <c r="G621" s="34">
        <v>0</v>
      </c>
      <c r="H621" s="34">
        <v>0</v>
      </c>
      <c r="I621" s="34">
        <v>-5450.32</v>
      </c>
      <c r="J621" s="34">
        <v>4812.88</v>
      </c>
      <c r="K621" s="34">
        <f>F621-G621-H621-I621-J621</f>
        <v>75881.820000000007</v>
      </c>
      <c r="L621" s="33">
        <v>1189937.9700000002</v>
      </c>
      <c r="M621" s="35">
        <f>K621/L621</f>
        <v>6.3769559349383553E-2</v>
      </c>
    </row>
    <row r="622" spans="1:13" ht="15.6" customHeight="1">
      <c r="A622" s="16" t="s">
        <v>211</v>
      </c>
      <c r="B622" s="42" t="s">
        <v>33</v>
      </c>
      <c r="C622" s="33">
        <v>56415.07</v>
      </c>
      <c r="D622" s="33">
        <v>1387.69</v>
      </c>
      <c r="E622" s="33">
        <v>17215.990000000002</v>
      </c>
      <c r="F622" s="33">
        <f>SUM(C622:E622)</f>
        <v>75018.75</v>
      </c>
      <c r="G622" s="34">
        <v>0</v>
      </c>
      <c r="H622" s="34">
        <v>0</v>
      </c>
      <c r="I622" s="34">
        <v>0</v>
      </c>
      <c r="J622" s="34">
        <v>1638.88</v>
      </c>
      <c r="K622" s="34">
        <f>F622-G622-H622-I622-J622</f>
        <v>73379.87</v>
      </c>
      <c r="L622" s="33">
        <v>1207625.4000000001</v>
      </c>
      <c r="M622" s="35">
        <f>K622/L622</f>
        <v>6.0763768300997965E-2</v>
      </c>
    </row>
    <row r="623" spans="1:13" ht="15.6" customHeight="1">
      <c r="A623" s="16" t="s">
        <v>217</v>
      </c>
      <c r="B623" s="42" t="s">
        <v>27</v>
      </c>
      <c r="C623" s="33">
        <v>58510.73</v>
      </c>
      <c r="D623" s="33">
        <v>317.05</v>
      </c>
      <c r="E623" s="33">
        <v>8585.4</v>
      </c>
      <c r="F623" s="33">
        <f>SUM(C623:E623)</f>
        <v>67413.180000000008</v>
      </c>
      <c r="G623" s="34">
        <v>0</v>
      </c>
      <c r="H623" s="34">
        <v>0</v>
      </c>
      <c r="I623" s="34">
        <v>0</v>
      </c>
      <c r="J623" s="34">
        <v>5515.32</v>
      </c>
      <c r="K623" s="34">
        <f>F623-G623-H623-I623-J623</f>
        <v>61897.860000000008</v>
      </c>
      <c r="L623" s="33">
        <v>1085969.2000000002</v>
      </c>
      <c r="M623" s="35">
        <f>K623/L623</f>
        <v>5.6997804357618982E-2</v>
      </c>
    </row>
    <row r="624" spans="1:13" ht="15.6" customHeight="1">
      <c r="A624" s="16" t="s">
        <v>590</v>
      </c>
      <c r="B624" s="42" t="s">
        <v>30</v>
      </c>
      <c r="C624" s="33">
        <v>68114.73</v>
      </c>
      <c r="D624" s="33">
        <v>0</v>
      </c>
      <c r="E624" s="33">
        <v>1470123.54</v>
      </c>
      <c r="F624" s="33">
        <f>SUM(C624:E624)</f>
        <v>1538238.27</v>
      </c>
      <c r="G624" s="34">
        <v>25373.93</v>
      </c>
      <c r="H624" s="34">
        <v>0</v>
      </c>
      <c r="I624" s="34">
        <v>9733.7099999999991</v>
      </c>
      <c r="J624" s="34">
        <v>1088964.1399999999</v>
      </c>
      <c r="K624" s="34">
        <f>F624-G624-H624-I624-J624</f>
        <v>414166.49000000022</v>
      </c>
      <c r="L624" s="33">
        <v>7686949.2999999998</v>
      </c>
      <c r="M624" s="35">
        <f>K624/L624</f>
        <v>5.3879175448705019E-2</v>
      </c>
    </row>
    <row r="625" spans="1:13" ht="15.6" customHeight="1">
      <c r="A625" s="16" t="s">
        <v>500</v>
      </c>
      <c r="B625" s="42" t="s">
        <v>33</v>
      </c>
      <c r="C625" s="33">
        <v>43442.06</v>
      </c>
      <c r="D625" s="33">
        <v>2321.7399999999998</v>
      </c>
      <c r="E625" s="33">
        <v>21086.42</v>
      </c>
      <c r="F625" s="33">
        <f>SUM(C625:E625)</f>
        <v>66850.22</v>
      </c>
      <c r="G625" s="34">
        <v>0</v>
      </c>
      <c r="H625" s="34">
        <v>0</v>
      </c>
      <c r="I625" s="34">
        <v>0</v>
      </c>
      <c r="J625" s="34">
        <v>6360.02</v>
      </c>
      <c r="K625" s="34">
        <f>F625-G625-H625-I625-J625</f>
        <v>60490.2</v>
      </c>
      <c r="L625" s="33">
        <v>1256704.6099999999</v>
      </c>
      <c r="M625" s="35">
        <f>K625/L625</f>
        <v>4.8133984325879099E-2</v>
      </c>
    </row>
    <row r="626" spans="1:13" ht="15.6" customHeight="1">
      <c r="A626" s="49" t="s">
        <v>570</v>
      </c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8">
        <f>AVERAGE(M12:M625)</f>
        <v>0.31080951580645172</v>
      </c>
    </row>
  </sheetData>
  <sortState ref="A12:M625">
    <sortCondition descending="1" ref="M12:M625"/>
  </sortState>
  <mergeCells count="4">
    <mergeCell ref="A3:M3"/>
    <mergeCell ref="A4:M4"/>
    <mergeCell ref="A7:O7"/>
    <mergeCell ref="A9:O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AUTONOMIA FISCAL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2025-11-25T08:57:56Z</dcterms:modified>
</cp:coreProperties>
</file>