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F19" i="6" l="1"/>
  <c r="F55" i="6"/>
  <c r="F23" i="6"/>
  <c r="F17" i="6"/>
  <c r="F57" i="6"/>
  <c r="F38" i="6"/>
  <c r="F47" i="6"/>
  <c r="F33" i="6"/>
  <c r="F18" i="6"/>
  <c r="F35" i="6"/>
  <c r="F41" i="6"/>
  <c r="F31" i="6"/>
  <c r="F24" i="6"/>
  <c r="F44" i="6"/>
  <c r="F16" i="6"/>
  <c r="F51" i="6"/>
  <c r="F12" i="6"/>
  <c r="F46" i="6"/>
  <c r="F30" i="6"/>
  <c r="F49" i="6"/>
  <c r="F14" i="6"/>
  <c r="F29" i="6"/>
  <c r="F45" i="6"/>
  <c r="F27" i="6"/>
  <c r="F42" i="6"/>
  <c r="F36" i="6"/>
  <c r="F13" i="6"/>
  <c r="F52" i="6"/>
  <c r="F28" i="6"/>
  <c r="F53" i="6"/>
  <c r="F40" i="6"/>
  <c r="F32" i="6"/>
  <c r="F11" i="6"/>
  <c r="F50" i="6"/>
  <c r="F34" i="6"/>
  <c r="F15" i="6"/>
  <c r="F56" i="6"/>
  <c r="F48" i="6"/>
  <c r="F25" i="6"/>
  <c r="F39" i="6"/>
  <c r="F54" i="6"/>
  <c r="F21" i="6"/>
  <c r="F22" i="6"/>
  <c r="F20" i="6"/>
  <c r="F26" i="6"/>
  <c r="F43" i="6"/>
  <c r="F58" i="6" s="1"/>
  <c r="F37" i="6"/>
  <c r="F58" i="5"/>
  <c r="F57" i="5"/>
  <c r="F51" i="5" l="1"/>
  <c r="F52" i="5"/>
  <c r="F53" i="5"/>
  <c r="F54" i="5"/>
  <c r="F55" i="5"/>
  <c r="F56" i="5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</calcChain>
</file>

<file path=xl/sharedStrings.xml><?xml version="1.0" encoding="utf-8"?>
<sst xmlns="http://schemas.openxmlformats.org/spreadsheetml/2006/main" count="120" uniqueCount="61">
  <si>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</si>
  <si>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</si>
  <si>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</si>
  <si>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</si>
  <si>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</si>
  <si>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</si>
  <si>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</si>
  <si>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</si>
  <si>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</si>
  <si>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</si>
  <si>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</si>
  <si>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</si>
  <si>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</si>
  <si>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</si>
  <si>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</si>
  <si>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</si>
  <si>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</si>
  <si>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</si>
  <si>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</si>
  <si>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</si>
  <si>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</si>
  <si>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</si>
  <si>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</si>
  <si>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</si>
  <si>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</si>
  <si>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</si>
  <si>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</si>
  <si>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</si>
  <si>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</si>
  <si>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</si>
  <si>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</si>
  <si>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</si>
  <si>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</si>
  <si>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</si>
  <si>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</si>
  <si>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</si>
  <si>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</si>
  <si>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</si>
  <si>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</si>
  <si>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</si>
  <si>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</si>
  <si>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</si>
  <si>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>Pasivos financieros (Capítulo 9)</t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</si>
  <si>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</si>
  <si>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</si>
  <si>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</si>
  <si>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</si>
  <si>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</si>
  <si>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</si>
  <si>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</si>
  <si>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</si>
  <si>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</si>
  <si>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</si>
  <si>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</si>
  <si>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</si>
  <si>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</si>
  <si>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</si>
  <si>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</si>
  <si>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</si>
  <si>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</t>
    </r>
  </si>
  <si>
    <t>Grado de financiación externa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</si>
</sst>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5" applyFont="1" applyFill="1" applyBorder="1" applyAlignment="1">
      <alignment horizontal="left"/>
    </xf>
    <xf numFmtId="10" fontId="16" fillId="0" borderId="1" xfId="0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5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activeCell="C51" sqref="C51"/>
    </sheetView>
  </sheetViews>
  <sheetFormatPr baseColWidth="10" defaultRowHeight="18" x14ac:dyDescent="0.3"/>
  <cols>
    <col min="1" max="1" width="37" style="20" customWidth="1"/>
    <col min="2" max="2" width="16.33203125" style="20" customWidth="1"/>
    <col min="3" max="4" width="16" style="20" customWidth="1"/>
    <col min="5" max="5" width="16.109375" style="20" customWidth="1"/>
    <col min="6" max="6" width="18.6640625" style="20" customWidth="1"/>
    <col min="7" max="16384" width="11.5546875" style="20"/>
  </cols>
  <sheetData>
    <row r="1" spans="1:14" s="9" customFormat="1" ht="16.8" x14ac:dyDescent="0.3">
      <c r="B1" s="10"/>
      <c r="C1" s="10"/>
      <c r="D1" s="10"/>
      <c r="E1" s="11"/>
      <c r="F1" s="11"/>
    </row>
    <row r="2" spans="1:14" s="9" customFormat="1" ht="27.75" customHeight="1" x14ac:dyDescent="0.3">
      <c r="A2" s="1"/>
      <c r="B2" s="2"/>
      <c r="C2" s="2"/>
      <c r="D2" s="2"/>
      <c r="E2" s="1"/>
      <c r="F2" s="1"/>
    </row>
    <row r="3" spans="1:14" s="9" customFormat="1" ht="26.25" customHeight="1" x14ac:dyDescent="0.3">
      <c r="A3" s="23" t="s">
        <v>60</v>
      </c>
      <c r="B3" s="23"/>
      <c r="C3" s="23"/>
      <c r="D3" s="23"/>
      <c r="E3" s="23"/>
      <c r="F3" s="23"/>
    </row>
    <row r="4" spans="1:14" s="9" customFormat="1" ht="21.6" x14ac:dyDescent="0.3">
      <c r="A4" s="24" t="s">
        <v>34</v>
      </c>
      <c r="B4" s="24"/>
      <c r="C4" s="24"/>
      <c r="D4" s="24"/>
      <c r="E4" s="24"/>
      <c r="F4" s="24"/>
      <c r="G4" s="9" t="s">
        <v>38</v>
      </c>
    </row>
    <row r="5" spans="1:14" s="9" customFormat="1" ht="16.8" x14ac:dyDescent="0.3">
      <c r="B5" s="12"/>
      <c r="C5" s="12"/>
      <c r="D5" s="12"/>
      <c r="E5" s="13"/>
      <c r="F5" s="13"/>
    </row>
    <row r="6" spans="1:14" s="9" customFormat="1" ht="24" customHeight="1" x14ac:dyDescent="0.3">
      <c r="A6" s="26" t="s">
        <v>44</v>
      </c>
      <c r="B6" s="26"/>
      <c r="C6" s="26"/>
      <c r="D6" s="26"/>
      <c r="E6" s="26"/>
      <c r="F6" s="26"/>
    </row>
    <row r="7" spans="1:14" s="9" customFormat="1" ht="9" customHeight="1" x14ac:dyDescent="0.3">
      <c r="A7" s="14" t="s">
        <v>38</v>
      </c>
      <c r="B7" s="15"/>
      <c r="C7" s="15"/>
      <c r="D7" s="15"/>
      <c r="E7" s="16"/>
      <c r="F7" s="16"/>
    </row>
    <row r="8" spans="1:14" s="9" customFormat="1" ht="16.8" x14ac:dyDescent="0.3">
      <c r="A8" s="25" t="s">
        <v>52</v>
      </c>
      <c r="B8" s="25"/>
      <c r="C8" s="25"/>
      <c r="D8" s="25"/>
      <c r="E8" s="25"/>
      <c r="F8" s="25"/>
      <c r="G8" s="3"/>
      <c r="H8" s="3"/>
      <c r="I8" s="3"/>
      <c r="J8" s="3"/>
      <c r="K8" s="3"/>
      <c r="L8" s="3"/>
      <c r="M8" s="3"/>
      <c r="N8" s="3"/>
    </row>
    <row r="9" spans="1:14" s="9" customFormat="1" ht="16.8" x14ac:dyDescent="0.3">
      <c r="A9" s="17"/>
      <c r="B9" s="4"/>
      <c r="C9" s="4"/>
      <c r="D9" s="4"/>
      <c r="E9" s="4"/>
      <c r="F9" s="4"/>
      <c r="G9" s="4"/>
      <c r="H9" s="4"/>
      <c r="I9" s="4"/>
      <c r="J9" s="4"/>
    </row>
    <row r="10" spans="1:14" s="9" customFormat="1" ht="48" customHeight="1" x14ac:dyDescent="0.3">
      <c r="A10" s="5" t="s">
        <v>33</v>
      </c>
      <c r="B10" s="6" t="s">
        <v>41</v>
      </c>
      <c r="C10" s="6" t="s">
        <v>40</v>
      </c>
      <c r="D10" s="6" t="s">
        <v>42</v>
      </c>
      <c r="E10" s="6" t="s">
        <v>39</v>
      </c>
      <c r="F10" s="7" t="s">
        <v>43</v>
      </c>
    </row>
    <row r="11" spans="1:14" ht="16.8" customHeight="1" x14ac:dyDescent="0.3">
      <c r="A11" s="8" t="s">
        <v>21</v>
      </c>
      <c r="B11" s="18">
        <v>47793476.439999998</v>
      </c>
      <c r="C11" s="18">
        <v>-668032.75</v>
      </c>
      <c r="D11" s="18">
        <v>24233260.800000001</v>
      </c>
      <c r="E11" s="18">
        <v>183027789.82000002</v>
      </c>
      <c r="F11" s="19">
        <f t="shared" ref="F11:F57" si="0">(B11+C11+D11)/E11</f>
        <v>0.38987907005913264</v>
      </c>
    </row>
    <row r="12" spans="1:14" ht="16.8" customHeight="1" x14ac:dyDescent="0.3">
      <c r="A12" s="8" t="s">
        <v>45</v>
      </c>
      <c r="B12" s="18">
        <v>101934309.2</v>
      </c>
      <c r="C12" s="18">
        <v>16286818.300000001</v>
      </c>
      <c r="D12" s="18">
        <v>0</v>
      </c>
      <c r="E12" s="18">
        <v>323881424.65000004</v>
      </c>
      <c r="F12" s="19">
        <f t="shared" si="0"/>
        <v>0.36501360838385455</v>
      </c>
    </row>
    <row r="13" spans="1:14" ht="16.8" customHeight="1" x14ac:dyDescent="0.3">
      <c r="A13" s="8" t="s">
        <v>2</v>
      </c>
      <c r="B13" s="18">
        <v>79669975.019999996</v>
      </c>
      <c r="C13" s="18">
        <v>15146088.550000001</v>
      </c>
      <c r="D13" s="18">
        <v>8103340.0199999996</v>
      </c>
      <c r="E13" s="18">
        <v>228327124.96000007</v>
      </c>
      <c r="F13" s="19">
        <f t="shared" si="0"/>
        <v>0.45075416951897468</v>
      </c>
    </row>
    <row r="14" spans="1:14" ht="16.8" customHeight="1" x14ac:dyDescent="0.3">
      <c r="A14" s="8" t="s">
        <v>47</v>
      </c>
      <c r="B14" s="18">
        <v>19785143.039999999</v>
      </c>
      <c r="C14" s="18">
        <v>11716113.359999999</v>
      </c>
      <c r="D14" s="18">
        <v>5466000</v>
      </c>
      <c r="E14" s="18">
        <v>75314491.109999999</v>
      </c>
      <c r="F14" s="19">
        <f t="shared" si="0"/>
        <v>0.49083856048376873</v>
      </c>
    </row>
    <row r="15" spans="1:14" ht="16.8" customHeight="1" x14ac:dyDescent="0.3">
      <c r="A15" s="8" t="s">
        <v>53</v>
      </c>
      <c r="B15" s="18">
        <v>53845277.369999997</v>
      </c>
      <c r="C15" s="18">
        <v>5703548.6200000001</v>
      </c>
      <c r="D15" s="18">
        <v>16514522.710000001</v>
      </c>
      <c r="E15" s="18">
        <v>161157546.59</v>
      </c>
      <c r="F15" s="19">
        <f t="shared" si="0"/>
        <v>0.47198130220679224</v>
      </c>
    </row>
    <row r="16" spans="1:14" ht="16.8" customHeight="1" x14ac:dyDescent="0.3">
      <c r="A16" s="8" t="s">
        <v>25</v>
      </c>
      <c r="B16" s="18">
        <v>1464803261.9400001</v>
      </c>
      <c r="C16" s="18">
        <v>35262270.560000002</v>
      </c>
      <c r="D16" s="18">
        <v>114787011.34999999</v>
      </c>
      <c r="E16" s="18">
        <v>3301131590.71</v>
      </c>
      <c r="F16" s="19">
        <f t="shared" si="0"/>
        <v>0.48918151230156837</v>
      </c>
    </row>
    <row r="17" spans="1:6" ht="16.8" customHeight="1" x14ac:dyDescent="0.3">
      <c r="A17" s="8" t="s">
        <v>12</v>
      </c>
      <c r="B17" s="18">
        <v>52253207.82</v>
      </c>
      <c r="C17" s="18">
        <v>9245935.6099999994</v>
      </c>
      <c r="D17" s="18">
        <v>0</v>
      </c>
      <c r="E17" s="18">
        <v>202658880.67999998</v>
      </c>
      <c r="F17" s="19">
        <f t="shared" si="0"/>
        <v>0.30346137915913812</v>
      </c>
    </row>
    <row r="18" spans="1:6" ht="16.8" customHeight="1" x14ac:dyDescent="0.3">
      <c r="A18" s="8" t="s">
        <v>27</v>
      </c>
      <c r="B18" s="18">
        <v>28216773.91</v>
      </c>
      <c r="C18" s="18">
        <v>3891300.21</v>
      </c>
      <c r="D18" s="18">
        <v>0</v>
      </c>
      <c r="E18" s="18">
        <v>83517378.629999995</v>
      </c>
      <c r="F18" s="19">
        <f t="shared" si="0"/>
        <v>0.38444781968368158</v>
      </c>
    </row>
    <row r="19" spans="1:6" ht="16.8" customHeight="1" x14ac:dyDescent="0.3">
      <c r="A19" s="8" t="s">
        <v>36</v>
      </c>
      <c r="B19" s="18">
        <v>84899582.719999999</v>
      </c>
      <c r="C19" s="18">
        <v>2327106.98</v>
      </c>
      <c r="D19" s="18">
        <v>0</v>
      </c>
      <c r="E19" s="18">
        <v>189248305.43000001</v>
      </c>
      <c r="F19" s="19">
        <f t="shared" si="0"/>
        <v>0.46091133815865948</v>
      </c>
    </row>
    <row r="20" spans="1:6" ht="16.8" customHeight="1" x14ac:dyDescent="0.3">
      <c r="A20" s="8" t="s">
        <v>54</v>
      </c>
      <c r="B20" s="18">
        <v>50159956.219999999</v>
      </c>
      <c r="C20" s="18">
        <v>11932650.050000001</v>
      </c>
      <c r="D20" s="18">
        <v>5476401.9500000002</v>
      </c>
      <c r="E20" s="18">
        <v>197051323.41999999</v>
      </c>
      <c r="F20" s="19">
        <f t="shared" si="0"/>
        <v>0.34290055528316232</v>
      </c>
    </row>
    <row r="21" spans="1:6" ht="16.8" customHeight="1" x14ac:dyDescent="0.3">
      <c r="A21" s="8" t="s">
        <v>19</v>
      </c>
      <c r="B21" s="18">
        <v>21091061.649999999</v>
      </c>
      <c r="C21" s="18">
        <v>1304575.8500000001</v>
      </c>
      <c r="D21" s="18">
        <v>0</v>
      </c>
      <c r="E21" s="18">
        <v>83929213.319999993</v>
      </c>
      <c r="F21" s="19">
        <f t="shared" si="0"/>
        <v>0.26683959749046293</v>
      </c>
    </row>
    <row r="22" spans="1:6" ht="16.8" customHeight="1" x14ac:dyDescent="0.3">
      <c r="A22" s="8" t="s">
        <v>4</v>
      </c>
      <c r="B22" s="18">
        <v>134838123.18000001</v>
      </c>
      <c r="C22" s="18">
        <v>13422475.609999999</v>
      </c>
      <c r="D22" s="18">
        <v>25079093.82</v>
      </c>
      <c r="E22" s="18">
        <v>334303401.12000006</v>
      </c>
      <c r="F22" s="19">
        <f t="shared" si="0"/>
        <v>0.51851010797158703</v>
      </c>
    </row>
    <row r="23" spans="1:6" ht="16.8" customHeight="1" x14ac:dyDescent="0.3">
      <c r="A23" s="8" t="s">
        <v>28</v>
      </c>
      <c r="B23" s="18">
        <v>93144759.430000007</v>
      </c>
      <c r="C23" s="18">
        <v>12792319.939999999</v>
      </c>
      <c r="D23" s="18">
        <v>6687949.0300000003</v>
      </c>
      <c r="E23" s="18">
        <v>277746418.38</v>
      </c>
      <c r="F23" s="19">
        <f t="shared" si="0"/>
        <v>0.40549588022377869</v>
      </c>
    </row>
    <row r="24" spans="1:6" ht="16.8" customHeight="1" x14ac:dyDescent="0.3">
      <c r="A24" s="8" t="s">
        <v>20</v>
      </c>
      <c r="B24" s="18">
        <v>14663256.49</v>
      </c>
      <c r="C24" s="18">
        <v>5653331</v>
      </c>
      <c r="D24" s="18">
        <v>0</v>
      </c>
      <c r="E24" s="18">
        <v>61844490.520000003</v>
      </c>
      <c r="F24" s="19">
        <f t="shared" si="0"/>
        <v>0.32851087169082238</v>
      </c>
    </row>
    <row r="25" spans="1:6" ht="16.8" customHeight="1" x14ac:dyDescent="0.3">
      <c r="A25" s="8" t="s">
        <v>55</v>
      </c>
      <c r="B25" s="18">
        <v>193598682.96000001</v>
      </c>
      <c r="C25" s="18">
        <v>39955611.909999996</v>
      </c>
      <c r="D25" s="18">
        <v>0</v>
      </c>
      <c r="E25" s="18">
        <v>398805478.17000002</v>
      </c>
      <c r="F25" s="19">
        <f t="shared" si="0"/>
        <v>0.5856346205215418</v>
      </c>
    </row>
    <row r="26" spans="1:6" ht="16.8" customHeight="1" x14ac:dyDescent="0.3">
      <c r="A26" s="8" t="s">
        <v>48</v>
      </c>
      <c r="B26" s="18">
        <v>41300670.310000002</v>
      </c>
      <c r="C26" s="18">
        <v>9253802.0800000001</v>
      </c>
      <c r="D26" s="18">
        <v>16602066.880000001</v>
      </c>
      <c r="E26" s="18">
        <v>163751215.10999998</v>
      </c>
      <c r="F26" s="19">
        <f t="shared" si="0"/>
        <v>0.41011322709811676</v>
      </c>
    </row>
    <row r="27" spans="1:6" ht="16.8" customHeight="1" x14ac:dyDescent="0.3">
      <c r="A27" s="8" t="s">
        <v>0</v>
      </c>
      <c r="B27" s="18">
        <v>111736193</v>
      </c>
      <c r="C27" s="18">
        <v>7881958.3600000003</v>
      </c>
      <c r="D27" s="18">
        <v>0</v>
      </c>
      <c r="E27" s="18">
        <v>314500033.47000003</v>
      </c>
      <c r="F27" s="19">
        <f t="shared" si="0"/>
        <v>0.38034384302032292</v>
      </c>
    </row>
    <row r="28" spans="1:6" ht="16.8" customHeight="1" x14ac:dyDescent="0.3">
      <c r="A28" s="8" t="s">
        <v>23</v>
      </c>
      <c r="B28" s="18">
        <v>18475480.66</v>
      </c>
      <c r="C28" s="18">
        <v>3445136.96</v>
      </c>
      <c r="D28" s="18">
        <v>2915454.16</v>
      </c>
      <c r="E28" s="18">
        <v>80689976.569999978</v>
      </c>
      <c r="F28" s="19">
        <f t="shared" si="0"/>
        <v>0.30779624478455847</v>
      </c>
    </row>
    <row r="29" spans="1:6" ht="16.8" customHeight="1" x14ac:dyDescent="0.3">
      <c r="A29" s="8" t="s">
        <v>1</v>
      </c>
      <c r="B29" s="18">
        <v>62941479.43</v>
      </c>
      <c r="C29" s="18">
        <v>7283162.0499999998</v>
      </c>
      <c r="D29" s="18">
        <v>0</v>
      </c>
      <c r="E29" s="18">
        <v>158761742.58000001</v>
      </c>
      <c r="F29" s="19">
        <f t="shared" si="0"/>
        <v>0.44232722782451078</v>
      </c>
    </row>
    <row r="30" spans="1:6" ht="16.8" customHeight="1" x14ac:dyDescent="0.3">
      <c r="A30" s="8" t="s">
        <v>8</v>
      </c>
      <c r="B30" s="18">
        <v>14837526</v>
      </c>
      <c r="C30" s="18">
        <v>1722729.34</v>
      </c>
      <c r="D30" s="18">
        <v>0</v>
      </c>
      <c r="E30" s="18">
        <v>53442835.600000009</v>
      </c>
      <c r="F30" s="19">
        <f t="shared" si="0"/>
        <v>0.30986857553643726</v>
      </c>
    </row>
    <row r="31" spans="1:6" ht="16.8" customHeight="1" x14ac:dyDescent="0.3">
      <c r="A31" s="8" t="s">
        <v>3</v>
      </c>
      <c r="B31" s="18">
        <v>46958839.549999997</v>
      </c>
      <c r="C31" s="18">
        <v>5383263.0800000001</v>
      </c>
      <c r="D31" s="18">
        <v>31217813.170000002</v>
      </c>
      <c r="E31" s="18">
        <v>151205017.20999998</v>
      </c>
      <c r="F31" s="19">
        <f t="shared" si="0"/>
        <v>0.55262660817629106</v>
      </c>
    </row>
    <row r="32" spans="1:6" ht="16.8" customHeight="1" x14ac:dyDescent="0.3">
      <c r="A32" s="8" t="s">
        <v>13</v>
      </c>
      <c r="B32" s="18">
        <v>49061856.5</v>
      </c>
      <c r="C32" s="18">
        <v>12679539</v>
      </c>
      <c r="D32" s="18">
        <v>0</v>
      </c>
      <c r="E32" s="18">
        <v>155426933.32999998</v>
      </c>
      <c r="F32" s="19">
        <f t="shared" si="0"/>
        <v>0.397237429686087</v>
      </c>
    </row>
    <row r="33" spans="1:6" ht="16.8" customHeight="1" x14ac:dyDescent="0.3">
      <c r="A33" s="8" t="s">
        <v>26</v>
      </c>
      <c r="B33" s="18">
        <v>60939346.130000003</v>
      </c>
      <c r="C33" s="18">
        <v>5143216.78</v>
      </c>
      <c r="D33" s="18">
        <v>4959866.79</v>
      </c>
      <c r="E33" s="18">
        <v>191578685.75999996</v>
      </c>
      <c r="F33" s="19">
        <f t="shared" si="0"/>
        <v>0.37082637569086546</v>
      </c>
    </row>
    <row r="34" spans="1:6" ht="16.8" customHeight="1" x14ac:dyDescent="0.3">
      <c r="A34" s="8" t="s">
        <v>32</v>
      </c>
      <c r="B34" s="18">
        <v>50553412.079999998</v>
      </c>
      <c r="C34" s="18">
        <v>16438517.310000001</v>
      </c>
      <c r="D34" s="18">
        <v>10304000</v>
      </c>
      <c r="E34" s="18">
        <v>174059016.86000001</v>
      </c>
      <c r="F34" s="19">
        <f t="shared" si="0"/>
        <v>0.44407885775990008</v>
      </c>
    </row>
    <row r="35" spans="1:6" ht="16.8" customHeight="1" x14ac:dyDescent="0.3">
      <c r="A35" s="8" t="s">
        <v>29</v>
      </c>
      <c r="B35" s="18">
        <v>29488727.370000001</v>
      </c>
      <c r="C35" s="18">
        <v>6086781.4000000004</v>
      </c>
      <c r="D35" s="18">
        <v>0</v>
      </c>
      <c r="E35" s="18">
        <v>98995550.370000005</v>
      </c>
      <c r="F35" s="19">
        <f t="shared" si="0"/>
        <v>0.35936472535417052</v>
      </c>
    </row>
    <row r="36" spans="1:6" ht="16.8" customHeight="1" x14ac:dyDescent="0.3">
      <c r="A36" s="8" t="s">
        <v>30</v>
      </c>
      <c r="B36" s="18">
        <v>1938257163.46</v>
      </c>
      <c r="C36" s="18">
        <v>139568501.13</v>
      </c>
      <c r="D36" s="18">
        <v>259000000</v>
      </c>
      <c r="E36" s="18">
        <v>5522198779.7399998</v>
      </c>
      <c r="F36" s="19">
        <f t="shared" si="0"/>
        <v>0.42316942178239086</v>
      </c>
    </row>
    <row r="37" spans="1:6" ht="16.8" customHeight="1" x14ac:dyDescent="0.3">
      <c r="A37" s="8" t="s">
        <v>5</v>
      </c>
      <c r="B37" s="18">
        <v>365298822.32999998</v>
      </c>
      <c r="C37" s="18">
        <v>18223783.440000001</v>
      </c>
      <c r="D37" s="18">
        <v>11672578.34</v>
      </c>
      <c r="E37" s="18">
        <v>750047852.55000007</v>
      </c>
      <c r="F37" s="19">
        <f t="shared" si="0"/>
        <v>0.52689329456303624</v>
      </c>
    </row>
    <row r="38" spans="1:6" ht="16.8" customHeight="1" x14ac:dyDescent="0.3">
      <c r="A38" s="8" t="s">
        <v>49</v>
      </c>
      <c r="B38" s="18">
        <v>123462510.05</v>
      </c>
      <c r="C38" s="18">
        <v>18274787.52</v>
      </c>
      <c r="D38" s="18">
        <v>3389000</v>
      </c>
      <c r="E38" s="18">
        <v>440492345.59999996</v>
      </c>
      <c r="F38" s="19">
        <f t="shared" si="0"/>
        <v>0.3294638352281053</v>
      </c>
    </row>
    <row r="39" spans="1:6" ht="16.8" customHeight="1" x14ac:dyDescent="0.3">
      <c r="A39" s="8" t="s">
        <v>50</v>
      </c>
      <c r="B39" s="18">
        <v>40722638.509999998</v>
      </c>
      <c r="C39" s="18">
        <v>3961620.61</v>
      </c>
      <c r="D39" s="18">
        <v>0</v>
      </c>
      <c r="E39" s="18">
        <v>107784097.87</v>
      </c>
      <c r="F39" s="19">
        <f t="shared" si="0"/>
        <v>0.41457190812966066</v>
      </c>
    </row>
    <row r="40" spans="1:6" ht="16.8" customHeight="1" x14ac:dyDescent="0.3">
      <c r="A40" s="8" t="s">
        <v>35</v>
      </c>
      <c r="B40" s="18">
        <v>73980056.810000002</v>
      </c>
      <c r="C40" s="18">
        <v>2831000</v>
      </c>
      <c r="D40" s="18">
        <v>4879826.66</v>
      </c>
      <c r="E40" s="18">
        <v>227939814.66000003</v>
      </c>
      <c r="F40" s="19">
        <f t="shared" si="0"/>
        <v>0.35838795250339173</v>
      </c>
    </row>
    <row r="41" spans="1:6" ht="16.8" customHeight="1" x14ac:dyDescent="0.3">
      <c r="A41" s="8" t="s">
        <v>14</v>
      </c>
      <c r="B41" s="18">
        <v>25842877.530000001</v>
      </c>
      <c r="C41" s="18">
        <v>11581036.380000001</v>
      </c>
      <c r="D41" s="18">
        <v>26637695.399999999</v>
      </c>
      <c r="E41" s="18">
        <v>111768067.10999998</v>
      </c>
      <c r="F41" s="19">
        <f t="shared" si="0"/>
        <v>0.57316558267892204</v>
      </c>
    </row>
    <row r="42" spans="1:6" ht="16.8" customHeight="1" x14ac:dyDescent="0.3">
      <c r="A42" s="8" t="s">
        <v>10</v>
      </c>
      <c r="B42" s="18">
        <v>113703418.18000001</v>
      </c>
      <c r="C42" s="18">
        <v>28793356.100000001</v>
      </c>
      <c r="D42" s="18">
        <v>24367545.52</v>
      </c>
      <c r="E42" s="18">
        <v>527760832.80000001</v>
      </c>
      <c r="F42" s="19">
        <f t="shared" si="0"/>
        <v>0.31617412553090091</v>
      </c>
    </row>
    <row r="43" spans="1:6" ht="16.8" customHeight="1" x14ac:dyDescent="0.3">
      <c r="A43" s="8" t="s">
        <v>31</v>
      </c>
      <c r="B43" s="18">
        <v>111656731.79000001</v>
      </c>
      <c r="C43" s="18">
        <v>11379110.08</v>
      </c>
      <c r="D43" s="18">
        <v>15000000</v>
      </c>
      <c r="E43" s="18">
        <v>270417912.5</v>
      </c>
      <c r="F43" s="19">
        <f t="shared" si="0"/>
        <v>0.51045376614982929</v>
      </c>
    </row>
    <row r="44" spans="1:6" ht="16.8" customHeight="1" x14ac:dyDescent="0.3">
      <c r="A44" s="8" t="s">
        <v>37</v>
      </c>
      <c r="B44" s="18">
        <v>26032839.739999998</v>
      </c>
      <c r="C44" s="18">
        <v>3572547.41</v>
      </c>
      <c r="D44" s="18">
        <v>750000</v>
      </c>
      <c r="E44" s="18">
        <v>83596278.729999974</v>
      </c>
      <c r="F44" s="19">
        <f t="shared" si="0"/>
        <v>0.3631188805430216</v>
      </c>
    </row>
    <row r="45" spans="1:6" ht="16.8" customHeight="1" x14ac:dyDescent="0.3">
      <c r="A45" s="8" t="s">
        <v>18</v>
      </c>
      <c r="B45" s="18">
        <v>55426538.509999998</v>
      </c>
      <c r="C45" s="18">
        <v>20556973.059999999</v>
      </c>
      <c r="D45" s="18">
        <v>16742789.66</v>
      </c>
      <c r="E45" s="18">
        <v>199317272.16999999</v>
      </c>
      <c r="F45" s="19">
        <f t="shared" si="0"/>
        <v>0.46521959798302209</v>
      </c>
    </row>
    <row r="46" spans="1:6" ht="16.8" customHeight="1" x14ac:dyDescent="0.3">
      <c r="A46" s="8" t="s">
        <v>51</v>
      </c>
      <c r="B46" s="18">
        <v>100396076.36</v>
      </c>
      <c r="C46" s="18">
        <v>2479001.4300000002</v>
      </c>
      <c r="D46" s="18">
        <v>0</v>
      </c>
      <c r="E46" s="18">
        <v>248205229.25000003</v>
      </c>
      <c r="F46" s="19">
        <f t="shared" si="0"/>
        <v>0.41447586781655205</v>
      </c>
    </row>
    <row r="47" spans="1:6" ht="16.8" customHeight="1" x14ac:dyDescent="0.3">
      <c r="A47" s="8" t="s">
        <v>11</v>
      </c>
      <c r="B47" s="18">
        <v>63008404.130000003</v>
      </c>
      <c r="C47" s="18">
        <v>19925230.32</v>
      </c>
      <c r="D47" s="18">
        <v>0</v>
      </c>
      <c r="E47" s="18">
        <v>218508391.60999998</v>
      </c>
      <c r="F47" s="19">
        <f t="shared" si="0"/>
        <v>0.37954439112810973</v>
      </c>
    </row>
    <row r="48" spans="1:6" ht="16.8" customHeight="1" x14ac:dyDescent="0.3">
      <c r="A48" s="8" t="s">
        <v>46</v>
      </c>
      <c r="B48" s="18">
        <v>20503645.23</v>
      </c>
      <c r="C48" s="18">
        <v>5172545.46</v>
      </c>
      <c r="D48" s="18">
        <v>3800000</v>
      </c>
      <c r="E48" s="18">
        <v>72891754.139999986</v>
      </c>
      <c r="F48" s="19">
        <f t="shared" si="0"/>
        <v>0.4043830614006953</v>
      </c>
    </row>
    <row r="49" spans="1:6" ht="16.8" customHeight="1" x14ac:dyDescent="0.3">
      <c r="A49" s="8" t="s">
        <v>6</v>
      </c>
      <c r="B49" s="18">
        <v>417916616.36000001</v>
      </c>
      <c r="C49" s="18">
        <v>27121472.800000001</v>
      </c>
      <c r="D49" s="18">
        <v>29764912.489999998</v>
      </c>
      <c r="E49" s="18">
        <v>959347917.97000003</v>
      </c>
      <c r="F49" s="19">
        <f t="shared" si="0"/>
        <v>0.49492263730002456</v>
      </c>
    </row>
    <row r="50" spans="1:6" ht="16.8" customHeight="1" x14ac:dyDescent="0.3">
      <c r="A50" s="8" t="s">
        <v>17</v>
      </c>
      <c r="B50" s="18">
        <v>13116756.33</v>
      </c>
      <c r="C50" s="18">
        <v>5907701.6600000001</v>
      </c>
      <c r="D50" s="18">
        <v>3700000</v>
      </c>
      <c r="E50" s="18">
        <v>55733116.569999993</v>
      </c>
      <c r="F50" s="19">
        <f t="shared" si="0"/>
        <v>0.40773707606066512</v>
      </c>
    </row>
    <row r="51" spans="1:6" ht="16.8" customHeight="1" x14ac:dyDescent="0.3">
      <c r="A51" s="8" t="s">
        <v>24</v>
      </c>
      <c r="B51" s="18">
        <v>55666293.780000001</v>
      </c>
      <c r="C51" s="18">
        <v>4492079.26</v>
      </c>
      <c r="D51" s="18">
        <v>12030100</v>
      </c>
      <c r="E51" s="18">
        <v>201643757.70999998</v>
      </c>
      <c r="F51" s="19">
        <f t="shared" si="0"/>
        <v>0.35800003858200269</v>
      </c>
    </row>
    <row r="52" spans="1:6" ht="16.8" customHeight="1" x14ac:dyDescent="0.3">
      <c r="A52" s="8" t="s">
        <v>9</v>
      </c>
      <c r="B52" s="18">
        <v>9298824.5</v>
      </c>
      <c r="C52" s="18">
        <v>3400119.53</v>
      </c>
      <c r="D52" s="18">
        <v>1372122.13</v>
      </c>
      <c r="E52" s="18">
        <v>36127561.109999999</v>
      </c>
      <c r="F52" s="19">
        <f t="shared" si="0"/>
        <v>0.38948286924647046</v>
      </c>
    </row>
    <row r="53" spans="1:6" ht="16.8" customHeight="1" x14ac:dyDescent="0.3">
      <c r="A53" s="8" t="s">
        <v>22</v>
      </c>
      <c r="B53" s="18">
        <v>21730167.199999999</v>
      </c>
      <c r="C53" s="18">
        <v>3253390.32</v>
      </c>
      <c r="D53" s="18">
        <v>0</v>
      </c>
      <c r="E53" s="18">
        <v>101944394.19</v>
      </c>
      <c r="F53" s="19">
        <f t="shared" si="0"/>
        <v>0.24507043980698553</v>
      </c>
    </row>
    <row r="54" spans="1:6" ht="16.8" customHeight="1" x14ac:dyDescent="0.3">
      <c r="A54" s="8" t="s">
        <v>56</v>
      </c>
      <c r="B54" s="18">
        <v>463191890.18000001</v>
      </c>
      <c r="C54" s="18">
        <v>40333395.109999999</v>
      </c>
      <c r="D54" s="18">
        <v>32000000</v>
      </c>
      <c r="E54" s="18">
        <v>1056468945.5</v>
      </c>
      <c r="F54" s="19">
        <f t="shared" si="0"/>
        <v>0.50690111391447423</v>
      </c>
    </row>
    <row r="55" spans="1:6" ht="16.8" customHeight="1" x14ac:dyDescent="0.3">
      <c r="A55" s="8" t="s">
        <v>16</v>
      </c>
      <c r="B55" s="18">
        <v>111567579.5</v>
      </c>
      <c r="C55" s="18">
        <v>14186162.439999999</v>
      </c>
      <c r="D55" s="18">
        <v>30000000</v>
      </c>
      <c r="E55" s="18">
        <v>331751847.35000002</v>
      </c>
      <c r="F55" s="19">
        <f t="shared" si="0"/>
        <v>0.46948869519234038</v>
      </c>
    </row>
    <row r="56" spans="1:6" ht="16.8" customHeight="1" x14ac:dyDescent="0.3">
      <c r="A56" s="8" t="s">
        <v>15</v>
      </c>
      <c r="B56" s="18">
        <v>20389461.370000001</v>
      </c>
      <c r="C56" s="18">
        <v>3059109.03</v>
      </c>
      <c r="D56" s="18">
        <v>0</v>
      </c>
      <c r="E56" s="18">
        <v>82360382.489999995</v>
      </c>
      <c r="F56" s="19">
        <f t="shared" si="0"/>
        <v>0.2847069147942225</v>
      </c>
    </row>
    <row r="57" spans="1:6" x14ac:dyDescent="0.3">
      <c r="A57" s="8" t="s">
        <v>7</v>
      </c>
      <c r="B57" s="18">
        <v>362284051.74000001</v>
      </c>
      <c r="C57" s="18">
        <v>52356976.560000002</v>
      </c>
      <c r="D57" s="18">
        <v>12094602.890000001</v>
      </c>
      <c r="E57" s="18">
        <v>869300135.33000004</v>
      </c>
      <c r="F57" s="19">
        <f t="shared" si="0"/>
        <v>0.49089562263556352</v>
      </c>
    </row>
    <row r="58" spans="1:6" x14ac:dyDescent="0.3">
      <c r="A58" s="29" t="s">
        <v>58</v>
      </c>
      <c r="F58" s="28">
        <f>AVERAGE(F11:F57)</f>
        <v>0.4118121404476292</v>
      </c>
    </row>
    <row r="60" spans="1:6" x14ac:dyDescent="0.35">
      <c r="A60" s="27" t="s">
        <v>57</v>
      </c>
    </row>
  </sheetData>
  <sortState ref="A13:I59">
    <sortCondition ref="A13:A59"/>
  </sortState>
  <mergeCells count="4">
    <mergeCell ref="A3:F3"/>
    <mergeCell ref="A4:F4"/>
    <mergeCell ref="A8:F8"/>
    <mergeCell ref="A6:F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10" sqref="I10"/>
    </sheetView>
  </sheetViews>
  <sheetFormatPr baseColWidth="10" defaultRowHeight="18" x14ac:dyDescent="0.3"/>
  <cols>
    <col min="1" max="1" width="37" style="20" customWidth="1"/>
    <col min="2" max="2" width="16.33203125" style="20" customWidth="1"/>
    <col min="3" max="4" width="16" style="20" customWidth="1"/>
    <col min="5" max="5" width="16.109375" style="20" customWidth="1"/>
    <col min="6" max="6" width="19.109375" style="20" customWidth="1"/>
    <col min="7" max="16384" width="11.5546875" style="20"/>
  </cols>
  <sheetData>
    <row r="1" spans="1:10" s="9" customFormat="1" ht="16.8" x14ac:dyDescent="0.3">
      <c r="B1" s="10"/>
      <c r="C1" s="10"/>
      <c r="D1" s="10"/>
      <c r="E1" s="11"/>
      <c r="F1" s="11"/>
    </row>
    <row r="2" spans="1:10" s="9" customFormat="1" ht="27.75" customHeight="1" x14ac:dyDescent="0.3">
      <c r="A2" s="1"/>
      <c r="B2" s="2"/>
      <c r="C2" s="2"/>
      <c r="D2" s="2"/>
      <c r="E2" s="1"/>
      <c r="F2" s="1"/>
    </row>
    <row r="3" spans="1:10" s="9" customFormat="1" ht="27.75" customHeight="1" x14ac:dyDescent="0.3">
      <c r="A3" s="23" t="s">
        <v>60</v>
      </c>
      <c r="B3" s="23"/>
      <c r="C3" s="23"/>
      <c r="D3" s="23"/>
      <c r="E3" s="23"/>
      <c r="F3" s="23"/>
    </row>
    <row r="4" spans="1:10" s="9" customFormat="1" ht="21.6" x14ac:dyDescent="0.3">
      <c r="A4" s="24" t="s">
        <v>34</v>
      </c>
      <c r="B4" s="24"/>
      <c r="C4" s="24"/>
      <c r="D4" s="24"/>
      <c r="E4" s="24"/>
      <c r="F4" s="24"/>
    </row>
    <row r="5" spans="1:10" s="9" customFormat="1" ht="9" customHeight="1" x14ac:dyDescent="0.3">
      <c r="B5" s="12"/>
      <c r="C5" s="12"/>
      <c r="D5" s="12"/>
      <c r="E5" s="13"/>
      <c r="F5" s="13"/>
    </row>
    <row r="6" spans="1:10" s="9" customFormat="1" ht="27.75" customHeight="1" x14ac:dyDescent="0.3">
      <c r="A6" s="26" t="s">
        <v>44</v>
      </c>
      <c r="B6" s="26"/>
      <c r="C6" s="26"/>
      <c r="D6" s="26"/>
      <c r="E6" s="26"/>
      <c r="F6" s="26"/>
    </row>
    <row r="7" spans="1:10" s="9" customFormat="1" ht="9.75" customHeight="1" x14ac:dyDescent="0.3">
      <c r="A7" s="21"/>
      <c r="B7" s="22"/>
      <c r="C7" s="22"/>
      <c r="D7" s="22"/>
      <c r="E7" s="21"/>
      <c r="F7" s="21"/>
    </row>
    <row r="8" spans="1:10" s="9" customFormat="1" ht="16.8" x14ac:dyDescent="0.3">
      <c r="A8" s="25" t="s">
        <v>59</v>
      </c>
      <c r="B8" s="25"/>
      <c r="C8" s="25"/>
      <c r="D8" s="25"/>
      <c r="E8" s="25"/>
      <c r="F8" s="25"/>
      <c r="G8" s="4"/>
    </row>
    <row r="9" spans="1:10" s="9" customFormat="1" ht="16.8" x14ac:dyDescent="0.3">
      <c r="A9" s="17"/>
      <c r="B9" s="4"/>
      <c r="C9" s="4"/>
      <c r="D9" s="4"/>
      <c r="E9" s="4"/>
      <c r="F9" s="4"/>
      <c r="G9" s="4"/>
    </row>
    <row r="10" spans="1:10" s="9" customFormat="1" ht="33.6" x14ac:dyDescent="0.3">
      <c r="A10" s="5" t="s">
        <v>33</v>
      </c>
      <c r="B10" s="6" t="s">
        <v>41</v>
      </c>
      <c r="C10" s="6" t="s">
        <v>40</v>
      </c>
      <c r="D10" s="6" t="s">
        <v>42</v>
      </c>
      <c r="E10" s="6" t="s">
        <v>39</v>
      </c>
      <c r="F10" s="7" t="s">
        <v>43</v>
      </c>
    </row>
    <row r="11" spans="1:10" s="9" customFormat="1" ht="16.8" customHeight="1" x14ac:dyDescent="0.3">
      <c r="A11" s="8" t="s">
        <v>55</v>
      </c>
      <c r="B11" s="18">
        <v>193598682.96000001</v>
      </c>
      <c r="C11" s="18">
        <v>39955611.909999996</v>
      </c>
      <c r="D11" s="18">
        <v>0</v>
      </c>
      <c r="E11" s="18">
        <v>398805478.17000002</v>
      </c>
      <c r="F11" s="19">
        <f>(B11+C11+D11)/E11</f>
        <v>0.5856346205215418</v>
      </c>
      <c r="G11" s="20"/>
    </row>
    <row r="12" spans="1:10" s="9" customFormat="1" ht="16.8" customHeight="1" x14ac:dyDescent="0.3">
      <c r="A12" s="8" t="s">
        <v>14</v>
      </c>
      <c r="B12" s="18">
        <v>25842877.530000001</v>
      </c>
      <c r="C12" s="18">
        <v>11581036.380000001</v>
      </c>
      <c r="D12" s="18">
        <v>26637695.399999999</v>
      </c>
      <c r="E12" s="18">
        <v>111768067.10999998</v>
      </c>
      <c r="F12" s="19">
        <f>(B12+C12+D12)/E12</f>
        <v>0.57316558267892204</v>
      </c>
      <c r="G12" s="20"/>
    </row>
    <row r="13" spans="1:10" s="9" customFormat="1" ht="16.8" customHeight="1" x14ac:dyDescent="0.3">
      <c r="A13" s="8" t="s">
        <v>3</v>
      </c>
      <c r="B13" s="18">
        <v>46958839.549999997</v>
      </c>
      <c r="C13" s="18">
        <v>5383263.0800000001</v>
      </c>
      <c r="D13" s="18">
        <v>31217813.170000002</v>
      </c>
      <c r="E13" s="18">
        <v>151205017.20999998</v>
      </c>
      <c r="F13" s="19">
        <f>(B13+C13+D13)/E13</f>
        <v>0.55262660817629106</v>
      </c>
      <c r="G13" s="20"/>
      <c r="H13" s="4"/>
      <c r="I13" s="4"/>
      <c r="J13" s="4"/>
    </row>
    <row r="14" spans="1:10" s="9" customFormat="1" ht="16.8" customHeight="1" x14ac:dyDescent="0.3">
      <c r="A14" s="8" t="s">
        <v>5</v>
      </c>
      <c r="B14" s="18">
        <v>365298822.32999998</v>
      </c>
      <c r="C14" s="18">
        <v>18223783.440000001</v>
      </c>
      <c r="D14" s="18">
        <v>11672578.34</v>
      </c>
      <c r="E14" s="18">
        <v>750047852.55000007</v>
      </c>
      <c r="F14" s="19">
        <f>(B14+C14+D14)/E14</f>
        <v>0.52689329456303624</v>
      </c>
      <c r="G14" s="20"/>
      <c r="H14" s="4"/>
      <c r="I14" s="4"/>
      <c r="J14" s="4"/>
    </row>
    <row r="15" spans="1:10" s="9" customFormat="1" ht="16.8" customHeight="1" x14ac:dyDescent="0.3">
      <c r="A15" s="8" t="s">
        <v>4</v>
      </c>
      <c r="B15" s="18">
        <v>134838123.18000001</v>
      </c>
      <c r="C15" s="18">
        <v>13422475.609999999</v>
      </c>
      <c r="D15" s="18">
        <v>25079093.82</v>
      </c>
      <c r="E15" s="18">
        <v>334303401.12000006</v>
      </c>
      <c r="F15" s="19">
        <f>(B15+C15+D15)/E15</f>
        <v>0.51851010797158703</v>
      </c>
      <c r="G15" s="20"/>
    </row>
    <row r="16" spans="1:10" ht="16.8" customHeight="1" x14ac:dyDescent="0.3">
      <c r="A16" s="8" t="s">
        <v>31</v>
      </c>
      <c r="B16" s="18">
        <v>111656731.79000001</v>
      </c>
      <c r="C16" s="18">
        <v>11379110.08</v>
      </c>
      <c r="D16" s="18">
        <v>15000000</v>
      </c>
      <c r="E16" s="18">
        <v>270417912.5</v>
      </c>
      <c r="F16" s="19">
        <f>(B16+C16+D16)/E16</f>
        <v>0.51045376614982929</v>
      </c>
    </row>
    <row r="17" spans="1:6" ht="16.8" customHeight="1" x14ac:dyDescent="0.3">
      <c r="A17" s="8" t="s">
        <v>56</v>
      </c>
      <c r="B17" s="18">
        <v>463191890.18000001</v>
      </c>
      <c r="C17" s="18">
        <v>40333395.109999999</v>
      </c>
      <c r="D17" s="18">
        <v>32000000</v>
      </c>
      <c r="E17" s="18">
        <v>1056468945.5</v>
      </c>
      <c r="F17" s="19">
        <f>(B17+C17+D17)/E17</f>
        <v>0.50690111391447423</v>
      </c>
    </row>
    <row r="18" spans="1:6" ht="16.8" customHeight="1" x14ac:dyDescent="0.3">
      <c r="A18" s="8" t="s">
        <v>6</v>
      </c>
      <c r="B18" s="18">
        <v>417916616.36000001</v>
      </c>
      <c r="C18" s="18">
        <v>27121472.800000001</v>
      </c>
      <c r="D18" s="18">
        <v>29764912.489999998</v>
      </c>
      <c r="E18" s="18">
        <v>959347917.97000003</v>
      </c>
      <c r="F18" s="19">
        <f>(B18+C18+D18)/E18</f>
        <v>0.49492263730002456</v>
      </c>
    </row>
    <row r="19" spans="1:6" ht="16.8" customHeight="1" x14ac:dyDescent="0.3">
      <c r="A19" s="8" t="s">
        <v>7</v>
      </c>
      <c r="B19" s="18">
        <v>362284051.74000001</v>
      </c>
      <c r="C19" s="18">
        <v>52356976.560000002</v>
      </c>
      <c r="D19" s="18">
        <v>12094602.890000001</v>
      </c>
      <c r="E19" s="18">
        <v>869300135.33000004</v>
      </c>
      <c r="F19" s="19">
        <f>(B19+C19+D19)/E19</f>
        <v>0.49089562263556352</v>
      </c>
    </row>
    <row r="20" spans="1:6" ht="16.8" customHeight="1" x14ac:dyDescent="0.3">
      <c r="A20" s="8" t="s">
        <v>47</v>
      </c>
      <c r="B20" s="18">
        <v>19785143.039999999</v>
      </c>
      <c r="C20" s="18">
        <v>11716113.359999999</v>
      </c>
      <c r="D20" s="18">
        <v>5466000</v>
      </c>
      <c r="E20" s="18">
        <v>75314491.109999999</v>
      </c>
      <c r="F20" s="19">
        <f>(B20+C20+D20)/E20</f>
        <v>0.49083856048376873</v>
      </c>
    </row>
    <row r="21" spans="1:6" ht="16.8" customHeight="1" x14ac:dyDescent="0.3">
      <c r="A21" s="8" t="s">
        <v>25</v>
      </c>
      <c r="B21" s="18">
        <v>1464803261.9400001</v>
      </c>
      <c r="C21" s="18">
        <v>35262270.560000002</v>
      </c>
      <c r="D21" s="18">
        <v>114787011.34999999</v>
      </c>
      <c r="E21" s="18">
        <v>3301131590.71</v>
      </c>
      <c r="F21" s="19">
        <f>(B21+C21+D21)/E21</f>
        <v>0.48918151230156837</v>
      </c>
    </row>
    <row r="22" spans="1:6" ht="16.8" customHeight="1" x14ac:dyDescent="0.3">
      <c r="A22" s="8" t="s">
        <v>53</v>
      </c>
      <c r="B22" s="18">
        <v>53845277.369999997</v>
      </c>
      <c r="C22" s="18">
        <v>5703548.6200000001</v>
      </c>
      <c r="D22" s="18">
        <v>16514522.710000001</v>
      </c>
      <c r="E22" s="18">
        <v>161157546.59</v>
      </c>
      <c r="F22" s="19">
        <f>(B22+C22+D22)/E22</f>
        <v>0.47198130220679224</v>
      </c>
    </row>
    <row r="23" spans="1:6" ht="16.8" customHeight="1" x14ac:dyDescent="0.3">
      <c r="A23" s="8" t="s">
        <v>16</v>
      </c>
      <c r="B23" s="18">
        <v>111567579.5</v>
      </c>
      <c r="C23" s="18">
        <v>14186162.439999999</v>
      </c>
      <c r="D23" s="18">
        <v>30000000</v>
      </c>
      <c r="E23" s="18">
        <v>331751847.35000002</v>
      </c>
      <c r="F23" s="19">
        <f>(B23+C23+D23)/E23</f>
        <v>0.46948869519234038</v>
      </c>
    </row>
    <row r="24" spans="1:6" ht="16.8" customHeight="1" x14ac:dyDescent="0.3">
      <c r="A24" s="8" t="s">
        <v>18</v>
      </c>
      <c r="B24" s="18">
        <v>55426538.509999998</v>
      </c>
      <c r="C24" s="18">
        <v>20556973.059999999</v>
      </c>
      <c r="D24" s="18">
        <v>16742789.66</v>
      </c>
      <c r="E24" s="18">
        <v>199317272.16999999</v>
      </c>
      <c r="F24" s="19">
        <f>(B24+C24+D24)/E24</f>
        <v>0.46521959798302209</v>
      </c>
    </row>
    <row r="25" spans="1:6" ht="16.8" customHeight="1" x14ac:dyDescent="0.3">
      <c r="A25" s="8" t="s">
        <v>36</v>
      </c>
      <c r="B25" s="18">
        <v>84899582.719999999</v>
      </c>
      <c r="C25" s="18">
        <v>2327106.98</v>
      </c>
      <c r="D25" s="18">
        <v>0</v>
      </c>
      <c r="E25" s="18">
        <v>189248305.43000001</v>
      </c>
      <c r="F25" s="19">
        <f>(B25+C25+D25)/E25</f>
        <v>0.46091133815865948</v>
      </c>
    </row>
    <row r="26" spans="1:6" ht="16.8" customHeight="1" x14ac:dyDescent="0.3">
      <c r="A26" s="8" t="s">
        <v>2</v>
      </c>
      <c r="B26" s="18">
        <v>79669975.019999996</v>
      </c>
      <c r="C26" s="18">
        <v>15146088.550000001</v>
      </c>
      <c r="D26" s="18">
        <v>8103340.0199999996</v>
      </c>
      <c r="E26" s="18">
        <v>228327124.96000007</v>
      </c>
      <c r="F26" s="19">
        <f>(B26+C26+D26)/E26</f>
        <v>0.45075416951897468</v>
      </c>
    </row>
    <row r="27" spans="1:6" ht="16.8" customHeight="1" x14ac:dyDescent="0.3">
      <c r="A27" s="8" t="s">
        <v>32</v>
      </c>
      <c r="B27" s="18">
        <v>50553412.079999998</v>
      </c>
      <c r="C27" s="18">
        <v>16438517.310000001</v>
      </c>
      <c r="D27" s="18">
        <v>10304000</v>
      </c>
      <c r="E27" s="18">
        <v>174059016.86000001</v>
      </c>
      <c r="F27" s="19">
        <f>(B27+C27+D27)/E27</f>
        <v>0.44407885775990008</v>
      </c>
    </row>
    <row r="28" spans="1:6" ht="16.8" customHeight="1" x14ac:dyDescent="0.3">
      <c r="A28" s="8" t="s">
        <v>1</v>
      </c>
      <c r="B28" s="18">
        <v>62941479.43</v>
      </c>
      <c r="C28" s="18">
        <v>7283162.0499999998</v>
      </c>
      <c r="D28" s="18">
        <v>0</v>
      </c>
      <c r="E28" s="18">
        <v>158761742.58000001</v>
      </c>
      <c r="F28" s="19">
        <f>(B28+C28+D28)/E28</f>
        <v>0.44232722782451078</v>
      </c>
    </row>
    <row r="29" spans="1:6" ht="16.8" customHeight="1" x14ac:dyDescent="0.3">
      <c r="A29" s="8" t="s">
        <v>30</v>
      </c>
      <c r="B29" s="18">
        <v>1938257163.46</v>
      </c>
      <c r="C29" s="18">
        <v>139568501.13</v>
      </c>
      <c r="D29" s="18">
        <v>259000000</v>
      </c>
      <c r="E29" s="18">
        <v>5522198779.7399998</v>
      </c>
      <c r="F29" s="19">
        <f>(B29+C29+D29)/E29</f>
        <v>0.42316942178239086</v>
      </c>
    </row>
    <row r="30" spans="1:6" ht="16.8" customHeight="1" x14ac:dyDescent="0.3">
      <c r="A30" s="8" t="s">
        <v>50</v>
      </c>
      <c r="B30" s="18">
        <v>40722638.509999998</v>
      </c>
      <c r="C30" s="18">
        <v>3961620.61</v>
      </c>
      <c r="D30" s="18">
        <v>0</v>
      </c>
      <c r="E30" s="18">
        <v>107784097.87</v>
      </c>
      <c r="F30" s="19">
        <f>(B30+C30+D30)/E30</f>
        <v>0.41457190812966066</v>
      </c>
    </row>
    <row r="31" spans="1:6" ht="16.8" customHeight="1" x14ac:dyDescent="0.3">
      <c r="A31" s="8" t="s">
        <v>51</v>
      </c>
      <c r="B31" s="18">
        <v>100396076.36</v>
      </c>
      <c r="C31" s="18">
        <v>2479001.4300000002</v>
      </c>
      <c r="D31" s="18">
        <v>0</v>
      </c>
      <c r="E31" s="18">
        <v>248205229.25000003</v>
      </c>
      <c r="F31" s="19">
        <f>(B31+C31+D31)/E31</f>
        <v>0.41447586781655205</v>
      </c>
    </row>
    <row r="32" spans="1:6" ht="16.8" customHeight="1" x14ac:dyDescent="0.3">
      <c r="A32" s="8" t="s">
        <v>48</v>
      </c>
      <c r="B32" s="18">
        <v>41300670.310000002</v>
      </c>
      <c r="C32" s="18">
        <v>9253802.0800000001</v>
      </c>
      <c r="D32" s="18">
        <v>16602066.880000001</v>
      </c>
      <c r="E32" s="18">
        <v>163751215.10999998</v>
      </c>
      <c r="F32" s="19">
        <f>(B32+C32+D32)/E32</f>
        <v>0.41011322709811676</v>
      </c>
    </row>
    <row r="33" spans="1:6" ht="16.8" customHeight="1" x14ac:dyDescent="0.3">
      <c r="A33" s="8" t="s">
        <v>17</v>
      </c>
      <c r="B33" s="18">
        <v>13116756.33</v>
      </c>
      <c r="C33" s="18">
        <v>5907701.6600000001</v>
      </c>
      <c r="D33" s="18">
        <v>3700000</v>
      </c>
      <c r="E33" s="18">
        <v>55733116.569999993</v>
      </c>
      <c r="F33" s="19">
        <f>(B33+C33+D33)/E33</f>
        <v>0.40773707606066512</v>
      </c>
    </row>
    <row r="34" spans="1:6" ht="16.8" customHeight="1" x14ac:dyDescent="0.3">
      <c r="A34" s="8" t="s">
        <v>28</v>
      </c>
      <c r="B34" s="18">
        <v>93144759.430000007</v>
      </c>
      <c r="C34" s="18">
        <v>12792319.939999999</v>
      </c>
      <c r="D34" s="18">
        <v>6687949.0300000003</v>
      </c>
      <c r="E34" s="18">
        <v>277746418.38</v>
      </c>
      <c r="F34" s="19">
        <f>(B34+C34+D34)/E34</f>
        <v>0.40549588022377869</v>
      </c>
    </row>
    <row r="35" spans="1:6" ht="16.8" customHeight="1" x14ac:dyDescent="0.3">
      <c r="A35" s="8" t="s">
        <v>46</v>
      </c>
      <c r="B35" s="18">
        <v>20503645.23</v>
      </c>
      <c r="C35" s="18">
        <v>5172545.46</v>
      </c>
      <c r="D35" s="18">
        <v>3800000</v>
      </c>
      <c r="E35" s="18">
        <v>72891754.139999986</v>
      </c>
      <c r="F35" s="19">
        <f>(B35+C35+D35)/E35</f>
        <v>0.4043830614006953</v>
      </c>
    </row>
    <row r="36" spans="1:6" ht="16.8" customHeight="1" x14ac:dyDescent="0.3">
      <c r="A36" s="8" t="s">
        <v>13</v>
      </c>
      <c r="B36" s="18">
        <v>49061856.5</v>
      </c>
      <c r="C36" s="18">
        <v>12679539</v>
      </c>
      <c r="D36" s="18">
        <v>0</v>
      </c>
      <c r="E36" s="18">
        <v>155426933.32999998</v>
      </c>
      <c r="F36" s="19">
        <f>(B36+C36+D36)/E36</f>
        <v>0.397237429686087</v>
      </c>
    </row>
    <row r="37" spans="1:6" ht="16.8" customHeight="1" x14ac:dyDescent="0.3">
      <c r="A37" s="8" t="s">
        <v>21</v>
      </c>
      <c r="B37" s="18">
        <v>47793476.439999998</v>
      </c>
      <c r="C37" s="18">
        <v>-668032.75</v>
      </c>
      <c r="D37" s="18">
        <v>24233260.800000001</v>
      </c>
      <c r="E37" s="18">
        <v>183027789.82000002</v>
      </c>
      <c r="F37" s="19">
        <f>(B37+C37+D37)/E37</f>
        <v>0.38987907005913264</v>
      </c>
    </row>
    <row r="38" spans="1:6" ht="16.8" customHeight="1" x14ac:dyDescent="0.3">
      <c r="A38" s="8" t="s">
        <v>9</v>
      </c>
      <c r="B38" s="18">
        <v>9298824.5</v>
      </c>
      <c r="C38" s="18">
        <v>3400119.53</v>
      </c>
      <c r="D38" s="18">
        <v>1372122.13</v>
      </c>
      <c r="E38" s="18">
        <v>36127561.109999999</v>
      </c>
      <c r="F38" s="19">
        <f>(B38+C38+D38)/E38</f>
        <v>0.38948286924647046</v>
      </c>
    </row>
    <row r="39" spans="1:6" ht="16.8" customHeight="1" x14ac:dyDescent="0.3">
      <c r="A39" s="8" t="s">
        <v>27</v>
      </c>
      <c r="B39" s="18">
        <v>28216773.91</v>
      </c>
      <c r="C39" s="18">
        <v>3891300.21</v>
      </c>
      <c r="D39" s="18">
        <v>0</v>
      </c>
      <c r="E39" s="18">
        <v>83517378.629999995</v>
      </c>
      <c r="F39" s="19">
        <f>(B39+C39+D39)/E39</f>
        <v>0.38444781968368158</v>
      </c>
    </row>
    <row r="40" spans="1:6" ht="16.8" customHeight="1" x14ac:dyDescent="0.3">
      <c r="A40" s="8" t="s">
        <v>0</v>
      </c>
      <c r="B40" s="18">
        <v>111736193</v>
      </c>
      <c r="C40" s="18">
        <v>7881958.3600000003</v>
      </c>
      <c r="D40" s="18">
        <v>0</v>
      </c>
      <c r="E40" s="18">
        <v>314500033.47000003</v>
      </c>
      <c r="F40" s="19">
        <f>(B40+C40+D40)/E40</f>
        <v>0.38034384302032292</v>
      </c>
    </row>
    <row r="41" spans="1:6" ht="16.8" customHeight="1" x14ac:dyDescent="0.3">
      <c r="A41" s="8" t="s">
        <v>11</v>
      </c>
      <c r="B41" s="18">
        <v>63008404.130000003</v>
      </c>
      <c r="C41" s="18">
        <v>19925230.32</v>
      </c>
      <c r="D41" s="18">
        <v>0</v>
      </c>
      <c r="E41" s="18">
        <v>218508391.60999998</v>
      </c>
      <c r="F41" s="19">
        <f>(B41+C41+D41)/E41</f>
        <v>0.37954439112810973</v>
      </c>
    </row>
    <row r="42" spans="1:6" ht="16.8" customHeight="1" x14ac:dyDescent="0.3">
      <c r="A42" s="8" t="s">
        <v>26</v>
      </c>
      <c r="B42" s="18">
        <v>60939346.130000003</v>
      </c>
      <c r="C42" s="18">
        <v>5143216.78</v>
      </c>
      <c r="D42" s="18">
        <v>4959866.79</v>
      </c>
      <c r="E42" s="18">
        <v>191578685.75999996</v>
      </c>
      <c r="F42" s="19">
        <f>(B42+C42+D42)/E42</f>
        <v>0.37082637569086546</v>
      </c>
    </row>
    <row r="43" spans="1:6" ht="16.8" customHeight="1" x14ac:dyDescent="0.3">
      <c r="A43" s="8" t="s">
        <v>45</v>
      </c>
      <c r="B43" s="18">
        <v>101934309.2</v>
      </c>
      <c r="C43" s="18">
        <v>16286818.300000001</v>
      </c>
      <c r="D43" s="18">
        <v>0</v>
      </c>
      <c r="E43" s="18">
        <v>323881424.65000004</v>
      </c>
      <c r="F43" s="19">
        <f>(B43+C43+D43)/E43</f>
        <v>0.36501360838385455</v>
      </c>
    </row>
    <row r="44" spans="1:6" ht="16.8" customHeight="1" x14ac:dyDescent="0.3">
      <c r="A44" s="8" t="s">
        <v>37</v>
      </c>
      <c r="B44" s="18">
        <v>26032839.739999998</v>
      </c>
      <c r="C44" s="18">
        <v>3572547.41</v>
      </c>
      <c r="D44" s="18">
        <v>750000</v>
      </c>
      <c r="E44" s="18">
        <v>83596278.729999974</v>
      </c>
      <c r="F44" s="19">
        <f>(B44+C44+D44)/E44</f>
        <v>0.3631188805430216</v>
      </c>
    </row>
    <row r="45" spans="1:6" ht="16.8" customHeight="1" x14ac:dyDescent="0.3">
      <c r="A45" s="8" t="s">
        <v>29</v>
      </c>
      <c r="B45" s="18">
        <v>29488727.370000001</v>
      </c>
      <c r="C45" s="18">
        <v>6086781.4000000004</v>
      </c>
      <c r="D45" s="18">
        <v>0</v>
      </c>
      <c r="E45" s="18">
        <v>98995550.370000005</v>
      </c>
      <c r="F45" s="19">
        <f>(B45+C45+D45)/E45</f>
        <v>0.35936472535417052</v>
      </c>
    </row>
    <row r="46" spans="1:6" ht="16.8" customHeight="1" x14ac:dyDescent="0.3">
      <c r="A46" s="8" t="s">
        <v>35</v>
      </c>
      <c r="B46" s="18">
        <v>73980056.810000002</v>
      </c>
      <c r="C46" s="18">
        <v>2831000</v>
      </c>
      <c r="D46" s="18">
        <v>4879826.66</v>
      </c>
      <c r="E46" s="18">
        <v>227939814.66000003</v>
      </c>
      <c r="F46" s="19">
        <f>(B46+C46+D46)/E46</f>
        <v>0.35838795250339173</v>
      </c>
    </row>
    <row r="47" spans="1:6" ht="16.8" customHeight="1" x14ac:dyDescent="0.3">
      <c r="A47" s="8" t="s">
        <v>24</v>
      </c>
      <c r="B47" s="18">
        <v>55666293.780000001</v>
      </c>
      <c r="C47" s="18">
        <v>4492079.26</v>
      </c>
      <c r="D47" s="18">
        <v>12030100</v>
      </c>
      <c r="E47" s="18">
        <v>201643757.70999998</v>
      </c>
      <c r="F47" s="19">
        <f>(B47+C47+D47)/E47</f>
        <v>0.35800003858200269</v>
      </c>
    </row>
    <row r="48" spans="1:6" ht="16.8" customHeight="1" x14ac:dyDescent="0.3">
      <c r="A48" s="8" t="s">
        <v>54</v>
      </c>
      <c r="B48" s="18">
        <v>50159956.219999999</v>
      </c>
      <c r="C48" s="18">
        <v>11932650.050000001</v>
      </c>
      <c r="D48" s="18">
        <v>5476401.9500000002</v>
      </c>
      <c r="E48" s="18">
        <v>197051323.41999999</v>
      </c>
      <c r="F48" s="19">
        <f>(B48+C48+D48)/E48</f>
        <v>0.34290055528316232</v>
      </c>
    </row>
    <row r="49" spans="1:6" ht="16.8" customHeight="1" x14ac:dyDescent="0.3">
      <c r="A49" s="8" t="s">
        <v>49</v>
      </c>
      <c r="B49" s="18">
        <v>123462510.05</v>
      </c>
      <c r="C49" s="18">
        <v>18274787.52</v>
      </c>
      <c r="D49" s="18">
        <v>3389000</v>
      </c>
      <c r="E49" s="18">
        <v>440492345.59999996</v>
      </c>
      <c r="F49" s="19">
        <f>(B49+C49+D49)/E49</f>
        <v>0.3294638352281053</v>
      </c>
    </row>
    <row r="50" spans="1:6" ht="16.8" customHeight="1" x14ac:dyDescent="0.3">
      <c r="A50" s="8" t="s">
        <v>20</v>
      </c>
      <c r="B50" s="18">
        <v>14663256.49</v>
      </c>
      <c r="C50" s="18">
        <v>5653331</v>
      </c>
      <c r="D50" s="18">
        <v>0</v>
      </c>
      <c r="E50" s="18">
        <v>61844490.520000003</v>
      </c>
      <c r="F50" s="19">
        <f>(B50+C50+D50)/E50</f>
        <v>0.32851087169082238</v>
      </c>
    </row>
    <row r="51" spans="1:6" ht="16.8" customHeight="1" x14ac:dyDescent="0.3">
      <c r="A51" s="8" t="s">
        <v>10</v>
      </c>
      <c r="B51" s="18">
        <v>113703418.18000001</v>
      </c>
      <c r="C51" s="18">
        <v>28793356.100000001</v>
      </c>
      <c r="D51" s="18">
        <v>24367545.52</v>
      </c>
      <c r="E51" s="18">
        <v>527760832.80000001</v>
      </c>
      <c r="F51" s="19">
        <f>(B51+C51+D51)/E51</f>
        <v>0.31617412553090091</v>
      </c>
    </row>
    <row r="52" spans="1:6" ht="16.8" customHeight="1" x14ac:dyDescent="0.3">
      <c r="A52" s="8" t="s">
        <v>8</v>
      </c>
      <c r="B52" s="18">
        <v>14837526</v>
      </c>
      <c r="C52" s="18">
        <v>1722729.34</v>
      </c>
      <c r="D52" s="18">
        <v>0</v>
      </c>
      <c r="E52" s="18">
        <v>53442835.600000009</v>
      </c>
      <c r="F52" s="19">
        <f>(B52+C52+D52)/E52</f>
        <v>0.30986857553643726</v>
      </c>
    </row>
    <row r="53" spans="1:6" ht="16.8" customHeight="1" x14ac:dyDescent="0.3">
      <c r="A53" s="8" t="s">
        <v>23</v>
      </c>
      <c r="B53" s="18">
        <v>18475480.66</v>
      </c>
      <c r="C53" s="18">
        <v>3445136.96</v>
      </c>
      <c r="D53" s="18">
        <v>2915454.16</v>
      </c>
      <c r="E53" s="18">
        <v>80689976.569999978</v>
      </c>
      <c r="F53" s="19">
        <f>(B53+C53+D53)/E53</f>
        <v>0.30779624478455847</v>
      </c>
    </row>
    <row r="54" spans="1:6" ht="16.8" customHeight="1" x14ac:dyDescent="0.3">
      <c r="A54" s="8" t="s">
        <v>12</v>
      </c>
      <c r="B54" s="18">
        <v>52253207.82</v>
      </c>
      <c r="C54" s="18">
        <v>9245935.6099999994</v>
      </c>
      <c r="D54" s="18">
        <v>0</v>
      </c>
      <c r="E54" s="18">
        <v>202658880.67999998</v>
      </c>
      <c r="F54" s="19">
        <f>(B54+C54+D54)/E54</f>
        <v>0.30346137915913812</v>
      </c>
    </row>
    <row r="55" spans="1:6" ht="16.8" customHeight="1" x14ac:dyDescent="0.3">
      <c r="A55" s="8" t="s">
        <v>15</v>
      </c>
      <c r="B55" s="18">
        <v>20389461.370000001</v>
      </c>
      <c r="C55" s="18">
        <v>3059109.03</v>
      </c>
      <c r="D55" s="18">
        <v>0</v>
      </c>
      <c r="E55" s="18">
        <v>82360382.489999995</v>
      </c>
      <c r="F55" s="19">
        <f>(B55+C55+D55)/E55</f>
        <v>0.2847069147942225</v>
      </c>
    </row>
    <row r="56" spans="1:6" ht="16.8" customHeight="1" x14ac:dyDescent="0.3">
      <c r="A56" s="8" t="s">
        <v>19</v>
      </c>
      <c r="B56" s="18">
        <v>21091061.649999999</v>
      </c>
      <c r="C56" s="18">
        <v>1304575.8500000001</v>
      </c>
      <c r="D56" s="18">
        <v>0</v>
      </c>
      <c r="E56" s="18">
        <v>83929213.319999993</v>
      </c>
      <c r="F56" s="19">
        <f>(B56+C56+D56)/E56</f>
        <v>0.26683959749046293</v>
      </c>
    </row>
    <row r="57" spans="1:6" ht="16.8" customHeight="1" x14ac:dyDescent="0.3">
      <c r="A57" s="8" t="s">
        <v>22</v>
      </c>
      <c r="B57" s="18">
        <v>21730167.199999999</v>
      </c>
      <c r="C57" s="18">
        <v>3253390.32</v>
      </c>
      <c r="D57" s="18">
        <v>0</v>
      </c>
      <c r="E57" s="18">
        <v>101944394.19</v>
      </c>
      <c r="F57" s="19">
        <f>(B57+C57+D57)/E57</f>
        <v>0.24507043980698553</v>
      </c>
    </row>
    <row r="58" spans="1:6" x14ac:dyDescent="0.3">
      <c r="A58" s="29" t="s">
        <v>58</v>
      </c>
      <c r="F58" s="28">
        <f>AVERAGE(F11:F57)</f>
        <v>0.4118121404476292</v>
      </c>
    </row>
    <row r="60" spans="1:6" x14ac:dyDescent="0.35">
      <c r="A60" s="27" t="s">
        <v>57</v>
      </c>
    </row>
  </sheetData>
  <sortState ref="A11:F57">
    <sortCondition descending="1" ref="F11:F57"/>
  </sortState>
  <mergeCells count="4">
    <mergeCell ref="A8:F8"/>
    <mergeCell ref="A3:F3"/>
    <mergeCell ref="A4:F4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2023-09-14T08:48:38Z</dcterms:modified>
</cp:coreProperties>
</file>