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14805" windowHeight="8010"/>
  </bookViews>
  <sheets>
    <sheet name="Orden ALFABETICO" sheetId="5" r:id="rId1"/>
    <sheet name="Orden AUTONOMIA FISCAL" sheetId="7" r:id="rId2"/>
  </sheets>
  <calcPr calcId="145621"/>
</workbook>
</file>

<file path=xl/calcChain.xml><?xml version="1.0" encoding="utf-8"?>
<calcChain xmlns="http://schemas.openxmlformats.org/spreadsheetml/2006/main">
  <c r="E43" i="7" l="1"/>
  <c r="J43" i="7" s="1"/>
  <c r="L43" i="7" s="1"/>
  <c r="E24" i="7"/>
  <c r="J24" i="7" s="1"/>
  <c r="L24" i="7" s="1"/>
  <c r="E45" i="7"/>
  <c r="J45" i="7" s="1"/>
  <c r="L45" i="7" s="1"/>
  <c r="J46" i="7"/>
  <c r="L46" i="7" s="1"/>
  <c r="E46" i="7"/>
  <c r="E12" i="7"/>
  <c r="J12" i="7" s="1"/>
  <c r="L12" i="7" s="1"/>
  <c r="E34" i="7"/>
  <c r="J34" i="7" s="1"/>
  <c r="L34" i="7" s="1"/>
  <c r="E28" i="7"/>
  <c r="J28" i="7" s="1"/>
  <c r="L28" i="7" s="1"/>
  <c r="J36" i="7"/>
  <c r="L36" i="7" s="1"/>
  <c r="E36" i="7"/>
  <c r="E49" i="7"/>
  <c r="J49" i="7" s="1"/>
  <c r="L49" i="7" s="1"/>
  <c r="E33" i="7"/>
  <c r="J33" i="7" s="1"/>
  <c r="L33" i="7" s="1"/>
  <c r="E31" i="7"/>
  <c r="J31" i="7" s="1"/>
  <c r="L31" i="7" s="1"/>
  <c r="J17" i="7"/>
  <c r="L17" i="7" s="1"/>
  <c r="E17" i="7"/>
  <c r="E51" i="7"/>
  <c r="J51" i="7" s="1"/>
  <c r="L51" i="7" s="1"/>
  <c r="E40" i="7"/>
  <c r="J40" i="7" s="1"/>
  <c r="L40" i="7" s="1"/>
  <c r="E35" i="7"/>
  <c r="J35" i="7" s="1"/>
  <c r="L35" i="7" s="1"/>
  <c r="J18" i="7"/>
  <c r="L18" i="7" s="1"/>
  <c r="E18" i="7"/>
  <c r="E23" i="7"/>
  <c r="J23" i="7" s="1"/>
  <c r="L23" i="7" s="1"/>
  <c r="E50" i="7"/>
  <c r="J50" i="7" s="1"/>
  <c r="L50" i="7" s="1"/>
  <c r="E30" i="7"/>
  <c r="J30" i="7" s="1"/>
  <c r="L30" i="7" s="1"/>
  <c r="J15" i="7"/>
  <c r="L15" i="7" s="1"/>
  <c r="E15" i="7"/>
  <c r="E38" i="7"/>
  <c r="J38" i="7" s="1"/>
  <c r="L38" i="7" s="1"/>
  <c r="E26" i="7"/>
  <c r="J26" i="7" s="1"/>
  <c r="L26" i="7" s="1"/>
  <c r="E32" i="7"/>
  <c r="J32" i="7" s="1"/>
  <c r="L32" i="7" s="1"/>
  <c r="J54" i="7"/>
  <c r="L54" i="7" s="1"/>
  <c r="E54" i="7"/>
  <c r="E21" i="7"/>
  <c r="J21" i="7" s="1"/>
  <c r="L21" i="7" s="1"/>
  <c r="E53" i="7"/>
  <c r="J53" i="7" s="1"/>
  <c r="L53" i="7" s="1"/>
  <c r="E13" i="7"/>
  <c r="J13" i="7" s="1"/>
  <c r="L13" i="7" s="1"/>
  <c r="J41" i="7"/>
  <c r="L41" i="7" s="1"/>
  <c r="E41" i="7"/>
  <c r="E52" i="7"/>
  <c r="J52" i="7" s="1"/>
  <c r="L52" i="7" s="1"/>
  <c r="E22" i="7"/>
  <c r="J22" i="7" s="1"/>
  <c r="L22" i="7" s="1"/>
  <c r="E39" i="7"/>
  <c r="J39" i="7" s="1"/>
  <c r="L39" i="7" s="1"/>
  <c r="J44" i="7"/>
  <c r="L44" i="7" s="1"/>
  <c r="E44" i="7"/>
  <c r="E16" i="7"/>
  <c r="J16" i="7" s="1"/>
  <c r="L16" i="7" s="1"/>
  <c r="E14" i="7"/>
  <c r="J14" i="7" s="1"/>
  <c r="L14" i="7" s="1"/>
  <c r="E48" i="7"/>
  <c r="J48" i="7" s="1"/>
  <c r="L48" i="7" s="1"/>
  <c r="J27" i="7"/>
  <c r="L27" i="7" s="1"/>
  <c r="E27" i="7"/>
  <c r="E20" i="7"/>
  <c r="J20" i="7" s="1"/>
  <c r="L20" i="7" s="1"/>
  <c r="E47" i="7"/>
  <c r="J47" i="7" s="1"/>
  <c r="L47" i="7" s="1"/>
  <c r="E37" i="7"/>
  <c r="J37" i="7" s="1"/>
  <c r="L37" i="7" s="1"/>
  <c r="J25" i="7"/>
  <c r="L25" i="7" s="1"/>
  <c r="E25" i="7"/>
  <c r="E42" i="7"/>
  <c r="J42" i="7" s="1"/>
  <c r="L42" i="7" s="1"/>
  <c r="E29" i="7"/>
  <c r="J29" i="7" s="1"/>
  <c r="L29" i="7" s="1"/>
  <c r="E19" i="7"/>
  <c r="J19" i="7" s="1"/>
  <c r="L19" i="7" s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12" i="5"/>
  <c r="J15" i="5" l="1"/>
  <c r="L15" i="5" s="1"/>
  <c r="J54" i="5"/>
  <c r="L54" i="5" s="1"/>
  <c r="J49" i="5"/>
  <c r="L49" i="5" s="1"/>
  <c r="J37" i="5"/>
  <c r="L37" i="5" s="1"/>
  <c r="J38" i="5"/>
  <c r="L38" i="5" s="1"/>
  <c r="J42" i="5"/>
  <c r="L42" i="5" s="1"/>
  <c r="J16" i="5"/>
  <c r="L16" i="5" s="1"/>
  <c r="J12" i="5"/>
  <c r="L12" i="5" s="1"/>
  <c r="J22" i="5"/>
  <c r="L22" i="5" s="1"/>
  <c r="J23" i="5"/>
  <c r="L23" i="5" s="1"/>
  <c r="J27" i="5"/>
  <c r="L27" i="5" s="1"/>
  <c r="J40" i="5"/>
  <c r="L40" i="5" s="1"/>
  <c r="J46" i="5"/>
  <c r="L46" i="5" s="1"/>
  <c r="J43" i="5"/>
  <c r="L43" i="5" s="1"/>
  <c r="J13" i="5"/>
  <c r="L13" i="5" s="1"/>
  <c r="J25" i="5"/>
  <c r="L25" i="5" s="1"/>
  <c r="J17" i="5"/>
  <c r="L17" i="5" s="1"/>
  <c r="J47" i="5"/>
  <c r="L47" i="5" s="1"/>
  <c r="J20" i="5"/>
  <c r="L20" i="5" s="1"/>
  <c r="J34" i="5"/>
  <c r="L34" i="5" s="1"/>
  <c r="J29" i="5"/>
  <c r="L29" i="5" s="1"/>
  <c r="J45" i="5"/>
  <c r="L45" i="5" s="1"/>
  <c r="J33" i="5"/>
  <c r="L33" i="5" s="1"/>
  <c r="J51" i="5"/>
  <c r="L51" i="5" s="1"/>
  <c r="J32" i="5"/>
  <c r="L32" i="5" s="1"/>
  <c r="J19" i="5"/>
  <c r="L19" i="5" s="1"/>
  <c r="J31" i="5"/>
  <c r="L31" i="5" s="1"/>
  <c r="J39" i="5"/>
  <c r="L39" i="5" s="1"/>
  <c r="J26" i="5"/>
  <c r="L26" i="5" s="1"/>
  <c r="J35" i="5"/>
  <c r="L35" i="5" s="1"/>
  <c r="J18" i="5"/>
  <c r="L18" i="5" s="1"/>
  <c r="J28" i="5"/>
  <c r="L28" i="5" s="1"/>
  <c r="J53" i="5"/>
  <c r="L53" i="5" s="1"/>
  <c r="J44" i="5"/>
  <c r="L44" i="5" s="1"/>
  <c r="J41" i="5"/>
  <c r="L41" i="5" s="1"/>
  <c r="J21" i="5"/>
  <c r="L21" i="5" s="1"/>
  <c r="J14" i="5"/>
  <c r="L14" i="5" s="1"/>
  <c r="J24" i="5"/>
  <c r="L24" i="5" s="1"/>
  <c r="J30" i="5"/>
  <c r="L30" i="5" s="1"/>
  <c r="J48" i="5"/>
  <c r="L48" i="5" s="1"/>
  <c r="J50" i="5"/>
  <c r="L50" i="5" s="1"/>
  <c r="J52" i="5"/>
  <c r="L52" i="5" s="1"/>
  <c r="J36" i="5"/>
  <c r="L36" i="5" s="1"/>
</calcChain>
</file>

<file path=xl/sharedStrings.xml><?xml version="1.0" encoding="utf-8"?>
<sst xmlns="http://schemas.openxmlformats.org/spreadsheetml/2006/main" count="124" uniqueCount="62">
  <si>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</si>
  <si>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</si>
  <si>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</si>
  <si>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</si>
  <si>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</si>
  <si>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</si>
  <si>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</si>
  <si>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</si>
  <si>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</si>
  <si>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</si>
  <si>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</si>
  <si>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</si>
  <si>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</si>
  <si>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</si>
  <si>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</si>
  <si>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</si>
  <si>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</si>
  <si>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</si>
  <si>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</si>
  <si>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</si>
  <si>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</si>
  <si>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</si>
  <si>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</si>
  <si>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</si>
  <si>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</si>
  <si>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</si>
  <si>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</si>
  <si>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</si>
  <si>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</si>
  <si>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</si>
  <si>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</si>
  <si>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</si>
  <si>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</si>
  <si>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</si>
  <si>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</si>
  <si>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</si>
  <si>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</si>
  <si>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</si>
  <si>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</si>
  <si>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</si>
  <si>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</si>
  <si>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Ourense                                                               </t>
  </si>
  <si>
    <t xml:space="preserve"> </t>
  </si>
  <si>
    <t>Total ingresos</t>
  </si>
  <si>
    <t>Autonomía Fiscal</t>
  </si>
  <si>
    <t>A-B-C-D-E</t>
  </si>
  <si>
    <t>Este indicador muestra el porcentaje de los Ingresos de naturaleza tributaria sobre el total de Ingresos</t>
  </si>
  <si>
    <t>El importe de los ingresos de naturaleza tributaria se obtiene de los importes de los capítulos 1 a 3 del presupuesto de Ingresos, detraídos los importes correspondientes a los artículos 34 (precios publicos), 36 (ventas), 38 (reintegros) y 39 (otros ingresos)</t>
  </si>
  <si>
    <t>Capítulo 1</t>
  </si>
  <si>
    <t>Capítulo 2</t>
  </si>
  <si>
    <t>Capítulo 3</t>
  </si>
  <si>
    <t>(A) Total capitulos 1 al 3</t>
  </si>
  <si>
    <t>(B) Precios publicos</t>
  </si>
  <si>
    <t>(C) Ventas</t>
  </si>
  <si>
    <t>(D) Reintegros</t>
  </si>
  <si>
    <t>(E) Otros ingresos</t>
  </si>
  <si>
    <t xml:space="preserve">Alicante           </t>
  </si>
  <si>
    <t xml:space="preserve">Badajoz                                                               </t>
  </si>
  <si>
    <t xml:space="preserve">Castellón de la Plana                 </t>
  </si>
  <si>
    <t>No están disponibles los datos de Bilbao, Girona, Murcia, Las Palmas, Santa Cruz, Segovia y Vitoria</t>
  </si>
  <si>
    <t>Autonomía fiscal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</si>
  <si>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30-06-20). Las denominaciones y criterios de calculo de los indicadores están basados en el Documento "Indicadores de la cuenta general de las entidades locales"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</si>
</sst>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i/>
      <sz val="8"/>
      <name val="Arial Unicode MS"/>
      <family val="2"/>
    </font>
    <font>
      <sz val="9"/>
      <name val="Univers"/>
      <family val="2"/>
    </font>
    <font>
      <sz val="8"/>
      <color indexed="8"/>
      <name val="Arial"/>
      <family val="2"/>
    </font>
    <font>
      <i/>
      <sz val="8"/>
      <color theme="1"/>
      <name val="Arial Unicode M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8" fillId="3" borderId="1" xfId="2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right" wrapText="1"/>
    </xf>
    <xf numFmtId="0" fontId="12" fillId="0" borderId="1" xfId="1" applyFont="1" applyFill="1" applyBorder="1" applyAlignment="1">
      <alignment horizontal="right" wrapText="1"/>
    </xf>
    <xf numFmtId="0" fontId="13" fillId="0" borderId="0" xfId="0" applyFont="1"/>
    <xf numFmtId="0" fontId="2" fillId="0" borderId="0" xfId="0" applyFont="1" applyAlignment="1">
      <alignment horizontal="center"/>
    </xf>
    <xf numFmtId="4" fontId="7" fillId="0" borderId="1" xfId="3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wrapText="1"/>
    </xf>
    <xf numFmtId="4" fontId="12" fillId="0" borderId="0" xfId="1" applyNumberFormat="1" applyFont="1" applyFill="1" applyBorder="1" applyAlignment="1">
      <alignment horizontal="right" wrapText="1"/>
    </xf>
    <xf numFmtId="3" fontId="8" fillId="0" borderId="0" xfId="2" applyNumberFormat="1" applyFont="1" applyFill="1" applyBorder="1" applyAlignment="1">
      <alignment horizontal="left" vertical="center" wrapText="1"/>
    </xf>
    <xf numFmtId="4" fontId="8" fillId="0" borderId="0" xfId="5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164" fontId="8" fillId="2" borderId="2" xfId="6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5" applyFont="1" applyFill="1" applyBorder="1" applyAlignment="1">
      <alignment horizontal="left"/>
    </xf>
    <xf numFmtId="164" fontId="8" fillId="0" borderId="0" xfId="6" applyNumberFormat="1" applyFont="1" applyFill="1" applyBorder="1" applyAlignment="1">
      <alignment horizontal="center" wrapText="1"/>
    </xf>
    <xf numFmtId="0" fontId="0" fillId="0" borderId="0" xfId="0" applyBorder="1"/>
    <xf numFmtId="164" fontId="8" fillId="2" borderId="1" xfId="6" applyNumberFormat="1" applyFont="1" applyFill="1" applyBorder="1" applyAlignment="1">
      <alignment horizontal="center" wrapText="1"/>
    </xf>
  </cellXfs>
  <cellStyles count="7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5"/>
    <cellStyle name="Porcentaje" xfId="6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993992</xdr:colOff>
      <xdr:row>1</xdr:row>
      <xdr:rowOff>333375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93992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workbookViewId="0">
      <selection activeCell="P21" sqref="P21"/>
    </sheetView>
  </sheetViews>
  <sheetFormatPr baseColWidth="10" defaultRowHeight="15"/>
  <cols>
    <col min="1" max="1" width="37" customWidth="1"/>
    <col min="2" max="2" width="10" hidden="1" customWidth="1"/>
    <col min="3" max="3" width="9.42578125" hidden="1" customWidth="1"/>
    <col min="4" max="4" width="10" hidden="1" customWidth="1"/>
    <col min="5" max="6" width="13.7109375" hidden="1" customWidth="1"/>
    <col min="7" max="7" width="15.28515625" hidden="1" customWidth="1"/>
    <col min="8" max="9" width="13.7109375" hidden="1" customWidth="1"/>
    <col min="10" max="10" width="15.28515625" hidden="1" customWidth="1"/>
    <col min="11" max="11" width="16.140625" hidden="1" customWidth="1"/>
    <col min="12" max="12" width="15.42578125" customWidth="1"/>
  </cols>
  <sheetData>
    <row r="1" spans="1:16" s="1" customFormat="1">
      <c r="E1" s="2"/>
      <c r="F1" s="2"/>
      <c r="G1" s="2"/>
      <c r="H1" s="3"/>
      <c r="I1" s="3"/>
      <c r="J1" s="3"/>
      <c r="K1" s="3"/>
      <c r="L1" s="3"/>
    </row>
    <row r="2" spans="1:16" s="1" customFormat="1" ht="27.75" customHeight="1">
      <c r="A2" s="4"/>
      <c r="B2" s="4"/>
      <c r="C2" s="4"/>
      <c r="D2" s="4"/>
      <c r="E2" s="5"/>
      <c r="F2" s="5"/>
      <c r="G2" s="5"/>
      <c r="H2" s="4"/>
      <c r="I2" s="4"/>
      <c r="J2" s="4"/>
      <c r="K2" s="4"/>
      <c r="L2" s="4"/>
    </row>
    <row r="3" spans="1:16" s="1" customFormat="1" ht="26.25" customHeight="1">
      <c r="A3" s="30" t="s">
        <v>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6" s="1" customFormat="1" ht="20.25">
      <c r="A4" s="31" t="s">
        <v>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" t="s">
        <v>42</v>
      </c>
    </row>
    <row r="5" spans="1:16" s="1" customFormat="1">
      <c r="E5" s="6"/>
      <c r="F5" s="6"/>
      <c r="G5" s="6"/>
      <c r="H5" s="7"/>
      <c r="I5" s="7"/>
      <c r="J5" s="7"/>
      <c r="K5" s="7"/>
      <c r="L5" s="7"/>
    </row>
    <row r="6" spans="1:16" s="1" customFormat="1">
      <c r="A6" s="25" t="s">
        <v>46</v>
      </c>
      <c r="B6" s="25"/>
      <c r="C6" s="25"/>
      <c r="D6" s="25"/>
      <c r="E6" s="8"/>
      <c r="F6" s="8"/>
      <c r="G6" s="8"/>
      <c r="H6" s="9"/>
      <c r="I6" s="9"/>
      <c r="J6" s="9"/>
      <c r="K6" s="9"/>
      <c r="L6" s="9"/>
    </row>
    <row r="7" spans="1:16" s="1" customFormat="1" ht="38.25" customHeight="1">
      <c r="A7" s="32" t="s">
        <v>47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27"/>
      <c r="P7" s="27"/>
    </row>
    <row r="8" spans="1:16" s="1" customFormat="1" ht="9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3"/>
      <c r="P8" s="23"/>
    </row>
    <row r="9" spans="1:16" s="17" customFormat="1" ht="43.5" customHeight="1">
      <c r="A9" s="29" t="s">
        <v>61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6" s="17" customFormat="1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6" s="1" customFormat="1" ht="48" customHeight="1">
      <c r="A11" s="10" t="s">
        <v>36</v>
      </c>
      <c r="B11" s="13" t="s">
        <v>48</v>
      </c>
      <c r="C11" s="13" t="s">
        <v>49</v>
      </c>
      <c r="D11" s="13" t="s">
        <v>50</v>
      </c>
      <c r="E11" s="13" t="s">
        <v>51</v>
      </c>
      <c r="F11" s="13" t="s">
        <v>52</v>
      </c>
      <c r="G11" s="13" t="s">
        <v>53</v>
      </c>
      <c r="H11" s="13" t="s">
        <v>54</v>
      </c>
      <c r="I11" s="13" t="s">
        <v>55</v>
      </c>
      <c r="J11" s="18" t="s">
        <v>45</v>
      </c>
      <c r="K11" s="13" t="s">
        <v>43</v>
      </c>
      <c r="L11" s="11" t="s">
        <v>44</v>
      </c>
    </row>
    <row r="12" spans="1:16" ht="15" customHeight="1">
      <c r="A12" s="12" t="s">
        <v>22</v>
      </c>
      <c r="B12" s="15">
        <v>70058528.280000001</v>
      </c>
      <c r="C12" s="15">
        <v>6799036.8399999999</v>
      </c>
      <c r="D12" s="15">
        <v>32372207.5</v>
      </c>
      <c r="E12" s="15">
        <f>SUM(B12:D12)</f>
        <v>109229772.62</v>
      </c>
      <c r="F12" s="14">
        <v>906588.21</v>
      </c>
      <c r="G12" s="14">
        <v>15285.72</v>
      </c>
      <c r="H12" s="14">
        <v>56863.95</v>
      </c>
      <c r="I12" s="14">
        <v>7962799.3300000001</v>
      </c>
      <c r="J12" s="14">
        <f t="shared" ref="J12:J54" si="0">E12-F12-G12-H12-I12</f>
        <v>100288235.41000001</v>
      </c>
      <c r="K12" s="15">
        <v>154719199.84000003</v>
      </c>
      <c r="L12" s="24">
        <f t="shared" ref="L12:L54" si="1">J12/K12</f>
        <v>0.64819515298496377</v>
      </c>
    </row>
    <row r="13" spans="1:16" ht="15" customHeight="1">
      <c r="A13" s="12" t="s">
        <v>56</v>
      </c>
      <c r="B13" s="15">
        <v>133019216.54000001</v>
      </c>
      <c r="C13" s="15">
        <v>12399263.16</v>
      </c>
      <c r="D13" s="15">
        <v>41018260.25</v>
      </c>
      <c r="E13" s="15">
        <f t="shared" ref="E13:E54" si="2">SUM(B13:D13)</f>
        <v>186436739.95000002</v>
      </c>
      <c r="F13" s="14">
        <v>1474080.53</v>
      </c>
      <c r="G13" s="14">
        <v>0</v>
      </c>
      <c r="H13" s="14">
        <v>132501.20000000001</v>
      </c>
      <c r="I13" s="14">
        <v>13899576.85</v>
      </c>
      <c r="J13" s="14">
        <f t="shared" si="0"/>
        <v>170930581.37000003</v>
      </c>
      <c r="K13" s="15">
        <v>281811552.17000002</v>
      </c>
      <c r="L13" s="24">
        <f t="shared" si="1"/>
        <v>0.6065421380131637</v>
      </c>
    </row>
    <row r="14" spans="1:16" ht="15" customHeight="1">
      <c r="A14" s="12" t="s">
        <v>2</v>
      </c>
      <c r="B14" s="15">
        <v>72932405.969999999</v>
      </c>
      <c r="C14" s="15">
        <v>8086588.1200000001</v>
      </c>
      <c r="D14" s="15">
        <v>30893343.48</v>
      </c>
      <c r="E14" s="15">
        <f t="shared" si="2"/>
        <v>111912337.57000001</v>
      </c>
      <c r="F14" s="14">
        <v>635272.21</v>
      </c>
      <c r="G14" s="14">
        <v>0</v>
      </c>
      <c r="H14" s="14">
        <v>102029.31</v>
      </c>
      <c r="I14" s="14">
        <v>8746983.5700000003</v>
      </c>
      <c r="J14" s="14">
        <f t="shared" si="0"/>
        <v>102428052.48000002</v>
      </c>
      <c r="K14" s="15">
        <v>184228938.41999999</v>
      </c>
      <c r="L14" s="24">
        <f t="shared" si="1"/>
        <v>0.55598242794238661</v>
      </c>
    </row>
    <row r="15" spans="1:16" ht="15" customHeight="1">
      <c r="A15" s="12" t="s">
        <v>13</v>
      </c>
      <c r="B15" s="15">
        <v>24334566.170000002</v>
      </c>
      <c r="C15" s="15">
        <v>1859691.99</v>
      </c>
      <c r="D15" s="15">
        <v>9101196.6099999994</v>
      </c>
      <c r="E15" s="15">
        <f t="shared" si="2"/>
        <v>35295454.769999996</v>
      </c>
      <c r="F15" s="14">
        <v>922884.5</v>
      </c>
      <c r="G15" s="14">
        <v>0</v>
      </c>
      <c r="H15" s="14">
        <v>185693.52</v>
      </c>
      <c r="I15" s="14">
        <v>1406171.74</v>
      </c>
      <c r="J15" s="14">
        <f t="shared" si="0"/>
        <v>32780705.009999994</v>
      </c>
      <c r="K15" s="15">
        <v>53392465.469999999</v>
      </c>
      <c r="L15" s="24">
        <f t="shared" si="1"/>
        <v>0.61395750732692278</v>
      </c>
    </row>
    <row r="16" spans="1:16" ht="15" customHeight="1">
      <c r="A16" s="12" t="s">
        <v>57</v>
      </c>
      <c r="B16" s="15">
        <v>61428793.899999999</v>
      </c>
      <c r="C16" s="15">
        <v>5462228.0300000003</v>
      </c>
      <c r="D16" s="15">
        <v>9888005.75</v>
      </c>
      <c r="E16" s="15">
        <f t="shared" si="2"/>
        <v>76779027.680000007</v>
      </c>
      <c r="F16" s="14">
        <v>569255.13</v>
      </c>
      <c r="G16" s="14">
        <v>0</v>
      </c>
      <c r="H16" s="14">
        <v>123953.06</v>
      </c>
      <c r="I16" s="14">
        <v>5342659.9800000004</v>
      </c>
      <c r="J16" s="14">
        <f t="shared" si="0"/>
        <v>70743159.510000005</v>
      </c>
      <c r="K16" s="15">
        <v>121709370.62</v>
      </c>
      <c r="L16" s="24">
        <f t="shared" si="1"/>
        <v>0.5812466135485469</v>
      </c>
    </row>
    <row r="17" spans="1:12" ht="15" customHeight="1">
      <c r="A17" s="12" t="s">
        <v>26</v>
      </c>
      <c r="B17" s="15">
        <v>1079828267.6800001</v>
      </c>
      <c r="C17" s="15">
        <v>92391335.390000001</v>
      </c>
      <c r="D17" s="15">
        <v>371916689.45999998</v>
      </c>
      <c r="E17" s="15">
        <f t="shared" si="2"/>
        <v>1544136292.5300002</v>
      </c>
      <c r="F17" s="14">
        <v>58040215.909999996</v>
      </c>
      <c r="G17" s="14">
        <v>9471594.5600000005</v>
      </c>
      <c r="H17" s="14">
        <v>2338787.29</v>
      </c>
      <c r="I17" s="14">
        <v>153393133.61000001</v>
      </c>
      <c r="J17" s="14">
        <f t="shared" si="0"/>
        <v>1320892561.1600003</v>
      </c>
      <c r="K17" s="15">
        <v>2784831065.3699999</v>
      </c>
      <c r="L17" s="24">
        <f t="shared" si="1"/>
        <v>0.47431694424325993</v>
      </c>
    </row>
    <row r="18" spans="1:12" ht="15" customHeight="1">
      <c r="A18" s="12" t="s">
        <v>12</v>
      </c>
      <c r="B18" s="15">
        <v>84562226.480000004</v>
      </c>
      <c r="C18" s="15">
        <v>10268694.27</v>
      </c>
      <c r="D18" s="15">
        <v>46411751.960000001</v>
      </c>
      <c r="E18" s="15">
        <f t="shared" si="2"/>
        <v>141242672.71000001</v>
      </c>
      <c r="F18" s="14">
        <v>8129789.2599999998</v>
      </c>
      <c r="G18" s="14">
        <v>988189.97</v>
      </c>
      <c r="H18" s="14">
        <v>271907.40999999997</v>
      </c>
      <c r="I18" s="14">
        <v>6864421.6500000004</v>
      </c>
      <c r="J18" s="14">
        <f t="shared" si="0"/>
        <v>124988364.42</v>
      </c>
      <c r="K18" s="15">
        <v>193679115.89000005</v>
      </c>
      <c r="L18" s="24">
        <f t="shared" si="1"/>
        <v>0.64533733461994469</v>
      </c>
    </row>
    <row r="19" spans="1:12" ht="15" customHeight="1">
      <c r="A19" s="12" t="s">
        <v>28</v>
      </c>
      <c r="B19" s="15">
        <v>31222316.710000001</v>
      </c>
      <c r="C19" s="15">
        <v>4164969.5</v>
      </c>
      <c r="D19" s="15">
        <v>9782129.5</v>
      </c>
      <c r="E19" s="15">
        <f t="shared" si="2"/>
        <v>45169415.710000001</v>
      </c>
      <c r="F19" s="14">
        <v>13018.88</v>
      </c>
      <c r="G19" s="14">
        <v>0</v>
      </c>
      <c r="H19" s="14">
        <v>-251624.34</v>
      </c>
      <c r="I19" s="14">
        <v>1560230.25</v>
      </c>
      <c r="J19" s="14">
        <f t="shared" si="0"/>
        <v>43847790.920000002</v>
      </c>
      <c r="K19" s="15">
        <v>72082057.75</v>
      </c>
      <c r="L19" s="24">
        <f t="shared" si="1"/>
        <v>0.60830381774166264</v>
      </c>
    </row>
    <row r="20" spans="1:12" ht="15" customHeight="1">
      <c r="A20" s="12" t="s">
        <v>39</v>
      </c>
      <c r="B20" s="15">
        <v>55772339.729999997</v>
      </c>
      <c r="C20" s="15">
        <v>3827345.68</v>
      </c>
      <c r="D20" s="15">
        <v>19215621.43</v>
      </c>
      <c r="E20" s="15">
        <f t="shared" si="2"/>
        <v>78815306.840000004</v>
      </c>
      <c r="F20" s="14">
        <v>1845350.99</v>
      </c>
      <c r="G20" s="14">
        <v>397157.86</v>
      </c>
      <c r="H20" s="14">
        <v>168566.42</v>
      </c>
      <c r="I20" s="14">
        <v>2659569.08</v>
      </c>
      <c r="J20" s="14">
        <f t="shared" si="0"/>
        <v>73744662.49000001</v>
      </c>
      <c r="K20" s="15">
        <v>156977001.20999998</v>
      </c>
      <c r="L20" s="24">
        <f t="shared" si="1"/>
        <v>0.46978004371064658</v>
      </c>
    </row>
    <row r="21" spans="1:12" ht="15" customHeight="1">
      <c r="A21" s="12" t="s">
        <v>58</v>
      </c>
      <c r="B21" s="15">
        <v>97615937.950000003</v>
      </c>
      <c r="C21" s="15">
        <v>6048923.9800000004</v>
      </c>
      <c r="D21" s="15">
        <v>24555285.649999999</v>
      </c>
      <c r="E21" s="15">
        <f t="shared" si="2"/>
        <v>128220147.58000001</v>
      </c>
      <c r="F21" s="14">
        <v>936881.16</v>
      </c>
      <c r="G21" s="14">
        <v>74763.509999999995</v>
      </c>
      <c r="H21" s="14">
        <v>35238.480000000003</v>
      </c>
      <c r="I21" s="14">
        <v>4772267.7699999996</v>
      </c>
      <c r="J21" s="14">
        <f t="shared" si="0"/>
        <v>122400996.66000001</v>
      </c>
      <c r="K21" s="15">
        <v>179098172.66</v>
      </c>
      <c r="L21" s="24">
        <f t="shared" si="1"/>
        <v>0.68342962321768674</v>
      </c>
    </row>
    <row r="22" spans="1:12" ht="15" customHeight="1">
      <c r="A22" s="12" t="s">
        <v>20</v>
      </c>
      <c r="B22" s="15">
        <v>38060016.75</v>
      </c>
      <c r="C22" s="15">
        <v>3128409.33</v>
      </c>
      <c r="D22" s="15">
        <v>20107701.940000001</v>
      </c>
      <c r="E22" s="15">
        <f t="shared" si="2"/>
        <v>61296128.019999996</v>
      </c>
      <c r="F22" s="14">
        <v>49022.95</v>
      </c>
      <c r="G22" s="14">
        <v>0</v>
      </c>
      <c r="H22" s="14">
        <v>0</v>
      </c>
      <c r="I22" s="14">
        <v>6705145.6699999999</v>
      </c>
      <c r="J22" s="14">
        <f t="shared" si="0"/>
        <v>54541959.399999991</v>
      </c>
      <c r="K22" s="15">
        <v>81678821.969999999</v>
      </c>
      <c r="L22" s="24">
        <f t="shared" si="1"/>
        <v>0.66776133744966149</v>
      </c>
    </row>
    <row r="23" spans="1:12" ht="15" customHeight="1">
      <c r="A23" s="12" t="s">
        <v>4</v>
      </c>
      <c r="B23" s="15">
        <v>128187122.47</v>
      </c>
      <c r="C23" s="15">
        <v>10537111.25</v>
      </c>
      <c r="D23" s="15">
        <v>27009899.420000002</v>
      </c>
      <c r="E23" s="15">
        <f t="shared" si="2"/>
        <v>165734133.13999999</v>
      </c>
      <c r="F23" s="14">
        <v>2666610.13</v>
      </c>
      <c r="G23" s="14">
        <v>54807.88</v>
      </c>
      <c r="H23" s="14">
        <v>158789.26</v>
      </c>
      <c r="I23" s="14">
        <v>5954297.5700000003</v>
      </c>
      <c r="J23" s="14">
        <f t="shared" si="0"/>
        <v>156899628.30000001</v>
      </c>
      <c r="K23" s="15">
        <v>292726876.26999998</v>
      </c>
      <c r="L23" s="24">
        <f t="shared" si="1"/>
        <v>0.53599324496354694</v>
      </c>
    </row>
    <row r="24" spans="1:12" ht="15" customHeight="1">
      <c r="A24" s="12" t="s">
        <v>29</v>
      </c>
      <c r="B24" s="15">
        <v>96571688.049999997</v>
      </c>
      <c r="C24" s="15">
        <v>9527774.1099999994</v>
      </c>
      <c r="D24" s="15">
        <v>47794444.530000001</v>
      </c>
      <c r="E24" s="15">
        <f t="shared" si="2"/>
        <v>153893906.69</v>
      </c>
      <c r="F24" s="14">
        <v>1055243.27</v>
      </c>
      <c r="G24" s="14">
        <v>2830801.98</v>
      </c>
      <c r="H24" s="14">
        <v>3550074.06</v>
      </c>
      <c r="I24" s="14">
        <v>8471113.8200000003</v>
      </c>
      <c r="J24" s="14">
        <f t="shared" si="0"/>
        <v>137986673.56</v>
      </c>
      <c r="K24" s="15">
        <v>241856742.44</v>
      </c>
      <c r="L24" s="24">
        <f t="shared" si="1"/>
        <v>0.57053060488579033</v>
      </c>
    </row>
    <row r="25" spans="1:12" ht="15" customHeight="1">
      <c r="A25" s="12" t="s">
        <v>21</v>
      </c>
      <c r="B25" s="15">
        <v>23503834.870000001</v>
      </c>
      <c r="C25" s="15">
        <v>1991351.83</v>
      </c>
      <c r="D25" s="15">
        <v>15369990.609999999</v>
      </c>
      <c r="E25" s="15">
        <f t="shared" si="2"/>
        <v>40865177.310000002</v>
      </c>
      <c r="F25" s="14">
        <v>1069874.58</v>
      </c>
      <c r="G25" s="14">
        <v>5613.15</v>
      </c>
      <c r="H25" s="14">
        <v>157466.35</v>
      </c>
      <c r="I25" s="14">
        <v>2273440.13</v>
      </c>
      <c r="J25" s="14">
        <f t="shared" si="0"/>
        <v>37358783.100000001</v>
      </c>
      <c r="K25" s="15">
        <v>59260581.270000003</v>
      </c>
      <c r="L25" s="24">
        <f t="shared" si="1"/>
        <v>0.63041540091866199</v>
      </c>
    </row>
    <row r="26" spans="1:12" ht="15.75">
      <c r="A26" s="12" t="s">
        <v>33</v>
      </c>
      <c r="B26" s="15">
        <v>79013581.780000001</v>
      </c>
      <c r="C26" s="15">
        <v>9084295.2100000009</v>
      </c>
      <c r="D26" s="15">
        <v>72704672.909999996</v>
      </c>
      <c r="E26" s="15">
        <f t="shared" si="2"/>
        <v>160802549.90000001</v>
      </c>
      <c r="F26" s="14">
        <v>9853946.1099999994</v>
      </c>
      <c r="G26" s="14">
        <v>0</v>
      </c>
      <c r="H26" s="14">
        <v>1228694.93</v>
      </c>
      <c r="I26" s="14">
        <v>7197409.5</v>
      </c>
      <c r="J26" s="14">
        <f t="shared" si="0"/>
        <v>142522499.36000001</v>
      </c>
      <c r="K26" s="15">
        <v>377709552.41000003</v>
      </c>
      <c r="L26" s="24">
        <f t="shared" si="1"/>
        <v>0.37733358463037553</v>
      </c>
    </row>
    <row r="27" spans="1:12" ht="15.75">
      <c r="A27" s="12" t="s">
        <v>0</v>
      </c>
      <c r="B27" s="15">
        <v>118151674.79000001</v>
      </c>
      <c r="C27" s="15">
        <v>8203610.8200000003</v>
      </c>
      <c r="D27" s="15">
        <v>61385531.259999998</v>
      </c>
      <c r="E27" s="15">
        <f t="shared" si="2"/>
        <v>187740816.87</v>
      </c>
      <c r="F27" s="14">
        <v>2605722.98</v>
      </c>
      <c r="G27" s="14">
        <v>2282449.2400000002</v>
      </c>
      <c r="H27" s="14">
        <v>251883.45</v>
      </c>
      <c r="I27" s="14">
        <v>16867486.91</v>
      </c>
      <c r="J27" s="14">
        <f t="shared" si="0"/>
        <v>165733274.29000002</v>
      </c>
      <c r="K27" s="15">
        <v>295997888.81</v>
      </c>
      <c r="L27" s="24">
        <f t="shared" si="1"/>
        <v>0.55991370396693474</v>
      </c>
    </row>
    <row r="28" spans="1:12" ht="15.75">
      <c r="A28" s="12" t="s">
        <v>24</v>
      </c>
      <c r="B28" s="15">
        <v>35442041.18</v>
      </c>
      <c r="C28" s="15">
        <v>4871727.91</v>
      </c>
      <c r="D28" s="15">
        <v>13074692.75</v>
      </c>
      <c r="E28" s="15">
        <f t="shared" si="2"/>
        <v>53388461.840000004</v>
      </c>
      <c r="F28" s="14">
        <v>1554844.12</v>
      </c>
      <c r="G28" s="14">
        <v>14833.62</v>
      </c>
      <c r="H28" s="14">
        <v>122645.12</v>
      </c>
      <c r="I28" s="14">
        <v>2970434.13</v>
      </c>
      <c r="J28" s="14">
        <f t="shared" si="0"/>
        <v>48725704.850000009</v>
      </c>
      <c r="K28" s="15">
        <v>71086947.090000004</v>
      </c>
      <c r="L28" s="24">
        <f t="shared" si="1"/>
        <v>0.68543814082085386</v>
      </c>
    </row>
    <row r="29" spans="1:12" ht="15.75">
      <c r="A29" s="12" t="s">
        <v>1</v>
      </c>
      <c r="B29" s="15">
        <v>56880944.719999999</v>
      </c>
      <c r="C29" s="15">
        <v>5306122.03</v>
      </c>
      <c r="D29" s="15">
        <v>13691476.529999999</v>
      </c>
      <c r="E29" s="15">
        <f t="shared" si="2"/>
        <v>75878543.280000001</v>
      </c>
      <c r="F29" s="14">
        <v>662497.80000000005</v>
      </c>
      <c r="G29" s="14">
        <v>13100</v>
      </c>
      <c r="H29" s="14">
        <v>330</v>
      </c>
      <c r="I29" s="14">
        <v>6296359.6500000004</v>
      </c>
      <c r="J29" s="14">
        <f t="shared" si="0"/>
        <v>68906255.829999998</v>
      </c>
      <c r="K29" s="15">
        <v>273661549.07999998</v>
      </c>
      <c r="L29" s="24">
        <f t="shared" si="1"/>
        <v>0.2517937067214967</v>
      </c>
    </row>
    <row r="30" spans="1:12" ht="15.75">
      <c r="A30" s="12" t="s">
        <v>8</v>
      </c>
      <c r="B30" s="15">
        <v>23490078.469999999</v>
      </c>
      <c r="C30" s="15">
        <v>2015047.43</v>
      </c>
      <c r="D30" s="15">
        <v>10782951.35</v>
      </c>
      <c r="E30" s="15">
        <f t="shared" si="2"/>
        <v>36288077.25</v>
      </c>
      <c r="F30" s="14">
        <v>1446966.64</v>
      </c>
      <c r="G30" s="14">
        <v>16842.96</v>
      </c>
      <c r="H30" s="14">
        <v>54247.18</v>
      </c>
      <c r="I30" s="14">
        <v>1042077.26</v>
      </c>
      <c r="J30" s="14">
        <f t="shared" si="0"/>
        <v>33727943.210000001</v>
      </c>
      <c r="K30" s="15">
        <v>52890544.620000005</v>
      </c>
      <c r="L30" s="24">
        <f t="shared" si="1"/>
        <v>0.63769324843076269</v>
      </c>
    </row>
    <row r="31" spans="1:12" ht="15.75">
      <c r="A31" s="12" t="s">
        <v>3</v>
      </c>
      <c r="B31" s="15">
        <v>42489151.829999998</v>
      </c>
      <c r="C31" s="15">
        <v>3810171.26</v>
      </c>
      <c r="D31" s="15">
        <v>14772905.43</v>
      </c>
      <c r="E31" s="15">
        <f t="shared" si="2"/>
        <v>61072228.519999996</v>
      </c>
      <c r="F31" s="14">
        <v>823202.31</v>
      </c>
      <c r="G31" s="14">
        <v>0</v>
      </c>
      <c r="H31" s="14">
        <v>126695.9</v>
      </c>
      <c r="I31" s="14">
        <v>1404321.47</v>
      </c>
      <c r="J31" s="14">
        <f t="shared" si="0"/>
        <v>58718008.839999996</v>
      </c>
      <c r="K31" s="15">
        <v>501768814.93999994</v>
      </c>
      <c r="L31" s="24">
        <f t="shared" si="1"/>
        <v>0.11702203702520118</v>
      </c>
    </row>
    <row r="32" spans="1:12" ht="15.75">
      <c r="A32" s="12" t="s">
        <v>14</v>
      </c>
      <c r="B32" s="15">
        <v>63888941.82</v>
      </c>
      <c r="C32" s="15">
        <v>4830857.41</v>
      </c>
      <c r="D32" s="15">
        <v>23896500.280000001</v>
      </c>
      <c r="E32" s="15">
        <f t="shared" si="2"/>
        <v>92616299.510000005</v>
      </c>
      <c r="F32" s="14">
        <v>3615949.66</v>
      </c>
      <c r="G32" s="14">
        <v>747278.01</v>
      </c>
      <c r="H32" s="14">
        <v>8727.7099999999991</v>
      </c>
      <c r="I32" s="14">
        <v>8597681.6899999995</v>
      </c>
      <c r="J32" s="14">
        <f t="shared" si="0"/>
        <v>79646662.440000013</v>
      </c>
      <c r="K32" s="15">
        <v>133014195.75999999</v>
      </c>
      <c r="L32" s="24">
        <f t="shared" si="1"/>
        <v>0.59878317487035726</v>
      </c>
    </row>
    <row r="33" spans="1:12" ht="15.75">
      <c r="A33" s="12" t="s">
        <v>27</v>
      </c>
      <c r="B33" s="15">
        <v>74801326.769999996</v>
      </c>
      <c r="C33" s="15">
        <v>5935253.8799999999</v>
      </c>
      <c r="D33" s="15">
        <v>30630062.32</v>
      </c>
      <c r="E33" s="15">
        <f t="shared" si="2"/>
        <v>111366642.97</v>
      </c>
      <c r="F33" s="14">
        <v>2301177.98</v>
      </c>
      <c r="G33" s="14">
        <v>121699.98</v>
      </c>
      <c r="H33" s="14">
        <v>38519.06</v>
      </c>
      <c r="I33" s="14">
        <v>8394084.9399999995</v>
      </c>
      <c r="J33" s="14">
        <f t="shared" si="0"/>
        <v>100511161.00999999</v>
      </c>
      <c r="K33" s="15">
        <v>164335800.89000002</v>
      </c>
      <c r="L33" s="24">
        <f t="shared" si="1"/>
        <v>0.61162059919784761</v>
      </c>
    </row>
    <row r="34" spans="1:12" ht="15.75">
      <c r="A34" s="12" t="s">
        <v>34</v>
      </c>
      <c r="B34" s="15">
        <v>54992754.159999996</v>
      </c>
      <c r="C34" s="15">
        <v>6794137.3300000001</v>
      </c>
      <c r="D34" s="15">
        <v>31910998.969999999</v>
      </c>
      <c r="E34" s="15">
        <f t="shared" si="2"/>
        <v>93697890.459999993</v>
      </c>
      <c r="F34" s="14">
        <v>789599.63</v>
      </c>
      <c r="G34" s="14">
        <v>158203.19</v>
      </c>
      <c r="H34" s="14">
        <v>4690984.59</v>
      </c>
      <c r="I34" s="14">
        <v>5442263.7300000004</v>
      </c>
      <c r="J34" s="14">
        <f t="shared" si="0"/>
        <v>82616839.319999993</v>
      </c>
      <c r="K34" s="15">
        <v>142595634.42999998</v>
      </c>
      <c r="L34" s="24">
        <f t="shared" si="1"/>
        <v>0.57937846169166207</v>
      </c>
    </row>
    <row r="35" spans="1:12" ht="15.75">
      <c r="A35" s="12" t="s">
        <v>30</v>
      </c>
      <c r="B35" s="15">
        <v>36576453.420000002</v>
      </c>
      <c r="C35" s="15">
        <v>4062985.47</v>
      </c>
      <c r="D35" s="15">
        <v>21805793.120000001</v>
      </c>
      <c r="E35" s="15">
        <f t="shared" si="2"/>
        <v>62445232.010000005</v>
      </c>
      <c r="F35" s="14">
        <v>600442.6</v>
      </c>
      <c r="G35" s="14">
        <v>8156.88</v>
      </c>
      <c r="H35" s="14">
        <v>8626.4500000000007</v>
      </c>
      <c r="I35" s="14">
        <v>3134771.9</v>
      </c>
      <c r="J35" s="14">
        <f t="shared" si="0"/>
        <v>58693234.18</v>
      </c>
      <c r="K35" s="15">
        <v>87410902.920000017</v>
      </c>
      <c r="L35" s="24">
        <f t="shared" si="1"/>
        <v>0.6714635385212423</v>
      </c>
    </row>
    <row r="36" spans="1:12" ht="15.75">
      <c r="A36" s="12" t="s">
        <v>31</v>
      </c>
      <c r="B36" s="15">
        <v>2548206552.5999999</v>
      </c>
      <c r="C36" s="15">
        <v>200157501.21000001</v>
      </c>
      <c r="D36" s="15">
        <v>716125866.25</v>
      </c>
      <c r="E36" s="15">
        <f t="shared" si="2"/>
        <v>3464489920.0599999</v>
      </c>
      <c r="F36" s="14">
        <v>45204400.829999998</v>
      </c>
      <c r="G36" s="14">
        <v>1778008.88</v>
      </c>
      <c r="H36" s="14">
        <v>45227932.329999998</v>
      </c>
      <c r="I36" s="14">
        <v>296945152.52999997</v>
      </c>
      <c r="J36" s="14">
        <f t="shared" si="0"/>
        <v>3075334425.4899998</v>
      </c>
      <c r="K36" s="15">
        <v>5118163794.4800005</v>
      </c>
      <c r="L36" s="24">
        <f t="shared" si="1"/>
        <v>0.60086674615743718</v>
      </c>
    </row>
    <row r="37" spans="1:12" ht="15.75">
      <c r="A37" s="12" t="s">
        <v>5</v>
      </c>
      <c r="B37" s="15">
        <v>238299064.49000001</v>
      </c>
      <c r="C37" s="15">
        <v>21816013.690000001</v>
      </c>
      <c r="D37" s="15">
        <v>86471857.75</v>
      </c>
      <c r="E37" s="15">
        <f t="shared" si="2"/>
        <v>346586935.93000001</v>
      </c>
      <c r="F37" s="14">
        <v>1846744.66</v>
      </c>
      <c r="G37" s="14">
        <v>114507.3</v>
      </c>
      <c r="H37" s="14">
        <v>367705.1</v>
      </c>
      <c r="I37" s="14">
        <v>44038926.299999997</v>
      </c>
      <c r="J37" s="14">
        <f t="shared" si="0"/>
        <v>300219052.56999993</v>
      </c>
      <c r="K37" s="15">
        <v>669844472.38</v>
      </c>
      <c r="L37" s="24">
        <f t="shared" si="1"/>
        <v>0.44819217736216072</v>
      </c>
    </row>
    <row r="38" spans="1:12" ht="15.75">
      <c r="A38" s="12" t="s">
        <v>41</v>
      </c>
      <c r="B38" s="15">
        <v>44823540.5</v>
      </c>
      <c r="C38" s="15">
        <v>3640363.27</v>
      </c>
      <c r="D38" s="15">
        <v>26798504.620000001</v>
      </c>
      <c r="E38" s="15">
        <f t="shared" si="2"/>
        <v>75262408.390000001</v>
      </c>
      <c r="F38" s="14">
        <v>3252052.03</v>
      </c>
      <c r="G38" s="14">
        <v>261794.55</v>
      </c>
      <c r="H38" s="14">
        <v>10334.83</v>
      </c>
      <c r="I38" s="14">
        <v>3020310.19</v>
      </c>
      <c r="J38" s="14">
        <f t="shared" si="0"/>
        <v>68717916.790000007</v>
      </c>
      <c r="K38" s="15">
        <v>109488574.02</v>
      </c>
      <c r="L38" s="24">
        <f t="shared" si="1"/>
        <v>0.62762637476169414</v>
      </c>
    </row>
    <row r="39" spans="1:12" ht="15.75">
      <c r="A39" s="12" t="s">
        <v>38</v>
      </c>
      <c r="B39" s="15">
        <v>108726103.09999999</v>
      </c>
      <c r="C39" s="15">
        <v>8413073.1999999993</v>
      </c>
      <c r="D39" s="15">
        <v>32489809.800000001</v>
      </c>
      <c r="E39" s="15">
        <f t="shared" si="2"/>
        <v>149628986.09999999</v>
      </c>
      <c r="F39" s="14">
        <v>1944411.36</v>
      </c>
      <c r="G39" s="14">
        <v>1257849.04</v>
      </c>
      <c r="H39" s="14">
        <v>426667.28</v>
      </c>
      <c r="I39" s="14">
        <v>5601944.0300000003</v>
      </c>
      <c r="J39" s="14">
        <f t="shared" si="0"/>
        <v>140398114.38999999</v>
      </c>
      <c r="K39" s="15">
        <v>213453313.88</v>
      </c>
      <c r="L39" s="24">
        <f t="shared" si="1"/>
        <v>0.65774623892196649</v>
      </c>
    </row>
    <row r="40" spans="1:12" ht="15.75">
      <c r="A40" s="12" t="s">
        <v>15</v>
      </c>
      <c r="B40" s="15">
        <v>22020604.34</v>
      </c>
      <c r="C40" s="15">
        <v>2838154.68</v>
      </c>
      <c r="D40" s="15">
        <v>17674808.530000001</v>
      </c>
      <c r="E40" s="15">
        <f t="shared" si="2"/>
        <v>42533567.549999997</v>
      </c>
      <c r="F40" s="14">
        <v>1021145.43</v>
      </c>
      <c r="G40" s="14">
        <v>17280.03</v>
      </c>
      <c r="H40" s="14">
        <v>14885.52</v>
      </c>
      <c r="I40" s="14">
        <v>1593752.87</v>
      </c>
      <c r="J40" s="14">
        <f t="shared" si="0"/>
        <v>39886503.699999996</v>
      </c>
      <c r="K40" s="15">
        <v>68202093.579999998</v>
      </c>
      <c r="L40" s="24">
        <f t="shared" si="1"/>
        <v>0.58482814245597525</v>
      </c>
    </row>
    <row r="41" spans="1:12" ht="15.75">
      <c r="A41" s="12" t="s">
        <v>10</v>
      </c>
      <c r="B41" s="15">
        <v>196478510.28</v>
      </c>
      <c r="C41" s="15">
        <v>36390019.329999998</v>
      </c>
      <c r="D41" s="15">
        <v>108963255.67</v>
      </c>
      <c r="E41" s="15">
        <f t="shared" si="2"/>
        <v>341831785.28000003</v>
      </c>
      <c r="F41" s="14">
        <v>6655729.5499999998</v>
      </c>
      <c r="G41" s="14">
        <v>51975.11</v>
      </c>
      <c r="H41" s="14">
        <v>216268.26</v>
      </c>
      <c r="I41" s="14">
        <v>27074732.32</v>
      </c>
      <c r="J41" s="14">
        <f t="shared" si="0"/>
        <v>307833080.04000002</v>
      </c>
      <c r="K41" s="15">
        <v>548746064.31000006</v>
      </c>
      <c r="L41" s="24">
        <f t="shared" si="1"/>
        <v>0.56097546763651607</v>
      </c>
    </row>
    <row r="42" spans="1:12" ht="15.75">
      <c r="A42" s="12" t="s">
        <v>32</v>
      </c>
      <c r="B42" s="15">
        <v>57100482.670000002</v>
      </c>
      <c r="C42" s="15">
        <v>10114557.6</v>
      </c>
      <c r="D42" s="15">
        <v>35771794.460000001</v>
      </c>
      <c r="E42" s="15">
        <f t="shared" si="2"/>
        <v>102986834.72999999</v>
      </c>
      <c r="F42" s="14">
        <v>2587337.85</v>
      </c>
      <c r="G42" s="14">
        <v>120498.41</v>
      </c>
      <c r="H42" s="14">
        <v>331834.67</v>
      </c>
      <c r="I42" s="14">
        <v>10175158.41</v>
      </c>
      <c r="J42" s="14">
        <f t="shared" si="0"/>
        <v>89772005.390000001</v>
      </c>
      <c r="K42" s="15">
        <v>215970279.30000001</v>
      </c>
      <c r="L42" s="24">
        <f t="shared" si="1"/>
        <v>0.41566833029511202</v>
      </c>
    </row>
    <row r="43" spans="1:12" ht="15.75">
      <c r="A43" s="12" t="s">
        <v>40</v>
      </c>
      <c r="B43" s="15">
        <v>30782343.920000002</v>
      </c>
      <c r="C43" s="15">
        <v>3199555.76</v>
      </c>
      <c r="D43" s="15">
        <v>19775904.109999999</v>
      </c>
      <c r="E43" s="15">
        <f t="shared" si="2"/>
        <v>53757803.789999999</v>
      </c>
      <c r="F43" s="14">
        <v>315014.06</v>
      </c>
      <c r="G43" s="14">
        <v>0</v>
      </c>
      <c r="H43" s="14">
        <v>621.6</v>
      </c>
      <c r="I43" s="14">
        <v>1205757.7</v>
      </c>
      <c r="J43" s="14">
        <f t="shared" si="0"/>
        <v>52236410.429999992</v>
      </c>
      <c r="K43" s="15">
        <v>78354288.219999999</v>
      </c>
      <c r="L43" s="24">
        <f t="shared" si="1"/>
        <v>0.66666945251717069</v>
      </c>
    </row>
    <row r="44" spans="1:12" ht="15.75">
      <c r="A44" s="12" t="s">
        <v>19</v>
      </c>
      <c r="B44" s="15">
        <v>64393962.670000002</v>
      </c>
      <c r="C44" s="15">
        <v>6187375.2999999998</v>
      </c>
      <c r="D44" s="15">
        <v>27835021.760000002</v>
      </c>
      <c r="E44" s="15">
        <f t="shared" si="2"/>
        <v>98416359.730000004</v>
      </c>
      <c r="F44" s="14">
        <v>1513832.82</v>
      </c>
      <c r="G44" s="14">
        <v>1194264.5</v>
      </c>
      <c r="H44" s="14">
        <v>561444.5</v>
      </c>
      <c r="I44" s="14">
        <v>3650758.22</v>
      </c>
      <c r="J44" s="14">
        <f t="shared" si="0"/>
        <v>91496059.690000013</v>
      </c>
      <c r="K44" s="15">
        <v>152585061.69999999</v>
      </c>
      <c r="L44" s="24">
        <f t="shared" si="1"/>
        <v>0.59963969389016547</v>
      </c>
    </row>
    <row r="45" spans="1:12" ht="15.75">
      <c r="A45" s="12" t="s">
        <v>11</v>
      </c>
      <c r="B45" s="15">
        <v>94042226.120000005</v>
      </c>
      <c r="C45" s="15">
        <v>8186307.9699999997</v>
      </c>
      <c r="D45" s="15">
        <v>40280553.219999999</v>
      </c>
      <c r="E45" s="15">
        <f t="shared" si="2"/>
        <v>142509087.31</v>
      </c>
      <c r="F45" s="14">
        <v>11207299.68</v>
      </c>
      <c r="G45" s="14">
        <v>1906.8</v>
      </c>
      <c r="H45" s="14">
        <v>55498.44</v>
      </c>
      <c r="I45" s="14">
        <v>6745329.75</v>
      </c>
      <c r="J45" s="14">
        <f t="shared" si="0"/>
        <v>124499052.64</v>
      </c>
      <c r="K45" s="15">
        <v>211227199.86999997</v>
      </c>
      <c r="L45" s="24">
        <f t="shared" si="1"/>
        <v>0.58940824248308499</v>
      </c>
    </row>
    <row r="46" spans="1:12" ht="15.75">
      <c r="A46" s="12" t="s">
        <v>6</v>
      </c>
      <c r="B46" s="15">
        <v>297177434.66000003</v>
      </c>
      <c r="C46" s="15">
        <v>25230418.07</v>
      </c>
      <c r="D46" s="15">
        <v>134925095.47</v>
      </c>
      <c r="E46" s="15">
        <f t="shared" si="2"/>
        <v>457332948.20000005</v>
      </c>
      <c r="F46" s="14">
        <v>24667401.469999999</v>
      </c>
      <c r="G46" s="14">
        <v>0</v>
      </c>
      <c r="H46" s="14">
        <v>732221.41</v>
      </c>
      <c r="I46" s="14">
        <v>35445765.280000001</v>
      </c>
      <c r="J46" s="14">
        <f t="shared" si="0"/>
        <v>396487560.03999996</v>
      </c>
      <c r="K46" s="15">
        <v>866668844.44000006</v>
      </c>
      <c r="L46" s="24">
        <f t="shared" si="1"/>
        <v>0.45748449662591856</v>
      </c>
    </row>
    <row r="47" spans="1:12" ht="15.75">
      <c r="A47" s="12" t="s">
        <v>18</v>
      </c>
      <c r="B47" s="15">
        <v>20837939.629999999</v>
      </c>
      <c r="C47" s="15">
        <v>2258736.5699999998</v>
      </c>
      <c r="D47" s="15">
        <v>6214697.2699999996</v>
      </c>
      <c r="E47" s="15">
        <f t="shared" si="2"/>
        <v>29311373.469999999</v>
      </c>
      <c r="F47" s="14">
        <v>1542801.44</v>
      </c>
      <c r="G47" s="14">
        <v>0</v>
      </c>
      <c r="H47" s="14">
        <v>2993.14</v>
      </c>
      <c r="I47" s="14">
        <v>666037.43000000005</v>
      </c>
      <c r="J47" s="14">
        <f t="shared" si="0"/>
        <v>27099541.459999997</v>
      </c>
      <c r="K47" s="15">
        <v>46491495.699999996</v>
      </c>
      <c r="L47" s="24">
        <f t="shared" si="1"/>
        <v>0.58289244198267431</v>
      </c>
    </row>
    <row r="48" spans="1:12" ht="15.75">
      <c r="A48" s="12" t="s">
        <v>25</v>
      </c>
      <c r="B48" s="15">
        <v>75073755</v>
      </c>
      <c r="C48" s="15">
        <v>5384703.54</v>
      </c>
      <c r="D48" s="15">
        <v>37311569.140000001</v>
      </c>
      <c r="E48" s="15">
        <f t="shared" si="2"/>
        <v>117770027.68000001</v>
      </c>
      <c r="F48" s="14">
        <v>4124235.81</v>
      </c>
      <c r="G48" s="14">
        <v>25139.52</v>
      </c>
      <c r="H48" s="14">
        <v>834171.01</v>
      </c>
      <c r="I48" s="14">
        <v>9364085.3100000005</v>
      </c>
      <c r="J48" s="14">
        <f t="shared" si="0"/>
        <v>103422396.03</v>
      </c>
      <c r="K48" s="15">
        <v>170489132.33000001</v>
      </c>
      <c r="L48" s="24">
        <f t="shared" si="1"/>
        <v>0.60662163398083846</v>
      </c>
    </row>
    <row r="49" spans="1:15" ht="15.75">
      <c r="A49" s="12" t="s">
        <v>9</v>
      </c>
      <c r="B49" s="15">
        <v>14386204.869999999</v>
      </c>
      <c r="C49" s="15">
        <v>2325616.67</v>
      </c>
      <c r="D49" s="15">
        <v>5508267.6799999997</v>
      </c>
      <c r="E49" s="15">
        <f t="shared" si="2"/>
        <v>22220089.219999999</v>
      </c>
      <c r="F49" s="14">
        <v>234231.95</v>
      </c>
      <c r="G49" s="14">
        <v>4381.03</v>
      </c>
      <c r="H49" s="14">
        <v>7094.84</v>
      </c>
      <c r="I49" s="14">
        <v>736619.09</v>
      </c>
      <c r="J49" s="14">
        <f t="shared" si="0"/>
        <v>21237762.309999999</v>
      </c>
      <c r="K49" s="15">
        <v>36273680.649999999</v>
      </c>
      <c r="L49" s="24">
        <f t="shared" si="1"/>
        <v>0.58548683038041793</v>
      </c>
    </row>
    <row r="50" spans="1:15" ht="15.75">
      <c r="A50" s="12" t="s">
        <v>23</v>
      </c>
      <c r="B50" s="15">
        <v>48788787.359999999</v>
      </c>
      <c r="C50" s="15">
        <v>4378353.33</v>
      </c>
      <c r="D50" s="15">
        <v>24502524.350000001</v>
      </c>
      <c r="E50" s="15">
        <f t="shared" si="2"/>
        <v>77669665.039999992</v>
      </c>
      <c r="F50" s="14">
        <v>731107.45</v>
      </c>
      <c r="G50" s="14">
        <v>1585828.35</v>
      </c>
      <c r="H50" s="14">
        <v>800</v>
      </c>
      <c r="I50" s="14">
        <v>3505565.28</v>
      </c>
      <c r="J50" s="14">
        <f t="shared" si="0"/>
        <v>71846363.959999993</v>
      </c>
      <c r="K50" s="15">
        <v>97024937.649999991</v>
      </c>
      <c r="L50" s="24">
        <f t="shared" si="1"/>
        <v>0.74049379159791706</v>
      </c>
    </row>
    <row r="51" spans="1:15" ht="15.75">
      <c r="A51" s="12" t="s">
        <v>35</v>
      </c>
      <c r="B51" s="15">
        <v>344734887.87</v>
      </c>
      <c r="C51" s="15">
        <v>36532666.68</v>
      </c>
      <c r="D51" s="15">
        <v>104033979.40000001</v>
      </c>
      <c r="E51" s="15">
        <f t="shared" si="2"/>
        <v>485301533.95000005</v>
      </c>
      <c r="F51" s="14">
        <v>5440660.8200000003</v>
      </c>
      <c r="G51" s="14">
        <v>3725463.16</v>
      </c>
      <c r="H51" s="14">
        <v>861533.03</v>
      </c>
      <c r="I51" s="14">
        <v>39142627.770000003</v>
      </c>
      <c r="J51" s="14">
        <f t="shared" si="0"/>
        <v>436131249.17000008</v>
      </c>
      <c r="K51" s="15">
        <v>876619371.17999995</v>
      </c>
      <c r="L51" s="24">
        <f t="shared" si="1"/>
        <v>0.49751495747000485</v>
      </c>
    </row>
    <row r="52" spans="1:15" ht="15.75">
      <c r="A52" s="12" t="s">
        <v>17</v>
      </c>
      <c r="B52" s="15">
        <v>112630058.63</v>
      </c>
      <c r="C52" s="15">
        <v>15318231.390000001</v>
      </c>
      <c r="D52" s="15">
        <v>35996452.979999997</v>
      </c>
      <c r="E52" s="15">
        <f t="shared" si="2"/>
        <v>163944743</v>
      </c>
      <c r="F52" s="14">
        <v>6745498.71</v>
      </c>
      <c r="G52" s="14">
        <v>1265122.51</v>
      </c>
      <c r="H52" s="14">
        <v>254952.52</v>
      </c>
      <c r="I52" s="14">
        <v>7522497.1100000003</v>
      </c>
      <c r="J52" s="14">
        <f t="shared" si="0"/>
        <v>148156672.14999998</v>
      </c>
      <c r="K52" s="15">
        <v>283052904.63</v>
      </c>
      <c r="L52" s="24">
        <f t="shared" si="1"/>
        <v>0.5234239597140572</v>
      </c>
    </row>
    <row r="53" spans="1:15" ht="15.75">
      <c r="A53" s="12" t="s">
        <v>16</v>
      </c>
      <c r="B53" s="15">
        <v>25912963.41</v>
      </c>
      <c r="C53" s="15">
        <v>2106474.38</v>
      </c>
      <c r="D53" s="15">
        <v>14554871.16</v>
      </c>
      <c r="E53" s="15">
        <f t="shared" si="2"/>
        <v>42574308.950000003</v>
      </c>
      <c r="F53" s="14">
        <v>759800.96</v>
      </c>
      <c r="G53" s="14">
        <v>0</v>
      </c>
      <c r="H53" s="14">
        <v>138011.60999999999</v>
      </c>
      <c r="I53" s="14">
        <v>3106567.8</v>
      </c>
      <c r="J53" s="14">
        <f t="shared" si="0"/>
        <v>38569928.580000006</v>
      </c>
      <c r="K53" s="15">
        <v>62532718.68</v>
      </c>
      <c r="L53" s="24">
        <f t="shared" si="1"/>
        <v>0.61679596528298597</v>
      </c>
    </row>
    <row r="54" spans="1:15" ht="15.75">
      <c r="A54" s="12" t="s">
        <v>7</v>
      </c>
      <c r="B54" s="15">
        <v>295230381.32999998</v>
      </c>
      <c r="C54" s="15">
        <v>32400691.66</v>
      </c>
      <c r="D54" s="15">
        <v>123629060.47</v>
      </c>
      <c r="E54" s="15">
        <f t="shared" si="2"/>
        <v>451260133.46000004</v>
      </c>
      <c r="F54" s="14">
        <v>9321118.2899999991</v>
      </c>
      <c r="G54" s="14">
        <v>1211733.8500000001</v>
      </c>
      <c r="H54" s="14">
        <v>631079.73</v>
      </c>
      <c r="I54" s="14">
        <v>23216637.379999999</v>
      </c>
      <c r="J54" s="14">
        <f t="shared" si="0"/>
        <v>416879564.20999998</v>
      </c>
      <c r="K54" s="15">
        <v>750376485.60000014</v>
      </c>
      <c r="L54" s="36">
        <f t="shared" si="1"/>
        <v>0.55556053822324081</v>
      </c>
    </row>
    <row r="55" spans="1:15" ht="15.75">
      <c r="A55" s="35"/>
      <c r="B55" s="19"/>
      <c r="C55" s="19"/>
      <c r="D55" s="19"/>
      <c r="E55" s="19"/>
      <c r="F55" s="19"/>
      <c r="G55" s="19"/>
      <c r="H55" s="19"/>
      <c r="I55" s="19"/>
      <c r="J55" s="20"/>
      <c r="K55" s="19"/>
      <c r="L55" s="34"/>
      <c r="M55" s="35"/>
      <c r="N55" s="35"/>
      <c r="O55" s="35"/>
    </row>
    <row r="56" spans="1:15" ht="15.75">
      <c r="A56" s="33" t="s">
        <v>59</v>
      </c>
      <c r="B56" s="19"/>
      <c r="C56" s="19"/>
      <c r="D56" s="19"/>
      <c r="E56" s="19"/>
      <c r="F56" s="19"/>
      <c r="G56" s="19"/>
      <c r="H56" s="19"/>
      <c r="I56" s="19"/>
      <c r="J56" s="20"/>
      <c r="K56" s="19"/>
      <c r="L56" s="34"/>
      <c r="M56" s="35"/>
      <c r="N56" s="35"/>
      <c r="O56" s="35"/>
    </row>
    <row r="57" spans="1:15" ht="15.75">
      <c r="A57" s="21"/>
      <c r="B57" s="21"/>
      <c r="C57" s="21"/>
      <c r="D57" s="21"/>
      <c r="E57" s="19"/>
      <c r="F57" s="19"/>
      <c r="G57" s="19"/>
      <c r="H57" s="19"/>
      <c r="I57" s="19"/>
      <c r="J57" s="20"/>
      <c r="K57" s="19"/>
      <c r="L57" s="22"/>
    </row>
    <row r="58" spans="1:15">
      <c r="A58" s="16"/>
      <c r="B58" s="16"/>
      <c r="C58" s="16"/>
      <c r="D58" s="16"/>
    </row>
  </sheetData>
  <sortState ref="A13:I59">
    <sortCondition ref="A13:A59"/>
  </sortState>
  <mergeCells count="4">
    <mergeCell ref="A9:N9"/>
    <mergeCell ref="A3:L3"/>
    <mergeCell ref="A4:L4"/>
    <mergeCell ref="A7:N7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4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workbookViewId="0">
      <selection activeCell="R53" sqref="R53"/>
    </sheetView>
  </sheetViews>
  <sheetFormatPr baseColWidth="10" defaultRowHeight="15"/>
  <cols>
    <col min="1" max="1" width="36.7109375" customWidth="1"/>
    <col min="2" max="4" width="10" hidden="1" customWidth="1"/>
    <col min="5" max="5" width="13.7109375" hidden="1" customWidth="1"/>
    <col min="6" max="6" width="10.85546875" hidden="1" customWidth="1"/>
    <col min="7" max="7" width="10" hidden="1" customWidth="1"/>
    <col min="8" max="8" width="11.28515625" hidden="1" customWidth="1"/>
    <col min="9" max="9" width="11.7109375" hidden="1" customWidth="1"/>
    <col min="10" max="10" width="13" hidden="1" customWidth="1"/>
    <col min="11" max="11" width="0" hidden="1" customWidth="1"/>
  </cols>
  <sheetData>
    <row r="1" spans="1:14" s="1" customFormat="1">
      <c r="B1" s="2"/>
      <c r="C1" s="2"/>
      <c r="D1" s="2"/>
      <c r="E1" s="3"/>
      <c r="F1" s="3"/>
      <c r="G1" s="3"/>
      <c r="H1" s="3"/>
      <c r="I1" s="3"/>
    </row>
    <row r="2" spans="1:14" s="1" customFormat="1" ht="27.75" customHeight="1">
      <c r="A2" s="4"/>
      <c r="B2" s="5"/>
      <c r="C2" s="5"/>
      <c r="D2" s="5"/>
      <c r="E2" s="4"/>
      <c r="F2" s="4"/>
      <c r="G2" s="4"/>
      <c r="H2" s="4"/>
      <c r="I2" s="4"/>
    </row>
    <row r="3" spans="1:14" s="1" customFormat="1" ht="26.25" customHeight="1">
      <c r="A3" s="30" t="s">
        <v>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s="1" customFormat="1" ht="20.25">
      <c r="A4" s="31" t="s">
        <v>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" t="s">
        <v>42</v>
      </c>
    </row>
    <row r="5" spans="1:14" s="1" customFormat="1">
      <c r="E5" s="6"/>
      <c r="F5" s="6"/>
      <c r="G5" s="6"/>
      <c r="H5" s="7"/>
      <c r="I5" s="7"/>
      <c r="J5" s="7"/>
      <c r="K5" s="7"/>
      <c r="L5" s="7"/>
    </row>
    <row r="6" spans="1:14" s="1" customFormat="1">
      <c r="A6" s="25" t="s">
        <v>46</v>
      </c>
      <c r="B6" s="25"/>
      <c r="C6" s="25"/>
      <c r="D6" s="25"/>
      <c r="E6" s="8"/>
      <c r="F6" s="8"/>
      <c r="G6" s="8"/>
      <c r="H6" s="9"/>
      <c r="I6" s="9"/>
      <c r="J6" s="9"/>
      <c r="K6" s="9"/>
      <c r="L6" s="9"/>
    </row>
    <row r="7" spans="1:14" s="1" customFormat="1" ht="38.25" customHeight="1">
      <c r="A7" s="32" t="s">
        <v>47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ht="10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s="1" customFormat="1" ht="44.25" customHeight="1">
      <c r="A9" s="29" t="s">
        <v>61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17" customFormat="1" ht="12" customHeight="1"/>
    <row r="11" spans="1:14" s="1" customFormat="1" ht="48" customHeight="1">
      <c r="A11" s="10" t="s">
        <v>36</v>
      </c>
      <c r="B11" s="13" t="s">
        <v>48</v>
      </c>
      <c r="C11" s="13" t="s">
        <v>49</v>
      </c>
      <c r="D11" s="13" t="s">
        <v>50</v>
      </c>
      <c r="E11" s="13" t="s">
        <v>51</v>
      </c>
      <c r="F11" s="13" t="s">
        <v>52</v>
      </c>
      <c r="G11" s="13" t="s">
        <v>53</v>
      </c>
      <c r="H11" s="13" t="s">
        <v>54</v>
      </c>
      <c r="I11" s="13" t="s">
        <v>55</v>
      </c>
      <c r="J11" s="18" t="s">
        <v>45</v>
      </c>
      <c r="K11" s="13" t="s">
        <v>43</v>
      </c>
      <c r="L11" s="11" t="s">
        <v>44</v>
      </c>
    </row>
    <row r="12" spans="1:14" ht="15" customHeight="1">
      <c r="A12" s="12" t="s">
        <v>23</v>
      </c>
      <c r="B12" s="15">
        <v>48788787.359999999</v>
      </c>
      <c r="C12" s="15">
        <v>4378353.33</v>
      </c>
      <c r="D12" s="15">
        <v>24502524.350000001</v>
      </c>
      <c r="E12" s="15">
        <f>SUM(B12:D12)</f>
        <v>77669665.039999992</v>
      </c>
      <c r="F12" s="14">
        <v>731107.45</v>
      </c>
      <c r="G12" s="14">
        <v>1585828.35</v>
      </c>
      <c r="H12" s="14">
        <v>800</v>
      </c>
      <c r="I12" s="14">
        <v>3505565.28</v>
      </c>
      <c r="J12" s="14">
        <f>E12-F12-G12-H12-I12</f>
        <v>71846363.959999993</v>
      </c>
      <c r="K12" s="15">
        <v>97024937.649999991</v>
      </c>
      <c r="L12" s="24">
        <f>J12/K12</f>
        <v>0.74049379159791706</v>
      </c>
    </row>
    <row r="13" spans="1:14" ht="15" customHeight="1">
      <c r="A13" s="12" t="s">
        <v>24</v>
      </c>
      <c r="B13" s="15">
        <v>35442041.18</v>
      </c>
      <c r="C13" s="15">
        <v>4871727.91</v>
      </c>
      <c r="D13" s="15">
        <v>13074692.75</v>
      </c>
      <c r="E13" s="15">
        <f>SUM(B13:D13)</f>
        <v>53388461.840000004</v>
      </c>
      <c r="F13" s="14">
        <v>1554844.12</v>
      </c>
      <c r="G13" s="14">
        <v>14833.62</v>
      </c>
      <c r="H13" s="14">
        <v>122645.12</v>
      </c>
      <c r="I13" s="14">
        <v>2970434.13</v>
      </c>
      <c r="J13" s="14">
        <f>E13-F13-G13-H13-I13</f>
        <v>48725704.850000009</v>
      </c>
      <c r="K13" s="15">
        <v>71086947.090000004</v>
      </c>
      <c r="L13" s="24">
        <f>J13/K13</f>
        <v>0.68543814082085386</v>
      </c>
    </row>
    <row r="14" spans="1:14" ht="15" customHeight="1">
      <c r="A14" s="12" t="s">
        <v>58</v>
      </c>
      <c r="B14" s="15">
        <v>97615937.950000003</v>
      </c>
      <c r="C14" s="15">
        <v>6048923.9800000004</v>
      </c>
      <c r="D14" s="15">
        <v>24555285.649999999</v>
      </c>
      <c r="E14" s="15">
        <f>SUM(B14:D14)</f>
        <v>128220147.58000001</v>
      </c>
      <c r="F14" s="14">
        <v>936881.16</v>
      </c>
      <c r="G14" s="14">
        <v>74763.509999999995</v>
      </c>
      <c r="H14" s="14">
        <v>35238.480000000003</v>
      </c>
      <c r="I14" s="14">
        <v>4772267.7699999996</v>
      </c>
      <c r="J14" s="14">
        <f>E14-F14-G14-H14-I14</f>
        <v>122400996.66000001</v>
      </c>
      <c r="K14" s="15">
        <v>179098172.66</v>
      </c>
      <c r="L14" s="24">
        <f>J14/K14</f>
        <v>0.68342962321768674</v>
      </c>
    </row>
    <row r="15" spans="1:14" ht="15" customHeight="1">
      <c r="A15" s="12" t="s">
        <v>30</v>
      </c>
      <c r="B15" s="15">
        <v>36576453.420000002</v>
      </c>
      <c r="C15" s="15">
        <v>4062985.47</v>
      </c>
      <c r="D15" s="15">
        <v>21805793.120000001</v>
      </c>
      <c r="E15" s="15">
        <f>SUM(B15:D15)</f>
        <v>62445232.010000005</v>
      </c>
      <c r="F15" s="14">
        <v>600442.6</v>
      </c>
      <c r="G15" s="14">
        <v>8156.88</v>
      </c>
      <c r="H15" s="14">
        <v>8626.4500000000007</v>
      </c>
      <c r="I15" s="14">
        <v>3134771.9</v>
      </c>
      <c r="J15" s="14">
        <f>E15-F15-G15-H15-I15</f>
        <v>58693234.18</v>
      </c>
      <c r="K15" s="15">
        <v>87410902.920000017</v>
      </c>
      <c r="L15" s="24">
        <f>J15/K15</f>
        <v>0.6714635385212423</v>
      </c>
    </row>
    <row r="16" spans="1:14" ht="15" customHeight="1">
      <c r="A16" s="12" t="s">
        <v>20</v>
      </c>
      <c r="B16" s="15">
        <v>38060016.75</v>
      </c>
      <c r="C16" s="15">
        <v>3128409.33</v>
      </c>
      <c r="D16" s="15">
        <v>20107701.940000001</v>
      </c>
      <c r="E16" s="15">
        <f>SUM(B16:D16)</f>
        <v>61296128.019999996</v>
      </c>
      <c r="F16" s="14">
        <v>49022.95</v>
      </c>
      <c r="G16" s="14">
        <v>0</v>
      </c>
      <c r="H16" s="14">
        <v>0</v>
      </c>
      <c r="I16" s="14">
        <v>6705145.6699999999</v>
      </c>
      <c r="J16" s="14">
        <f>E16-F16-G16-H16-I16</f>
        <v>54541959.399999991</v>
      </c>
      <c r="K16" s="15">
        <v>81678821.969999999</v>
      </c>
      <c r="L16" s="24">
        <f>J16/K16</f>
        <v>0.66776133744966149</v>
      </c>
    </row>
    <row r="17" spans="1:12" ht="15" customHeight="1">
      <c r="A17" s="12" t="s">
        <v>40</v>
      </c>
      <c r="B17" s="15">
        <v>30782343.920000002</v>
      </c>
      <c r="C17" s="15">
        <v>3199555.76</v>
      </c>
      <c r="D17" s="15">
        <v>19775904.109999999</v>
      </c>
      <c r="E17" s="15">
        <f>SUM(B17:D17)</f>
        <v>53757803.789999999</v>
      </c>
      <c r="F17" s="14">
        <v>315014.06</v>
      </c>
      <c r="G17" s="14">
        <v>0</v>
      </c>
      <c r="H17" s="14">
        <v>621.6</v>
      </c>
      <c r="I17" s="14">
        <v>1205757.7</v>
      </c>
      <c r="J17" s="14">
        <f>E17-F17-G17-H17-I17</f>
        <v>52236410.429999992</v>
      </c>
      <c r="K17" s="15">
        <v>78354288.219999999</v>
      </c>
      <c r="L17" s="24">
        <f>J17/K17</f>
        <v>0.66666945251717069</v>
      </c>
    </row>
    <row r="18" spans="1:12" ht="15" customHeight="1">
      <c r="A18" s="12" t="s">
        <v>38</v>
      </c>
      <c r="B18" s="15">
        <v>108726103.09999999</v>
      </c>
      <c r="C18" s="15">
        <v>8413073.1999999993</v>
      </c>
      <c r="D18" s="15">
        <v>32489809.800000001</v>
      </c>
      <c r="E18" s="15">
        <f>SUM(B18:D18)</f>
        <v>149628986.09999999</v>
      </c>
      <c r="F18" s="14">
        <v>1944411.36</v>
      </c>
      <c r="G18" s="14">
        <v>1257849.04</v>
      </c>
      <c r="H18" s="14">
        <v>426667.28</v>
      </c>
      <c r="I18" s="14">
        <v>5601944.0300000003</v>
      </c>
      <c r="J18" s="14">
        <f>E18-F18-G18-H18-I18</f>
        <v>140398114.38999999</v>
      </c>
      <c r="K18" s="15">
        <v>213453313.88</v>
      </c>
      <c r="L18" s="24">
        <f>J18/K18</f>
        <v>0.65774623892196649</v>
      </c>
    </row>
    <row r="19" spans="1:12" ht="15" customHeight="1">
      <c r="A19" s="12" t="s">
        <v>22</v>
      </c>
      <c r="B19" s="15">
        <v>70058528.280000001</v>
      </c>
      <c r="C19" s="15">
        <v>6799036.8399999999</v>
      </c>
      <c r="D19" s="15">
        <v>32372207.5</v>
      </c>
      <c r="E19" s="15">
        <f>SUM(B19:D19)</f>
        <v>109229772.62</v>
      </c>
      <c r="F19" s="14">
        <v>906588.21</v>
      </c>
      <c r="G19" s="14">
        <v>15285.72</v>
      </c>
      <c r="H19" s="14">
        <v>56863.95</v>
      </c>
      <c r="I19" s="14">
        <v>7962799.3300000001</v>
      </c>
      <c r="J19" s="14">
        <f>E19-F19-G19-H19-I19</f>
        <v>100288235.41000001</v>
      </c>
      <c r="K19" s="15">
        <v>154719199.84000003</v>
      </c>
      <c r="L19" s="24">
        <f>J19/K19</f>
        <v>0.64819515298496377</v>
      </c>
    </row>
    <row r="20" spans="1:12" ht="15" customHeight="1">
      <c r="A20" s="12" t="s">
        <v>12</v>
      </c>
      <c r="B20" s="15">
        <v>84562226.480000004</v>
      </c>
      <c r="C20" s="15">
        <v>10268694.27</v>
      </c>
      <c r="D20" s="15">
        <v>46411751.960000001</v>
      </c>
      <c r="E20" s="15">
        <f>SUM(B20:D20)</f>
        <v>141242672.71000001</v>
      </c>
      <c r="F20" s="14">
        <v>8129789.2599999998</v>
      </c>
      <c r="G20" s="14">
        <v>988189.97</v>
      </c>
      <c r="H20" s="14">
        <v>271907.40999999997</v>
      </c>
      <c r="I20" s="14">
        <v>6864421.6500000004</v>
      </c>
      <c r="J20" s="14">
        <f>E20-F20-G20-H20-I20</f>
        <v>124988364.42</v>
      </c>
      <c r="K20" s="15">
        <v>193679115.89000005</v>
      </c>
      <c r="L20" s="24">
        <f>J20/K20</f>
        <v>0.64533733461994469</v>
      </c>
    </row>
    <row r="21" spans="1:12" ht="15" customHeight="1">
      <c r="A21" s="12" t="s">
        <v>8</v>
      </c>
      <c r="B21" s="15">
        <v>23490078.469999999</v>
      </c>
      <c r="C21" s="15">
        <v>2015047.43</v>
      </c>
      <c r="D21" s="15">
        <v>10782951.35</v>
      </c>
      <c r="E21" s="15">
        <f>SUM(B21:D21)</f>
        <v>36288077.25</v>
      </c>
      <c r="F21" s="14">
        <v>1446966.64</v>
      </c>
      <c r="G21" s="14">
        <v>16842.96</v>
      </c>
      <c r="H21" s="14">
        <v>54247.18</v>
      </c>
      <c r="I21" s="14">
        <v>1042077.26</v>
      </c>
      <c r="J21" s="14">
        <f>E21-F21-G21-H21-I21</f>
        <v>33727943.210000001</v>
      </c>
      <c r="K21" s="15">
        <v>52890544.620000005</v>
      </c>
      <c r="L21" s="24">
        <f>J21/K21</f>
        <v>0.63769324843076269</v>
      </c>
    </row>
    <row r="22" spans="1:12" ht="15" customHeight="1">
      <c r="A22" s="12" t="s">
        <v>21</v>
      </c>
      <c r="B22" s="15">
        <v>23503834.870000001</v>
      </c>
      <c r="C22" s="15">
        <v>1991351.83</v>
      </c>
      <c r="D22" s="15">
        <v>15369990.609999999</v>
      </c>
      <c r="E22" s="15">
        <f>SUM(B22:D22)</f>
        <v>40865177.310000002</v>
      </c>
      <c r="F22" s="14">
        <v>1069874.58</v>
      </c>
      <c r="G22" s="14">
        <v>5613.15</v>
      </c>
      <c r="H22" s="14">
        <v>157466.35</v>
      </c>
      <c r="I22" s="14">
        <v>2273440.13</v>
      </c>
      <c r="J22" s="14">
        <f>E22-F22-G22-H22-I22</f>
        <v>37358783.100000001</v>
      </c>
      <c r="K22" s="15">
        <v>59260581.270000003</v>
      </c>
      <c r="L22" s="24">
        <f>J22/K22</f>
        <v>0.63041540091866199</v>
      </c>
    </row>
    <row r="23" spans="1:12" ht="15" customHeight="1">
      <c r="A23" s="12" t="s">
        <v>41</v>
      </c>
      <c r="B23" s="15">
        <v>44823540.5</v>
      </c>
      <c r="C23" s="15">
        <v>3640363.27</v>
      </c>
      <c r="D23" s="15">
        <v>26798504.620000001</v>
      </c>
      <c r="E23" s="15">
        <f>SUM(B23:D23)</f>
        <v>75262408.390000001</v>
      </c>
      <c r="F23" s="14">
        <v>3252052.03</v>
      </c>
      <c r="G23" s="14">
        <v>261794.55</v>
      </c>
      <c r="H23" s="14">
        <v>10334.83</v>
      </c>
      <c r="I23" s="14">
        <v>3020310.19</v>
      </c>
      <c r="J23" s="14">
        <f>E23-F23-G23-H23-I23</f>
        <v>68717916.790000007</v>
      </c>
      <c r="K23" s="15">
        <v>109488574.02</v>
      </c>
      <c r="L23" s="24">
        <f>J23/K23</f>
        <v>0.62762637476169414</v>
      </c>
    </row>
    <row r="24" spans="1:12" ht="15" customHeight="1">
      <c r="A24" s="12" t="s">
        <v>16</v>
      </c>
      <c r="B24" s="15">
        <v>25912963.41</v>
      </c>
      <c r="C24" s="15">
        <v>2106474.38</v>
      </c>
      <c r="D24" s="15">
        <v>14554871.16</v>
      </c>
      <c r="E24" s="15">
        <f>SUM(B24:D24)</f>
        <v>42574308.950000003</v>
      </c>
      <c r="F24" s="14">
        <v>759800.96</v>
      </c>
      <c r="G24" s="14">
        <v>0</v>
      </c>
      <c r="H24" s="14">
        <v>138011.60999999999</v>
      </c>
      <c r="I24" s="14">
        <v>3106567.8</v>
      </c>
      <c r="J24" s="14">
        <f>E24-F24-G24-H24-I24</f>
        <v>38569928.580000006</v>
      </c>
      <c r="K24" s="15">
        <v>62532718.68</v>
      </c>
      <c r="L24" s="24">
        <f>J24/K24</f>
        <v>0.61679596528298597</v>
      </c>
    </row>
    <row r="25" spans="1:12" ht="15" customHeight="1">
      <c r="A25" s="12" t="s">
        <v>13</v>
      </c>
      <c r="B25" s="15">
        <v>24334566.170000002</v>
      </c>
      <c r="C25" s="15">
        <v>1859691.99</v>
      </c>
      <c r="D25" s="15">
        <v>9101196.6099999994</v>
      </c>
      <c r="E25" s="15">
        <f>SUM(B25:D25)</f>
        <v>35295454.769999996</v>
      </c>
      <c r="F25" s="14">
        <v>922884.5</v>
      </c>
      <c r="G25" s="14">
        <v>0</v>
      </c>
      <c r="H25" s="14">
        <v>185693.52</v>
      </c>
      <c r="I25" s="14">
        <v>1406171.74</v>
      </c>
      <c r="J25" s="14">
        <f>E25-F25-G25-H25-I25</f>
        <v>32780705.009999994</v>
      </c>
      <c r="K25" s="15">
        <v>53392465.469999999</v>
      </c>
      <c r="L25" s="24">
        <f>J25/K25</f>
        <v>0.61395750732692278</v>
      </c>
    </row>
    <row r="26" spans="1:12" ht="15" customHeight="1">
      <c r="A26" s="12" t="s">
        <v>27</v>
      </c>
      <c r="B26" s="15">
        <v>74801326.769999996</v>
      </c>
      <c r="C26" s="15">
        <v>5935253.8799999999</v>
      </c>
      <c r="D26" s="15">
        <v>30630062.32</v>
      </c>
      <c r="E26" s="15">
        <f>SUM(B26:D26)</f>
        <v>111366642.97</v>
      </c>
      <c r="F26" s="14">
        <v>2301177.98</v>
      </c>
      <c r="G26" s="14">
        <v>121699.98</v>
      </c>
      <c r="H26" s="14">
        <v>38519.06</v>
      </c>
      <c r="I26" s="14">
        <v>8394084.9399999995</v>
      </c>
      <c r="J26" s="14">
        <f>E26-F26-G26-H26-I26</f>
        <v>100511161.00999999</v>
      </c>
      <c r="K26" s="15">
        <v>164335800.89000002</v>
      </c>
      <c r="L26" s="24">
        <f>J26/K26</f>
        <v>0.61162059919784761</v>
      </c>
    </row>
    <row r="27" spans="1:12" ht="15.75">
      <c r="A27" s="12" t="s">
        <v>28</v>
      </c>
      <c r="B27" s="15">
        <v>31222316.710000001</v>
      </c>
      <c r="C27" s="15">
        <v>4164969.5</v>
      </c>
      <c r="D27" s="15">
        <v>9782129.5</v>
      </c>
      <c r="E27" s="15">
        <f>SUM(B27:D27)</f>
        <v>45169415.710000001</v>
      </c>
      <c r="F27" s="14">
        <v>13018.88</v>
      </c>
      <c r="G27" s="14">
        <v>0</v>
      </c>
      <c r="H27" s="14">
        <v>-251624.34</v>
      </c>
      <c r="I27" s="14">
        <v>1560230.25</v>
      </c>
      <c r="J27" s="14">
        <f>E27-F27-G27-H27-I27</f>
        <v>43847790.920000002</v>
      </c>
      <c r="K27" s="15">
        <v>72082057.75</v>
      </c>
      <c r="L27" s="24">
        <f>J27/K27</f>
        <v>0.60830381774166264</v>
      </c>
    </row>
    <row r="28" spans="1:12" ht="15.75">
      <c r="A28" s="12" t="s">
        <v>25</v>
      </c>
      <c r="B28" s="15">
        <v>75073755</v>
      </c>
      <c r="C28" s="15">
        <v>5384703.54</v>
      </c>
      <c r="D28" s="15">
        <v>37311569.140000001</v>
      </c>
      <c r="E28" s="15">
        <f>SUM(B28:D28)</f>
        <v>117770027.68000001</v>
      </c>
      <c r="F28" s="14">
        <v>4124235.81</v>
      </c>
      <c r="G28" s="14">
        <v>25139.52</v>
      </c>
      <c r="H28" s="14">
        <v>834171.01</v>
      </c>
      <c r="I28" s="14">
        <v>9364085.3100000005</v>
      </c>
      <c r="J28" s="14">
        <f>E28-F28-G28-H28-I28</f>
        <v>103422396.03</v>
      </c>
      <c r="K28" s="15">
        <v>170489132.33000001</v>
      </c>
      <c r="L28" s="24">
        <f>J28/K28</f>
        <v>0.60662163398083846</v>
      </c>
    </row>
    <row r="29" spans="1:12" ht="15.75">
      <c r="A29" s="12" t="s">
        <v>56</v>
      </c>
      <c r="B29" s="15">
        <v>133019216.54000001</v>
      </c>
      <c r="C29" s="15">
        <v>12399263.16</v>
      </c>
      <c r="D29" s="15">
        <v>41018260.25</v>
      </c>
      <c r="E29" s="15">
        <f>SUM(B29:D29)</f>
        <v>186436739.95000002</v>
      </c>
      <c r="F29" s="14">
        <v>1474080.53</v>
      </c>
      <c r="G29" s="14">
        <v>0</v>
      </c>
      <c r="H29" s="14">
        <v>132501.20000000001</v>
      </c>
      <c r="I29" s="14">
        <v>13899576.85</v>
      </c>
      <c r="J29" s="14">
        <f>E29-F29-G29-H29-I29</f>
        <v>170930581.37000003</v>
      </c>
      <c r="K29" s="15">
        <v>281811552.17000002</v>
      </c>
      <c r="L29" s="24">
        <f>J29/K29</f>
        <v>0.6065421380131637</v>
      </c>
    </row>
    <row r="30" spans="1:12" ht="15.75">
      <c r="A30" s="12" t="s">
        <v>31</v>
      </c>
      <c r="B30" s="15">
        <v>2548206552.5999999</v>
      </c>
      <c r="C30" s="15">
        <v>200157501.21000001</v>
      </c>
      <c r="D30" s="15">
        <v>716125866.25</v>
      </c>
      <c r="E30" s="15">
        <f>SUM(B30:D30)</f>
        <v>3464489920.0599999</v>
      </c>
      <c r="F30" s="14">
        <v>45204400.829999998</v>
      </c>
      <c r="G30" s="14">
        <v>1778008.88</v>
      </c>
      <c r="H30" s="14">
        <v>45227932.329999998</v>
      </c>
      <c r="I30" s="14">
        <v>296945152.52999997</v>
      </c>
      <c r="J30" s="14">
        <f>E30-F30-G30-H30-I30</f>
        <v>3075334425.4899998</v>
      </c>
      <c r="K30" s="15">
        <v>5118163794.4800005</v>
      </c>
      <c r="L30" s="24">
        <f>J30/K30</f>
        <v>0.60086674615743718</v>
      </c>
    </row>
    <row r="31" spans="1:12" ht="15.75">
      <c r="A31" s="12" t="s">
        <v>19</v>
      </c>
      <c r="B31" s="15">
        <v>64393962.670000002</v>
      </c>
      <c r="C31" s="15">
        <v>6187375.2999999998</v>
      </c>
      <c r="D31" s="15">
        <v>27835021.760000002</v>
      </c>
      <c r="E31" s="15">
        <f>SUM(B31:D31)</f>
        <v>98416359.730000004</v>
      </c>
      <c r="F31" s="14">
        <v>1513832.82</v>
      </c>
      <c r="G31" s="14">
        <v>1194264.5</v>
      </c>
      <c r="H31" s="14">
        <v>561444.5</v>
      </c>
      <c r="I31" s="14">
        <v>3650758.22</v>
      </c>
      <c r="J31" s="14">
        <f>E31-F31-G31-H31-I31</f>
        <v>91496059.690000013</v>
      </c>
      <c r="K31" s="15">
        <v>152585061.69999999</v>
      </c>
      <c r="L31" s="24">
        <f>J31/K31</f>
        <v>0.59963969389016547</v>
      </c>
    </row>
    <row r="32" spans="1:12" ht="15.75">
      <c r="A32" s="12" t="s">
        <v>14</v>
      </c>
      <c r="B32" s="15">
        <v>63888941.82</v>
      </c>
      <c r="C32" s="15">
        <v>4830857.41</v>
      </c>
      <c r="D32" s="15">
        <v>23896500.280000001</v>
      </c>
      <c r="E32" s="15">
        <f>SUM(B32:D32)</f>
        <v>92616299.510000005</v>
      </c>
      <c r="F32" s="14">
        <v>3615949.66</v>
      </c>
      <c r="G32" s="14">
        <v>747278.01</v>
      </c>
      <c r="H32" s="14">
        <v>8727.7099999999991</v>
      </c>
      <c r="I32" s="14">
        <v>8597681.6899999995</v>
      </c>
      <c r="J32" s="14">
        <f>E32-F32-G32-H32-I32</f>
        <v>79646662.440000013</v>
      </c>
      <c r="K32" s="15">
        <v>133014195.75999999</v>
      </c>
      <c r="L32" s="24">
        <f>J32/K32</f>
        <v>0.59878317487035726</v>
      </c>
    </row>
    <row r="33" spans="1:12" ht="15.75">
      <c r="A33" s="12" t="s">
        <v>11</v>
      </c>
      <c r="B33" s="15">
        <v>94042226.120000005</v>
      </c>
      <c r="C33" s="15">
        <v>8186307.9699999997</v>
      </c>
      <c r="D33" s="15">
        <v>40280553.219999999</v>
      </c>
      <c r="E33" s="15">
        <f>SUM(B33:D33)</f>
        <v>142509087.31</v>
      </c>
      <c r="F33" s="14">
        <v>11207299.68</v>
      </c>
      <c r="G33" s="14">
        <v>1906.8</v>
      </c>
      <c r="H33" s="14">
        <v>55498.44</v>
      </c>
      <c r="I33" s="14">
        <v>6745329.75</v>
      </c>
      <c r="J33" s="14">
        <f>E33-F33-G33-H33-I33</f>
        <v>124499052.64</v>
      </c>
      <c r="K33" s="15">
        <v>211227199.86999997</v>
      </c>
      <c r="L33" s="24">
        <f>J33/K33</f>
        <v>0.58940824248308499</v>
      </c>
    </row>
    <row r="34" spans="1:12" ht="15.75">
      <c r="A34" s="12" t="s">
        <v>9</v>
      </c>
      <c r="B34" s="15">
        <v>14386204.869999999</v>
      </c>
      <c r="C34" s="15">
        <v>2325616.67</v>
      </c>
      <c r="D34" s="15">
        <v>5508267.6799999997</v>
      </c>
      <c r="E34" s="15">
        <f>SUM(B34:D34)</f>
        <v>22220089.219999999</v>
      </c>
      <c r="F34" s="14">
        <v>234231.95</v>
      </c>
      <c r="G34" s="14">
        <v>4381.03</v>
      </c>
      <c r="H34" s="14">
        <v>7094.84</v>
      </c>
      <c r="I34" s="14">
        <v>736619.09</v>
      </c>
      <c r="J34" s="14">
        <f>E34-F34-G34-H34-I34</f>
        <v>21237762.309999999</v>
      </c>
      <c r="K34" s="15">
        <v>36273680.649999999</v>
      </c>
      <c r="L34" s="24">
        <f>J34/K34</f>
        <v>0.58548683038041793</v>
      </c>
    </row>
    <row r="35" spans="1:12" ht="15.75">
      <c r="A35" s="12" t="s">
        <v>15</v>
      </c>
      <c r="B35" s="15">
        <v>22020604.34</v>
      </c>
      <c r="C35" s="15">
        <v>2838154.68</v>
      </c>
      <c r="D35" s="15">
        <v>17674808.530000001</v>
      </c>
      <c r="E35" s="15">
        <f>SUM(B35:D35)</f>
        <v>42533567.549999997</v>
      </c>
      <c r="F35" s="14">
        <v>1021145.43</v>
      </c>
      <c r="G35" s="14">
        <v>17280.03</v>
      </c>
      <c r="H35" s="14">
        <v>14885.52</v>
      </c>
      <c r="I35" s="14">
        <v>1593752.87</v>
      </c>
      <c r="J35" s="14">
        <f>E35-F35-G35-H35-I35</f>
        <v>39886503.699999996</v>
      </c>
      <c r="K35" s="15">
        <v>68202093.579999998</v>
      </c>
      <c r="L35" s="24">
        <f>J35/K35</f>
        <v>0.58482814245597525</v>
      </c>
    </row>
    <row r="36" spans="1:12" ht="15.75">
      <c r="A36" s="12" t="s">
        <v>18</v>
      </c>
      <c r="B36" s="15">
        <v>20837939.629999999</v>
      </c>
      <c r="C36" s="15">
        <v>2258736.5699999998</v>
      </c>
      <c r="D36" s="15">
        <v>6214697.2699999996</v>
      </c>
      <c r="E36" s="15">
        <f>SUM(B36:D36)</f>
        <v>29311373.469999999</v>
      </c>
      <c r="F36" s="14">
        <v>1542801.44</v>
      </c>
      <c r="G36" s="14">
        <v>0</v>
      </c>
      <c r="H36" s="14">
        <v>2993.14</v>
      </c>
      <c r="I36" s="14">
        <v>666037.43000000005</v>
      </c>
      <c r="J36" s="14">
        <f>E36-F36-G36-H36-I36</f>
        <v>27099541.459999997</v>
      </c>
      <c r="K36" s="15">
        <v>46491495.699999996</v>
      </c>
      <c r="L36" s="24">
        <f>J36/K36</f>
        <v>0.58289244198267431</v>
      </c>
    </row>
    <row r="37" spans="1:12" ht="15.75">
      <c r="A37" s="12" t="s">
        <v>57</v>
      </c>
      <c r="B37" s="15">
        <v>61428793.899999999</v>
      </c>
      <c r="C37" s="15">
        <v>5462228.0300000003</v>
      </c>
      <c r="D37" s="15">
        <v>9888005.75</v>
      </c>
      <c r="E37" s="15">
        <f>SUM(B37:D37)</f>
        <v>76779027.680000007</v>
      </c>
      <c r="F37" s="14">
        <v>569255.13</v>
      </c>
      <c r="G37" s="14">
        <v>0</v>
      </c>
      <c r="H37" s="14">
        <v>123953.06</v>
      </c>
      <c r="I37" s="14">
        <v>5342659.9800000004</v>
      </c>
      <c r="J37" s="14">
        <f>E37-F37-G37-H37-I37</f>
        <v>70743159.510000005</v>
      </c>
      <c r="K37" s="15">
        <v>121709370.62</v>
      </c>
      <c r="L37" s="24">
        <f>J37/K37</f>
        <v>0.5812466135485469</v>
      </c>
    </row>
    <row r="38" spans="1:12" ht="15.75">
      <c r="A38" s="12" t="s">
        <v>34</v>
      </c>
      <c r="B38" s="15">
        <v>54992754.159999996</v>
      </c>
      <c r="C38" s="15">
        <v>6794137.3300000001</v>
      </c>
      <c r="D38" s="15">
        <v>31910998.969999999</v>
      </c>
      <c r="E38" s="15">
        <f>SUM(B38:D38)</f>
        <v>93697890.459999993</v>
      </c>
      <c r="F38" s="14">
        <v>789599.63</v>
      </c>
      <c r="G38" s="14">
        <v>158203.19</v>
      </c>
      <c r="H38" s="14">
        <v>4690984.59</v>
      </c>
      <c r="I38" s="14">
        <v>5442263.7300000004</v>
      </c>
      <c r="J38" s="14">
        <f>E38-F38-G38-H38-I38</f>
        <v>82616839.319999993</v>
      </c>
      <c r="K38" s="15">
        <v>142595634.42999998</v>
      </c>
      <c r="L38" s="24">
        <f>J38/K38</f>
        <v>0.57937846169166207</v>
      </c>
    </row>
    <row r="39" spans="1:12" ht="15.75">
      <c r="A39" s="12" t="s">
        <v>29</v>
      </c>
      <c r="B39" s="15">
        <v>96571688.049999997</v>
      </c>
      <c r="C39" s="15">
        <v>9527774.1099999994</v>
      </c>
      <c r="D39" s="15">
        <v>47794444.530000001</v>
      </c>
      <c r="E39" s="15">
        <f>SUM(B39:D39)</f>
        <v>153893906.69</v>
      </c>
      <c r="F39" s="14">
        <v>1055243.27</v>
      </c>
      <c r="G39" s="14">
        <v>2830801.98</v>
      </c>
      <c r="H39" s="14">
        <v>3550074.06</v>
      </c>
      <c r="I39" s="14">
        <v>8471113.8200000003</v>
      </c>
      <c r="J39" s="14">
        <f>E39-F39-G39-H39-I39</f>
        <v>137986673.56</v>
      </c>
      <c r="K39" s="15">
        <v>241856742.44</v>
      </c>
      <c r="L39" s="24">
        <f>J39/K39</f>
        <v>0.57053060488579033</v>
      </c>
    </row>
    <row r="40" spans="1:12" ht="15.75">
      <c r="A40" s="12" t="s">
        <v>10</v>
      </c>
      <c r="B40" s="15">
        <v>196478510.28</v>
      </c>
      <c r="C40" s="15">
        <v>36390019.329999998</v>
      </c>
      <c r="D40" s="15">
        <v>108963255.67</v>
      </c>
      <c r="E40" s="15">
        <f>SUM(B40:D40)</f>
        <v>341831785.28000003</v>
      </c>
      <c r="F40" s="14">
        <v>6655729.5499999998</v>
      </c>
      <c r="G40" s="14">
        <v>51975.11</v>
      </c>
      <c r="H40" s="14">
        <v>216268.26</v>
      </c>
      <c r="I40" s="14">
        <v>27074732.32</v>
      </c>
      <c r="J40" s="14">
        <f>E40-F40-G40-H40-I40</f>
        <v>307833080.04000002</v>
      </c>
      <c r="K40" s="15">
        <v>548746064.31000006</v>
      </c>
      <c r="L40" s="24">
        <f>J40/K40</f>
        <v>0.56097546763651607</v>
      </c>
    </row>
    <row r="41" spans="1:12" ht="15.75">
      <c r="A41" s="12" t="s">
        <v>0</v>
      </c>
      <c r="B41" s="15">
        <v>118151674.79000001</v>
      </c>
      <c r="C41" s="15">
        <v>8203610.8200000003</v>
      </c>
      <c r="D41" s="15">
        <v>61385531.259999998</v>
      </c>
      <c r="E41" s="15">
        <f>SUM(B41:D41)</f>
        <v>187740816.87</v>
      </c>
      <c r="F41" s="14">
        <v>2605722.98</v>
      </c>
      <c r="G41" s="14">
        <v>2282449.2400000002</v>
      </c>
      <c r="H41" s="14">
        <v>251883.45</v>
      </c>
      <c r="I41" s="14">
        <v>16867486.91</v>
      </c>
      <c r="J41" s="14">
        <f>E41-F41-G41-H41-I41</f>
        <v>165733274.29000002</v>
      </c>
      <c r="K41" s="15">
        <v>295997888.81</v>
      </c>
      <c r="L41" s="24">
        <f>J41/K41</f>
        <v>0.55991370396693474</v>
      </c>
    </row>
    <row r="42" spans="1:12" ht="15.75">
      <c r="A42" s="12" t="s">
        <v>2</v>
      </c>
      <c r="B42" s="15">
        <v>72932405.969999999</v>
      </c>
      <c r="C42" s="15">
        <v>8086588.1200000001</v>
      </c>
      <c r="D42" s="15">
        <v>30893343.48</v>
      </c>
      <c r="E42" s="15">
        <f>SUM(B42:D42)</f>
        <v>111912337.57000001</v>
      </c>
      <c r="F42" s="14">
        <v>635272.21</v>
      </c>
      <c r="G42" s="14">
        <v>0</v>
      </c>
      <c r="H42" s="14">
        <v>102029.31</v>
      </c>
      <c r="I42" s="14">
        <v>8746983.5700000003</v>
      </c>
      <c r="J42" s="14">
        <f>E42-F42-G42-H42-I42</f>
        <v>102428052.48000002</v>
      </c>
      <c r="K42" s="15">
        <v>184228938.41999999</v>
      </c>
      <c r="L42" s="24">
        <f>J42/K42</f>
        <v>0.55598242794238661</v>
      </c>
    </row>
    <row r="43" spans="1:12" ht="15.75">
      <c r="A43" s="12" t="s">
        <v>7</v>
      </c>
      <c r="B43" s="15">
        <v>295230381.32999998</v>
      </c>
      <c r="C43" s="15">
        <v>32400691.66</v>
      </c>
      <c r="D43" s="15">
        <v>123629060.47</v>
      </c>
      <c r="E43" s="15">
        <f>SUM(B43:D43)</f>
        <v>451260133.46000004</v>
      </c>
      <c r="F43" s="14">
        <v>9321118.2899999991</v>
      </c>
      <c r="G43" s="14">
        <v>1211733.8500000001</v>
      </c>
      <c r="H43" s="14">
        <v>631079.73</v>
      </c>
      <c r="I43" s="14">
        <v>23216637.379999999</v>
      </c>
      <c r="J43" s="14">
        <f>E43-F43-G43-H43-I43</f>
        <v>416879564.20999998</v>
      </c>
      <c r="K43" s="15">
        <v>750376485.60000014</v>
      </c>
      <c r="L43" s="24">
        <f>J43/K43</f>
        <v>0.55556053822324081</v>
      </c>
    </row>
    <row r="44" spans="1:12" ht="15.75">
      <c r="A44" s="12" t="s">
        <v>4</v>
      </c>
      <c r="B44" s="15">
        <v>128187122.47</v>
      </c>
      <c r="C44" s="15">
        <v>10537111.25</v>
      </c>
      <c r="D44" s="15">
        <v>27009899.420000002</v>
      </c>
      <c r="E44" s="15">
        <f>SUM(B44:D44)</f>
        <v>165734133.13999999</v>
      </c>
      <c r="F44" s="14">
        <v>2666610.13</v>
      </c>
      <c r="G44" s="14">
        <v>54807.88</v>
      </c>
      <c r="H44" s="14">
        <v>158789.26</v>
      </c>
      <c r="I44" s="14">
        <v>5954297.5700000003</v>
      </c>
      <c r="J44" s="14">
        <f>E44-F44-G44-H44-I44</f>
        <v>156899628.30000001</v>
      </c>
      <c r="K44" s="15">
        <v>292726876.26999998</v>
      </c>
      <c r="L44" s="24">
        <f>J44/K44</f>
        <v>0.53599324496354694</v>
      </c>
    </row>
    <row r="45" spans="1:12" ht="15.75">
      <c r="A45" s="12" t="s">
        <v>17</v>
      </c>
      <c r="B45" s="15">
        <v>112630058.63</v>
      </c>
      <c r="C45" s="15">
        <v>15318231.390000001</v>
      </c>
      <c r="D45" s="15">
        <v>35996452.979999997</v>
      </c>
      <c r="E45" s="15">
        <f>SUM(B45:D45)</f>
        <v>163944743</v>
      </c>
      <c r="F45" s="14">
        <v>6745498.71</v>
      </c>
      <c r="G45" s="14">
        <v>1265122.51</v>
      </c>
      <c r="H45" s="14">
        <v>254952.52</v>
      </c>
      <c r="I45" s="14">
        <v>7522497.1100000003</v>
      </c>
      <c r="J45" s="14">
        <f>E45-F45-G45-H45-I45</f>
        <v>148156672.14999998</v>
      </c>
      <c r="K45" s="15">
        <v>283052904.63</v>
      </c>
      <c r="L45" s="24">
        <f>J45/K45</f>
        <v>0.5234239597140572</v>
      </c>
    </row>
    <row r="46" spans="1:12" ht="15.75">
      <c r="A46" s="12" t="s">
        <v>35</v>
      </c>
      <c r="B46" s="15">
        <v>344734887.87</v>
      </c>
      <c r="C46" s="15">
        <v>36532666.68</v>
      </c>
      <c r="D46" s="15">
        <v>104033979.40000001</v>
      </c>
      <c r="E46" s="15">
        <f>SUM(B46:D46)</f>
        <v>485301533.95000005</v>
      </c>
      <c r="F46" s="14">
        <v>5440660.8200000003</v>
      </c>
      <c r="G46" s="14">
        <v>3725463.16</v>
      </c>
      <c r="H46" s="14">
        <v>861533.03</v>
      </c>
      <c r="I46" s="14">
        <v>39142627.770000003</v>
      </c>
      <c r="J46" s="14">
        <f>E46-F46-G46-H46-I46</f>
        <v>436131249.17000008</v>
      </c>
      <c r="K46" s="15">
        <v>876619371.17999995</v>
      </c>
      <c r="L46" s="24">
        <f>J46/K46</f>
        <v>0.49751495747000485</v>
      </c>
    </row>
    <row r="47" spans="1:12" ht="15.75">
      <c r="A47" s="12" t="s">
        <v>26</v>
      </c>
      <c r="B47" s="15">
        <v>1079828267.6800001</v>
      </c>
      <c r="C47" s="15">
        <v>92391335.390000001</v>
      </c>
      <c r="D47" s="15">
        <v>371916689.45999998</v>
      </c>
      <c r="E47" s="15">
        <f>SUM(B47:D47)</f>
        <v>1544136292.5300002</v>
      </c>
      <c r="F47" s="14">
        <v>58040215.909999996</v>
      </c>
      <c r="G47" s="14">
        <v>9471594.5600000005</v>
      </c>
      <c r="H47" s="14">
        <v>2338787.29</v>
      </c>
      <c r="I47" s="14">
        <v>153393133.61000001</v>
      </c>
      <c r="J47" s="14">
        <f>E47-F47-G47-H47-I47</f>
        <v>1320892561.1600003</v>
      </c>
      <c r="K47" s="15">
        <v>2784831065.3699999</v>
      </c>
      <c r="L47" s="24">
        <f>J47/K47</f>
        <v>0.47431694424325993</v>
      </c>
    </row>
    <row r="48" spans="1:12" ht="15.75">
      <c r="A48" s="12" t="s">
        <v>39</v>
      </c>
      <c r="B48" s="15">
        <v>55772339.729999997</v>
      </c>
      <c r="C48" s="15">
        <v>3827345.68</v>
      </c>
      <c r="D48" s="15">
        <v>19215621.43</v>
      </c>
      <c r="E48" s="15">
        <f>SUM(B48:D48)</f>
        <v>78815306.840000004</v>
      </c>
      <c r="F48" s="14">
        <v>1845350.99</v>
      </c>
      <c r="G48" s="14">
        <v>397157.86</v>
      </c>
      <c r="H48" s="14">
        <v>168566.42</v>
      </c>
      <c r="I48" s="14">
        <v>2659569.08</v>
      </c>
      <c r="J48" s="14">
        <f>E48-F48-G48-H48-I48</f>
        <v>73744662.49000001</v>
      </c>
      <c r="K48" s="15">
        <v>156977001.20999998</v>
      </c>
      <c r="L48" s="24">
        <f>J48/K48</f>
        <v>0.46978004371064658</v>
      </c>
    </row>
    <row r="49" spans="1:12" ht="15.75">
      <c r="A49" s="12" t="s">
        <v>6</v>
      </c>
      <c r="B49" s="15">
        <v>297177434.66000003</v>
      </c>
      <c r="C49" s="15">
        <v>25230418.07</v>
      </c>
      <c r="D49" s="15">
        <v>134925095.47</v>
      </c>
      <c r="E49" s="15">
        <f>SUM(B49:D49)</f>
        <v>457332948.20000005</v>
      </c>
      <c r="F49" s="14">
        <v>24667401.469999999</v>
      </c>
      <c r="G49" s="14">
        <v>0</v>
      </c>
      <c r="H49" s="14">
        <v>732221.41</v>
      </c>
      <c r="I49" s="14">
        <v>35445765.280000001</v>
      </c>
      <c r="J49" s="14">
        <f>E49-F49-G49-H49-I49</f>
        <v>396487560.03999996</v>
      </c>
      <c r="K49" s="15">
        <v>866668844.44000006</v>
      </c>
      <c r="L49" s="24">
        <f>J49/K49</f>
        <v>0.45748449662591856</v>
      </c>
    </row>
    <row r="50" spans="1:12" ht="15.75">
      <c r="A50" s="12" t="s">
        <v>5</v>
      </c>
      <c r="B50" s="15">
        <v>238299064.49000001</v>
      </c>
      <c r="C50" s="15">
        <v>21816013.690000001</v>
      </c>
      <c r="D50" s="15">
        <v>86471857.75</v>
      </c>
      <c r="E50" s="15">
        <f>SUM(B50:D50)</f>
        <v>346586935.93000001</v>
      </c>
      <c r="F50" s="14">
        <v>1846744.66</v>
      </c>
      <c r="G50" s="14">
        <v>114507.3</v>
      </c>
      <c r="H50" s="14">
        <v>367705.1</v>
      </c>
      <c r="I50" s="14">
        <v>44038926.299999997</v>
      </c>
      <c r="J50" s="14">
        <f>E50-F50-G50-H50-I50</f>
        <v>300219052.56999993</v>
      </c>
      <c r="K50" s="15">
        <v>669844472.38</v>
      </c>
      <c r="L50" s="24">
        <f>J50/K50</f>
        <v>0.44819217736216072</v>
      </c>
    </row>
    <row r="51" spans="1:12" ht="15.75">
      <c r="A51" s="12" t="s">
        <v>32</v>
      </c>
      <c r="B51" s="15">
        <v>57100482.670000002</v>
      </c>
      <c r="C51" s="15">
        <v>10114557.6</v>
      </c>
      <c r="D51" s="15">
        <v>35771794.460000001</v>
      </c>
      <c r="E51" s="15">
        <f>SUM(B51:D51)</f>
        <v>102986834.72999999</v>
      </c>
      <c r="F51" s="14">
        <v>2587337.85</v>
      </c>
      <c r="G51" s="14">
        <v>120498.41</v>
      </c>
      <c r="H51" s="14">
        <v>331834.67</v>
      </c>
      <c r="I51" s="14">
        <v>10175158.41</v>
      </c>
      <c r="J51" s="14">
        <f>E51-F51-G51-H51-I51</f>
        <v>89772005.390000001</v>
      </c>
      <c r="K51" s="15">
        <v>215970279.30000001</v>
      </c>
      <c r="L51" s="24">
        <f>J51/K51</f>
        <v>0.41566833029511202</v>
      </c>
    </row>
    <row r="52" spans="1:12" ht="15.75">
      <c r="A52" s="12" t="s">
        <v>33</v>
      </c>
      <c r="B52" s="15">
        <v>79013581.780000001</v>
      </c>
      <c r="C52" s="15">
        <v>9084295.2100000009</v>
      </c>
      <c r="D52" s="15">
        <v>72704672.909999996</v>
      </c>
      <c r="E52" s="15">
        <f>SUM(B52:D52)</f>
        <v>160802549.90000001</v>
      </c>
      <c r="F52" s="14">
        <v>9853946.1099999994</v>
      </c>
      <c r="G52" s="14">
        <v>0</v>
      </c>
      <c r="H52" s="14">
        <v>1228694.93</v>
      </c>
      <c r="I52" s="14">
        <v>7197409.5</v>
      </c>
      <c r="J52" s="14">
        <f>E52-F52-G52-H52-I52</f>
        <v>142522499.36000001</v>
      </c>
      <c r="K52" s="15">
        <v>377709552.41000003</v>
      </c>
      <c r="L52" s="24">
        <f>J52/K52</f>
        <v>0.37733358463037553</v>
      </c>
    </row>
    <row r="53" spans="1:12" ht="15.75">
      <c r="A53" s="12" t="s">
        <v>1</v>
      </c>
      <c r="B53" s="15">
        <v>56880944.719999999</v>
      </c>
      <c r="C53" s="15">
        <v>5306122.03</v>
      </c>
      <c r="D53" s="15">
        <v>13691476.529999999</v>
      </c>
      <c r="E53" s="15">
        <f>SUM(B53:D53)</f>
        <v>75878543.280000001</v>
      </c>
      <c r="F53" s="14">
        <v>662497.80000000005</v>
      </c>
      <c r="G53" s="14">
        <v>13100</v>
      </c>
      <c r="H53" s="14">
        <v>330</v>
      </c>
      <c r="I53" s="14">
        <v>6296359.6500000004</v>
      </c>
      <c r="J53" s="14">
        <f>E53-F53-G53-H53-I53</f>
        <v>68906255.829999998</v>
      </c>
      <c r="K53" s="15">
        <v>273661549.07999998</v>
      </c>
      <c r="L53" s="24">
        <f>J53/K53</f>
        <v>0.2517937067214967</v>
      </c>
    </row>
    <row r="54" spans="1:12" ht="15.75">
      <c r="A54" s="12" t="s">
        <v>3</v>
      </c>
      <c r="B54" s="15">
        <v>42489151.829999998</v>
      </c>
      <c r="C54" s="15">
        <v>3810171.26</v>
      </c>
      <c r="D54" s="15">
        <v>14772905.43</v>
      </c>
      <c r="E54" s="15">
        <f>SUM(B54:D54)</f>
        <v>61072228.519999996</v>
      </c>
      <c r="F54" s="14">
        <v>823202.31</v>
      </c>
      <c r="G54" s="14">
        <v>0</v>
      </c>
      <c r="H54" s="14">
        <v>126695.9</v>
      </c>
      <c r="I54" s="14">
        <v>1404321.47</v>
      </c>
      <c r="J54" s="14">
        <f>E54-F54-G54-H54-I54</f>
        <v>58718008.839999996</v>
      </c>
      <c r="K54" s="15">
        <v>501768814.93999994</v>
      </c>
      <c r="L54" s="36">
        <f>J54/K54</f>
        <v>0.11702203702520118</v>
      </c>
    </row>
    <row r="55" spans="1:12" ht="15.75">
      <c r="A55" s="35"/>
      <c r="B55" s="19"/>
      <c r="C55" s="19"/>
      <c r="D55" s="19"/>
      <c r="E55" s="19"/>
      <c r="F55" s="19"/>
      <c r="G55" s="19"/>
      <c r="H55" s="19"/>
      <c r="I55" s="19"/>
      <c r="J55" s="20"/>
      <c r="K55" s="19"/>
      <c r="L55" s="34"/>
    </row>
    <row r="56" spans="1:12" ht="15.75">
      <c r="A56" s="33" t="s">
        <v>59</v>
      </c>
      <c r="B56" s="19"/>
      <c r="C56" s="19"/>
      <c r="D56" s="19"/>
      <c r="E56" s="19"/>
      <c r="F56" s="19"/>
      <c r="G56" s="19"/>
      <c r="H56" s="19"/>
      <c r="I56" s="19"/>
      <c r="J56" s="20"/>
      <c r="K56" s="19"/>
      <c r="L56" s="34"/>
    </row>
  </sheetData>
  <sortState ref="A12:L54">
    <sortCondition descending="1" ref="L12:L54"/>
  </sortState>
  <mergeCells count="4">
    <mergeCell ref="A3:L3"/>
    <mergeCell ref="A4:L4"/>
    <mergeCell ref="A7:N7"/>
    <mergeCell ref="A9:N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AUTONOMIA FISCAL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2020-07-10T09:51:54Z</dcterms:modified>
</cp:coreProperties>
</file>