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Orden ALFABETICO" sheetId="5" r:id="rId1"/>
    <sheet name="Orden AHORRO BRUTO" sheetId="9" r:id="rId2"/>
  </sheets>
  <calcPr calcId="145621"/>
</workbook>
</file>

<file path=xl/calcChain.xml><?xml version="1.0" encoding="utf-8"?>
<calcChain xmlns="http://schemas.openxmlformats.org/spreadsheetml/2006/main">
  <c r="M12" i="5" l="1"/>
  <c r="M13" i="5"/>
  <c r="M14" i="5"/>
  <c r="M15" i="5"/>
  <c r="M16" i="5"/>
  <c r="M17" i="5"/>
  <c r="M18" i="5"/>
  <c r="M19" i="5"/>
  <c r="M20" i="5"/>
  <c r="M21" i="5"/>
  <c r="M22" i="5"/>
  <c r="M23" i="5"/>
  <c r="M24" i="5"/>
  <c r="M25" i="5"/>
  <c r="M26" i="5"/>
  <c r="M27" i="5"/>
  <c r="M28" i="5"/>
  <c r="M29" i="5"/>
  <c r="M30" i="5"/>
  <c r="M31" i="5"/>
  <c r="M32" i="5"/>
  <c r="M33" i="5"/>
  <c r="M34" i="5"/>
  <c r="M35" i="5"/>
  <c r="M36" i="5"/>
  <c r="M37" i="5"/>
  <c r="M38" i="5"/>
  <c r="M39" i="5"/>
  <c r="M40" i="5"/>
  <c r="M41" i="5"/>
  <c r="M42" i="5"/>
  <c r="M43" i="5"/>
  <c r="M44" i="5"/>
  <c r="M45" i="5"/>
  <c r="M46" i="5"/>
  <c r="M47" i="5"/>
  <c r="M48" i="5"/>
  <c r="M49" i="5"/>
  <c r="M50" i="5"/>
  <c r="M51" i="5"/>
  <c r="M52" i="5"/>
  <c r="M53" i="5"/>
  <c r="L25" i="9"/>
  <c r="G25" i="9"/>
  <c r="L33" i="9"/>
  <c r="G33" i="9"/>
  <c r="L28" i="9"/>
  <c r="G28" i="9"/>
  <c r="L26" i="9"/>
  <c r="G26" i="9"/>
  <c r="L35" i="9"/>
  <c r="G35" i="9"/>
  <c r="L13" i="9"/>
  <c r="G13" i="9"/>
  <c r="L39" i="9"/>
  <c r="G39" i="9"/>
  <c r="L18" i="9"/>
  <c r="G18" i="9"/>
  <c r="L37" i="9"/>
  <c r="G37" i="9"/>
  <c r="L11" i="9"/>
  <c r="G11" i="9"/>
  <c r="L32" i="9"/>
  <c r="G32" i="9"/>
  <c r="L19" i="9"/>
  <c r="G19" i="9"/>
  <c r="L41" i="9"/>
  <c r="G41" i="9"/>
  <c r="L29" i="9"/>
  <c r="G29" i="9"/>
  <c r="L52" i="9"/>
  <c r="G52" i="9"/>
  <c r="L31" i="9"/>
  <c r="G31" i="9"/>
  <c r="L15" i="9"/>
  <c r="G15" i="9"/>
  <c r="L30" i="9"/>
  <c r="G30" i="9"/>
  <c r="L12" i="9"/>
  <c r="G12" i="9"/>
  <c r="L40" i="9"/>
  <c r="G40" i="9"/>
  <c r="L36" i="9"/>
  <c r="G36" i="9"/>
  <c r="M36" i="9" s="1"/>
  <c r="L51" i="9"/>
  <c r="G51" i="9"/>
  <c r="M51" i="9" s="1"/>
  <c r="L21" i="9"/>
  <c r="G21" i="9"/>
  <c r="M21" i="9" s="1"/>
  <c r="L53" i="9"/>
  <c r="G53" i="9"/>
  <c r="M53" i="9" s="1"/>
  <c r="L47" i="9"/>
  <c r="G47" i="9"/>
  <c r="M47" i="9" s="1"/>
  <c r="L27" i="9"/>
  <c r="G27" i="9"/>
  <c r="M27" i="9" s="1"/>
  <c r="L44" i="9"/>
  <c r="G44" i="9"/>
  <c r="M44" i="9" s="1"/>
  <c r="L46" i="9"/>
  <c r="G46" i="9"/>
  <c r="M46" i="9" s="1"/>
  <c r="L43" i="9"/>
  <c r="G43" i="9"/>
  <c r="M43" i="9" s="1"/>
  <c r="L16" i="9"/>
  <c r="G16" i="9"/>
  <c r="M16" i="9" s="1"/>
  <c r="L49" i="9"/>
  <c r="G49" i="9"/>
  <c r="M49" i="9" s="1"/>
  <c r="L23" i="9"/>
  <c r="G23" i="9"/>
  <c r="L14" i="9"/>
  <c r="G14" i="9"/>
  <c r="L48" i="9"/>
  <c r="G48" i="9"/>
  <c r="M48" i="9" s="1"/>
  <c r="L42" i="9"/>
  <c r="G42" i="9"/>
  <c r="M42" i="9" s="1"/>
  <c r="L50" i="9"/>
  <c r="G50" i="9"/>
  <c r="M50" i="9" s="1"/>
  <c r="L17" i="9"/>
  <c r="G17" i="9"/>
  <c r="M17" i="9" s="1"/>
  <c r="L34" i="9"/>
  <c r="G34" i="9"/>
  <c r="M34" i="9" s="1"/>
  <c r="L20" i="9"/>
  <c r="G20" i="9"/>
  <c r="M20" i="9" s="1"/>
  <c r="L38" i="9"/>
  <c r="G38" i="9"/>
  <c r="M38" i="9" s="1"/>
  <c r="L22" i="9"/>
  <c r="G22" i="9"/>
  <c r="M22" i="9" s="1"/>
  <c r="L24" i="9"/>
  <c r="G24" i="9"/>
  <c r="M24" i="9" s="1"/>
  <c r="L45" i="9"/>
  <c r="G45" i="9"/>
  <c r="M45" i="9" s="1"/>
  <c r="L12" i="5"/>
  <c r="L13" i="5"/>
  <c r="L14" i="5"/>
  <c r="L15" i="5"/>
  <c r="L16" i="5"/>
  <c r="L17" i="5"/>
  <c r="L18" i="5"/>
  <c r="L19" i="5"/>
  <c r="L20" i="5"/>
  <c r="L21" i="5"/>
  <c r="L22" i="5"/>
  <c r="L23" i="5"/>
  <c r="L24" i="5"/>
  <c r="L25" i="5"/>
  <c r="L26" i="5"/>
  <c r="L27" i="5"/>
  <c r="L28" i="5"/>
  <c r="L29" i="5"/>
  <c r="L30" i="5"/>
  <c r="L31" i="5"/>
  <c r="L32" i="5"/>
  <c r="L33" i="5"/>
  <c r="L34" i="5"/>
  <c r="L35" i="5"/>
  <c r="L36" i="5"/>
  <c r="L37" i="5"/>
  <c r="L38" i="5"/>
  <c r="L39" i="5"/>
  <c r="L40" i="5"/>
  <c r="L41" i="5"/>
  <c r="L42" i="5"/>
  <c r="L43" i="5"/>
  <c r="L44" i="5"/>
  <c r="L45" i="5"/>
  <c r="L46" i="5"/>
  <c r="L47" i="5"/>
  <c r="L48" i="5"/>
  <c r="L49" i="5"/>
  <c r="L50" i="5"/>
  <c r="L51" i="5"/>
  <c r="L52" i="5"/>
  <c r="L53" i="5"/>
  <c r="L11" i="5"/>
  <c r="M40" i="9" l="1"/>
  <c r="M12" i="9"/>
  <c r="M30" i="9"/>
  <c r="M15" i="9"/>
  <c r="M31" i="9"/>
  <c r="M52" i="9"/>
  <c r="M29" i="9"/>
  <c r="M41" i="9"/>
  <c r="M19" i="9"/>
  <c r="M32" i="9"/>
  <c r="M11" i="9"/>
  <c r="M37" i="9"/>
  <c r="M18" i="9"/>
  <c r="M39" i="9"/>
  <c r="M13" i="9"/>
  <c r="M35" i="9"/>
  <c r="M26" i="9"/>
  <c r="M28" i="9"/>
  <c r="M33" i="9"/>
  <c r="M25" i="9"/>
  <c r="M14" i="9"/>
  <c r="M23" i="9"/>
  <c r="G11" i="5" l="1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45" i="5"/>
  <c r="G46" i="5"/>
  <c r="G47" i="5"/>
  <c r="G48" i="5"/>
  <c r="G49" i="5"/>
  <c r="G50" i="5"/>
  <c r="G51" i="5"/>
  <c r="G52" i="5"/>
  <c r="G53" i="5"/>
  <c r="M11" i="5" l="1"/>
</calcChain>
</file>

<file path=xl/sharedStrings.xml><?xml version="1.0" encoding="utf-8"?>
<sst xmlns="http://schemas.openxmlformats.org/spreadsheetml/2006/main" count="124" uniqueCount="62">
  <si>
    <t xml:space="preserve">Granada                                                               </t>
  </si>
  <si>
    <t xml:space="preserve">Huelva                                                                </t>
  </si>
  <si>
    <t xml:space="preserve">Almería                                                               </t>
  </si>
  <si>
    <t xml:space="preserve">Jaén                                                                  </t>
  </si>
  <si>
    <t xml:space="preserve">Córdoba                                                               </t>
  </si>
  <si>
    <t xml:space="preserve">Málaga                                                                </t>
  </si>
  <si>
    <t xml:space="preserve">Sevilla                                                               </t>
  </si>
  <si>
    <t xml:space="preserve">Zaragoza                                                              </t>
  </si>
  <si>
    <t xml:space="preserve">Huesca                                                                </t>
  </si>
  <si>
    <t xml:space="preserve">Teruel                                                                </t>
  </si>
  <si>
    <t xml:space="preserve">Palma                                                                 </t>
  </si>
  <si>
    <t xml:space="preserve">Santander                                                             </t>
  </si>
  <si>
    <t xml:space="preserve">Burgos                                                                </t>
  </si>
  <si>
    <t xml:space="preserve">Ávila                                                                 </t>
  </si>
  <si>
    <t xml:space="preserve">León                                                                  </t>
  </si>
  <si>
    <t xml:space="preserve">Palencia                                                              </t>
  </si>
  <si>
    <t xml:space="preserve">Zamora                                                                </t>
  </si>
  <si>
    <t xml:space="preserve">Valladolid                                                            </t>
  </si>
  <si>
    <t xml:space="preserve">Soria                                                                 </t>
  </si>
  <si>
    <t xml:space="preserve">Salamanca                                                             </t>
  </si>
  <si>
    <t xml:space="preserve">Ciudad Real                                                           </t>
  </si>
  <si>
    <t xml:space="preserve">Cuenca                                                                </t>
  </si>
  <si>
    <t xml:space="preserve">Albacete                                                              </t>
  </si>
  <si>
    <t xml:space="preserve">Toledo                                                                </t>
  </si>
  <si>
    <t xml:space="preserve">Guadalajara                                                           </t>
  </si>
  <si>
    <t xml:space="preserve">Tarragona                                                             </t>
  </si>
  <si>
    <t xml:space="preserve">Barcelona                                                             </t>
  </si>
  <si>
    <t xml:space="preserve">Lleida                                                                </t>
  </si>
  <si>
    <t xml:space="preserve">Cáceres                                                               </t>
  </si>
  <si>
    <t xml:space="preserve">Coruña (A)                                                            </t>
  </si>
  <si>
    <t xml:space="preserve">Lugo                                                                  </t>
  </si>
  <si>
    <t xml:space="preserve">Madrid                                                                </t>
  </si>
  <si>
    <t xml:space="preserve">Pamplona/Iruña                                                        </t>
  </si>
  <si>
    <t xml:space="preserve">Donostia-San Sebastián                                                </t>
  </si>
  <si>
    <t xml:space="preserve">Logroño                                                               </t>
  </si>
  <si>
    <t xml:space="preserve">Valencia                                                              </t>
  </si>
  <si>
    <t>Municipio</t>
  </si>
  <si>
    <t>Capitales de Provincia</t>
  </si>
  <si>
    <t xml:space="preserve">Oviedo                                                                </t>
  </si>
  <si>
    <t xml:space="preserve">Cádiz                                                                 </t>
  </si>
  <si>
    <t xml:space="preserve">Pontevedra                                                            </t>
  </si>
  <si>
    <t xml:space="preserve">Ourense                                                               </t>
  </si>
  <si>
    <t xml:space="preserve"> </t>
  </si>
  <si>
    <t>Gastos financieros (capitulo 3)</t>
  </si>
  <si>
    <t>Impuestos directos (capitulo 1)</t>
  </si>
  <si>
    <t>Impuestos indirectos (capitulo 2)</t>
  </si>
  <si>
    <t>Ingresos patrimoniales (capitulo 5)</t>
  </si>
  <si>
    <t>Transferencias corrientes (capitulo 4)</t>
  </si>
  <si>
    <t>Tasas, precios públicos  y otros ingresos (capitulo 3)</t>
  </si>
  <si>
    <t>Gastos de pesonal (capitulo 1)</t>
  </si>
  <si>
    <t>Gastos corrientes en bienes y servicios  (capitulo 2)</t>
  </si>
  <si>
    <t>Transfencias corrientes (capitulo 4)</t>
  </si>
  <si>
    <t>Ahorro bruto</t>
  </si>
  <si>
    <t>Gastos (Capitulos 1 al 4)</t>
  </si>
  <si>
    <t>Ingresos (Capitulos 1 al 5)</t>
  </si>
  <si>
    <t>Ahorro bruto: INGRESOS (cap 1 a 5)- GASTOS (cap 1 a 4) / INGRESOS (cap 1 a 5). Pone de manifiesto la capacidad de ahorro de la entidad en relación a los ingresos corrientes.</t>
  </si>
  <si>
    <t>Ahorro bruto 2019</t>
  </si>
  <si>
    <r>
      <t xml:space="preserve">Fuente: Elaboración propia del </t>
    </r>
    <r>
      <rPr>
        <b/>
        <i/>
        <sz val="8"/>
        <rFont val="@Arial Unicode MS"/>
      </rPr>
      <t>Observatorio Tributario Andaluz</t>
    </r>
    <r>
      <rPr>
        <i/>
        <sz val="8"/>
        <rFont val="@Arial Unicode MS"/>
        <family val="2"/>
      </rPr>
      <t xml:space="preserve"> con datos de Ministerio de Hacienda (datos a 30-06-20). Las denominaciones y criterios de calculo de los indicadores están basados en el Documento "Indicadores de la cuenta general de las entidades locales"</t>
    </r>
  </si>
  <si>
    <t>Alicante</t>
  </si>
  <si>
    <t xml:space="preserve">Badajoz                                                               </t>
  </si>
  <si>
    <t xml:space="preserve">Castellón de la Plana                         </t>
  </si>
  <si>
    <t>No están disponibles los datos de Bilbao, Girona, Murcia, Las Palmas, Santa Cruz, Segovia y Vitoria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</si>
</sst>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@Arial Unicode MS"/>
      <family val="2"/>
    </font>
    <font>
      <b/>
      <sz val="14"/>
      <name val="Arial"/>
      <family val="2"/>
    </font>
    <font>
      <i/>
      <sz val="8"/>
      <name val="@Arial Unicode MS"/>
      <family val="2"/>
    </font>
    <font>
      <sz val="8"/>
      <name val="@Arial Unicode MS"/>
      <family val="2"/>
    </font>
    <font>
      <sz val="8"/>
      <name val="Arial Unicode MS"/>
      <family val="2"/>
    </font>
    <font>
      <b/>
      <sz val="10"/>
      <color indexed="8"/>
      <name val="Arial Unicode MS"/>
      <family val="2"/>
    </font>
    <font>
      <sz val="14"/>
      <name val="@Arial Unicode MS"/>
    </font>
    <font>
      <i/>
      <sz val="8"/>
      <name val="Arial Unicode MS"/>
      <family val="2"/>
    </font>
    <font>
      <sz val="9"/>
      <name val="Univers"/>
      <family val="2"/>
    </font>
    <font>
      <sz val="8"/>
      <color indexed="8"/>
      <name val="Arial"/>
      <family val="2"/>
    </font>
    <font>
      <i/>
      <sz val="8"/>
      <color theme="1"/>
      <name val="Arial Unicode MS"/>
      <family val="2"/>
    </font>
    <font>
      <b/>
      <sz val="8"/>
      <name val="Arial Unicode MS"/>
      <family val="2"/>
    </font>
    <font>
      <sz val="11"/>
      <color theme="1"/>
      <name val="Calibri"/>
      <family val="2"/>
      <scheme val="minor"/>
    </font>
    <font>
      <sz val="8"/>
      <color indexed="8"/>
      <name val="Arial Unicode MS"/>
      <family val="2"/>
    </font>
    <font>
      <b/>
      <i/>
      <sz val="8"/>
      <name val="@Arial Unicode MS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C9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9" fontId="14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3" fontId="2" fillId="0" borderId="0" xfId="0" applyNumberFormat="1" applyFont="1"/>
    <xf numFmtId="4" fontId="2" fillId="0" borderId="0" xfId="0" applyNumberFormat="1" applyFont="1"/>
    <xf numFmtId="0" fontId="3" fillId="0" borderId="0" xfId="0" applyFont="1" applyFill="1" applyAlignment="1">
      <alignment vertical="center" wrapText="1"/>
    </xf>
    <xf numFmtId="3" fontId="3" fillId="0" borderId="0" xfId="0" applyNumberFormat="1" applyFont="1" applyFill="1" applyAlignment="1">
      <alignment vertical="center" wrapText="1"/>
    </xf>
    <xf numFmtId="0" fontId="4" fillId="0" borderId="0" xfId="0" applyFont="1" applyAlignment="1">
      <alignment horizontal="left"/>
    </xf>
    <xf numFmtId="3" fontId="5" fillId="0" borderId="0" xfId="0" applyNumberFormat="1" applyFont="1" applyAlignment="1">
      <alignment horizontal="left"/>
    </xf>
    <xf numFmtId="4" fontId="5" fillId="0" borderId="0" xfId="0" applyNumberFormat="1" applyFont="1" applyAlignment="1">
      <alignment horizontal="left"/>
    </xf>
    <xf numFmtId="3" fontId="7" fillId="3" borderId="1" xfId="2" applyNumberFormat="1" applyFont="1" applyFill="1" applyBorder="1" applyAlignment="1">
      <alignment horizontal="center" vertical="center" wrapText="1"/>
    </xf>
    <xf numFmtId="0" fontId="7" fillId="3" borderId="1" xfId="4" applyFont="1" applyFill="1" applyBorder="1" applyAlignment="1">
      <alignment horizontal="center" vertical="center" wrapText="1"/>
    </xf>
    <xf numFmtId="3" fontId="7" fillId="3" borderId="1" xfId="2" applyNumberFormat="1" applyFont="1" applyFill="1" applyBorder="1" applyAlignment="1">
      <alignment horizontal="left" vertical="center" wrapText="1"/>
    </xf>
    <xf numFmtId="0" fontId="12" fillId="0" borderId="0" xfId="0" applyFont="1"/>
    <xf numFmtId="0" fontId="11" fillId="0" borderId="0" xfId="1" applyFont="1" applyFill="1" applyBorder="1" applyAlignment="1">
      <alignment horizontal="right" wrapText="1"/>
    </xf>
    <xf numFmtId="4" fontId="11" fillId="0" borderId="0" xfId="1" applyNumberFormat="1" applyFont="1" applyFill="1" applyBorder="1" applyAlignment="1">
      <alignment horizontal="right" wrapText="1"/>
    </xf>
    <xf numFmtId="3" fontId="7" fillId="0" borderId="0" xfId="2" applyNumberFormat="1" applyFont="1" applyFill="1" applyBorder="1" applyAlignment="1">
      <alignment horizontal="left" vertical="center" wrapText="1"/>
    </xf>
    <xf numFmtId="4" fontId="7" fillId="0" borderId="0" xfId="5" applyNumberFormat="1" applyFont="1" applyFill="1" applyBorder="1" applyAlignment="1">
      <alignment horizontal="center" wrapText="1"/>
    </xf>
    <xf numFmtId="0" fontId="9" fillId="0" borderId="0" xfId="0" applyFont="1" applyFill="1" applyAlignment="1">
      <alignment horizontal="left" vertical="center" wrapText="1"/>
    </xf>
    <xf numFmtId="4" fontId="15" fillId="2" borderId="2" xfId="5" applyNumberFormat="1" applyFont="1" applyFill="1" applyBorder="1" applyAlignment="1">
      <alignment horizontal="center" wrapText="1"/>
    </xf>
    <xf numFmtId="0" fontId="13" fillId="2" borderId="1" xfId="4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6" fillId="0" borderId="1" xfId="4" applyFont="1" applyFill="1" applyBorder="1" applyAlignment="1">
      <alignment horizontal="center" vertical="center" wrapText="1"/>
    </xf>
    <xf numFmtId="4" fontId="6" fillId="0" borderId="1" xfId="3" applyNumberFormat="1" applyFont="1" applyFill="1" applyBorder="1" applyAlignment="1">
      <alignment horizontal="center" vertical="center" wrapText="1"/>
    </xf>
    <xf numFmtId="4" fontId="15" fillId="0" borderId="2" xfId="5" applyNumberFormat="1" applyFont="1" applyFill="1" applyBorder="1" applyAlignment="1">
      <alignment horizontal="center" wrapText="1"/>
    </xf>
    <xf numFmtId="10" fontId="7" fillId="4" borderId="2" xfId="6" applyNumberFormat="1" applyFont="1" applyFill="1" applyBorder="1" applyAlignment="1">
      <alignment horizontal="center" wrapText="1"/>
    </xf>
    <xf numFmtId="0" fontId="6" fillId="0" borderId="0" xfId="0" applyFont="1" applyFill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6" fillId="0" borderId="0" xfId="0" applyFont="1" applyFill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9" fillId="0" borderId="0" xfId="5" applyFont="1" applyFill="1" applyBorder="1" applyAlignment="1">
      <alignment horizontal="left"/>
    </xf>
  </cellXfs>
  <cellStyles count="7">
    <cellStyle name="Normal" xfId="0" builtinId="0"/>
    <cellStyle name="Normal_CENSOResumen(INTERNET) 2" xfId="3"/>
    <cellStyle name="Normal_Hoja1" xfId="1"/>
    <cellStyle name="Normal_icio" xfId="2"/>
    <cellStyle name="Normal_IngGast (2)" xfId="4"/>
    <cellStyle name="Normal_todo" xfId="5"/>
    <cellStyle name="Porcentaje" xfId="6" builtinId="5"/>
  </cellStyles>
  <dxfs count="0"/>
  <tableStyles count="0" defaultTableStyle="TableStyleMedium2" defaultPivotStyle="PivotStyleMedium9"/>
  <colors>
    <mruColors>
      <color rgb="FFFF9966"/>
      <color rgb="FFFFCC99"/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719882</xdr:colOff>
      <xdr:row>1</xdr:row>
      <xdr:rowOff>284158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719882" cy="47465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719882</xdr:colOff>
      <xdr:row>1</xdr:row>
      <xdr:rowOff>295275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719882" cy="4857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5"/>
  <sheetViews>
    <sheetView tabSelected="1" workbookViewId="0">
      <selection activeCell="P39" sqref="P39"/>
    </sheetView>
  </sheetViews>
  <sheetFormatPr baseColWidth="10" defaultRowHeight="15"/>
  <cols>
    <col min="1" max="1" width="37" customWidth="1"/>
    <col min="2" max="2" width="14.140625" hidden="1" customWidth="1"/>
    <col min="3" max="3" width="14" hidden="1" customWidth="1"/>
    <col min="4" max="4" width="13.28515625" hidden="1" customWidth="1"/>
    <col min="5" max="5" width="14.28515625" hidden="1" customWidth="1"/>
    <col min="6" max="6" width="10.85546875" hidden="1" customWidth="1"/>
    <col min="7" max="7" width="15.140625" customWidth="1"/>
    <col min="8" max="8" width="14.140625" hidden="1" customWidth="1"/>
    <col min="9" max="9" width="15.7109375" hidden="1" customWidth="1"/>
    <col min="10" max="10" width="14.140625" hidden="1" customWidth="1"/>
    <col min="11" max="11" width="14.28515625" hidden="1" customWidth="1"/>
    <col min="12" max="12" width="15.42578125" customWidth="1"/>
    <col min="13" max="13" width="13.7109375" customWidth="1"/>
  </cols>
  <sheetData>
    <row r="1" spans="1:16" s="1" customFormat="1"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6" s="1" customFormat="1" ht="27.75" customHeight="1">
      <c r="A2" s="4"/>
      <c r="B2" s="5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6" s="1" customFormat="1" ht="26.25" customHeight="1">
      <c r="A3" s="27" t="s">
        <v>56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</row>
    <row r="4" spans="1:16" s="1" customFormat="1" ht="20.25">
      <c r="A4" s="28" t="s">
        <v>37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</row>
    <row r="5" spans="1:16" s="1" customFormat="1">
      <c r="A5" s="1" t="s">
        <v>42</v>
      </c>
      <c r="B5" s="7"/>
      <c r="C5" s="8"/>
      <c r="D5" s="8"/>
      <c r="E5" s="8"/>
      <c r="F5" s="8"/>
      <c r="G5" s="8"/>
      <c r="H5" s="8"/>
      <c r="I5" s="8"/>
      <c r="J5" s="8"/>
      <c r="K5" s="8"/>
      <c r="L5" s="8"/>
      <c r="M5" s="8"/>
    </row>
    <row r="6" spans="1:16" s="1" customFormat="1" ht="28.5" customHeight="1">
      <c r="A6" s="29" t="s">
        <v>55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5"/>
      <c r="O6" s="25"/>
      <c r="P6" s="25"/>
    </row>
    <row r="7" spans="1:16" s="1" customFormat="1" ht="8.25" customHeight="1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5"/>
      <c r="O7" s="25"/>
      <c r="P7" s="25"/>
    </row>
    <row r="8" spans="1:16" s="1" customFormat="1" ht="39.75" customHeight="1">
      <c r="A8" s="30" t="s">
        <v>57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</row>
    <row r="9" spans="1:16" s="1" customFormat="1">
      <c r="A9" s="6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</row>
    <row r="10" spans="1:16" s="1" customFormat="1" ht="52.5" customHeight="1">
      <c r="A10" s="9" t="s">
        <v>36</v>
      </c>
      <c r="B10" s="21" t="s">
        <v>44</v>
      </c>
      <c r="C10" s="21" t="s">
        <v>45</v>
      </c>
      <c r="D10" s="21" t="s">
        <v>48</v>
      </c>
      <c r="E10" s="22" t="s">
        <v>47</v>
      </c>
      <c r="F10" s="21" t="s">
        <v>46</v>
      </c>
      <c r="G10" s="19" t="s">
        <v>54</v>
      </c>
      <c r="H10" s="21" t="s">
        <v>49</v>
      </c>
      <c r="I10" s="21" t="s">
        <v>50</v>
      </c>
      <c r="J10" s="21" t="s">
        <v>43</v>
      </c>
      <c r="K10" s="21" t="s">
        <v>51</v>
      </c>
      <c r="L10" s="19" t="s">
        <v>53</v>
      </c>
      <c r="M10" s="10" t="s">
        <v>52</v>
      </c>
    </row>
    <row r="11" spans="1:16" ht="15" customHeight="1">
      <c r="A11" s="11" t="s">
        <v>22</v>
      </c>
      <c r="B11" s="23">
        <v>70058528.280000001</v>
      </c>
      <c r="C11" s="23">
        <v>6799036.8399999999</v>
      </c>
      <c r="D11" s="23">
        <v>32372207.5</v>
      </c>
      <c r="E11" s="23">
        <v>39867394.039999999</v>
      </c>
      <c r="F11" s="23">
        <v>1789122.11</v>
      </c>
      <c r="G11" s="18">
        <f t="shared" ref="G11:G53" si="0">SUM(B11:F11)</f>
        <v>150886288.77000001</v>
      </c>
      <c r="H11" s="23">
        <v>68912262.370000005</v>
      </c>
      <c r="I11" s="23">
        <v>49145094.439999998</v>
      </c>
      <c r="J11" s="23">
        <v>671692.88</v>
      </c>
      <c r="K11" s="23">
        <v>13278082.890000001</v>
      </c>
      <c r="L11" s="18">
        <f>SUM(H11:K11)</f>
        <v>132007132.58</v>
      </c>
      <c r="M11" s="24">
        <f t="shared" ref="M11:M53" si="1">(G11-L11)/G11</f>
        <v>0.12512174793282915</v>
      </c>
    </row>
    <row r="12" spans="1:16" ht="15" customHeight="1">
      <c r="A12" s="11" t="s">
        <v>58</v>
      </c>
      <c r="B12" s="23">
        <v>133019216.54000001</v>
      </c>
      <c r="C12" s="23">
        <v>12399263.16</v>
      </c>
      <c r="D12" s="23">
        <v>41018260.25</v>
      </c>
      <c r="E12" s="23">
        <v>75360751.310000002</v>
      </c>
      <c r="F12" s="23">
        <v>10043692.6</v>
      </c>
      <c r="G12" s="18">
        <f t="shared" si="0"/>
        <v>271841183.86000001</v>
      </c>
      <c r="H12" s="23">
        <v>96389057.379999995</v>
      </c>
      <c r="I12" s="23">
        <v>96310541.560000002</v>
      </c>
      <c r="J12" s="23">
        <v>800378.49</v>
      </c>
      <c r="K12" s="23">
        <v>21637242.359999999</v>
      </c>
      <c r="L12" s="18">
        <f t="shared" ref="L12:L53" si="2">SUM(H12:K12)</f>
        <v>215137219.79000002</v>
      </c>
      <c r="M12" s="24">
        <f t="shared" si="1"/>
        <v>0.20859224958055989</v>
      </c>
    </row>
    <row r="13" spans="1:16" ht="15" customHeight="1">
      <c r="A13" s="11" t="s">
        <v>2</v>
      </c>
      <c r="B13" s="23">
        <v>72932405.969999999</v>
      </c>
      <c r="C13" s="23">
        <v>8086588.1200000001</v>
      </c>
      <c r="D13" s="23">
        <v>30893343.48</v>
      </c>
      <c r="E13" s="23">
        <v>63403619.359999999</v>
      </c>
      <c r="F13" s="23">
        <v>5357808.04</v>
      </c>
      <c r="G13" s="18">
        <f t="shared" si="0"/>
        <v>180673764.97</v>
      </c>
      <c r="H13" s="23">
        <v>59408722.380000003</v>
      </c>
      <c r="I13" s="23">
        <v>76737391.140000001</v>
      </c>
      <c r="J13" s="23">
        <v>453691.47</v>
      </c>
      <c r="K13" s="23">
        <v>5905145.8300000001</v>
      </c>
      <c r="L13" s="18">
        <f t="shared" si="2"/>
        <v>142504950.82000002</v>
      </c>
      <c r="M13" s="24">
        <f t="shared" si="1"/>
        <v>0.21125819875584992</v>
      </c>
    </row>
    <row r="14" spans="1:16" ht="15" customHeight="1">
      <c r="A14" s="11" t="s">
        <v>13</v>
      </c>
      <c r="B14" s="23">
        <v>24334566.170000002</v>
      </c>
      <c r="C14" s="23">
        <v>1859691.99</v>
      </c>
      <c r="D14" s="23">
        <v>9101196.6099999994</v>
      </c>
      <c r="E14" s="23">
        <v>15185386.449999999</v>
      </c>
      <c r="F14" s="23">
        <v>204460.54</v>
      </c>
      <c r="G14" s="18">
        <f t="shared" si="0"/>
        <v>50685301.759999998</v>
      </c>
      <c r="H14" s="23">
        <v>21290065.649999999</v>
      </c>
      <c r="I14" s="23">
        <v>17893264.93</v>
      </c>
      <c r="J14" s="23">
        <v>30669.05</v>
      </c>
      <c r="K14" s="23">
        <v>3770274.54</v>
      </c>
      <c r="L14" s="18">
        <f t="shared" si="2"/>
        <v>42984274.169999994</v>
      </c>
      <c r="M14" s="24">
        <f t="shared" si="1"/>
        <v>0.15193808308501633</v>
      </c>
    </row>
    <row r="15" spans="1:16" ht="15" customHeight="1">
      <c r="A15" s="11" t="s">
        <v>59</v>
      </c>
      <c r="B15" s="23">
        <v>61428793.899999999</v>
      </c>
      <c r="C15" s="23">
        <v>5462228.0300000003</v>
      </c>
      <c r="D15" s="23">
        <v>9888005.75</v>
      </c>
      <c r="E15" s="23">
        <v>41784552.119999997</v>
      </c>
      <c r="F15" s="23">
        <v>971230.42</v>
      </c>
      <c r="G15" s="18">
        <f t="shared" si="0"/>
        <v>119534810.22000001</v>
      </c>
      <c r="H15" s="23">
        <v>46064076.310000002</v>
      </c>
      <c r="I15" s="23">
        <v>35266233.909999996</v>
      </c>
      <c r="J15" s="23">
        <v>2010871.08</v>
      </c>
      <c r="K15" s="23">
        <v>10433804.23</v>
      </c>
      <c r="L15" s="18">
        <f t="shared" si="2"/>
        <v>93774985.530000001</v>
      </c>
      <c r="M15" s="24">
        <f t="shared" si="1"/>
        <v>0.21550061143352195</v>
      </c>
    </row>
    <row r="16" spans="1:16" ht="15" customHeight="1">
      <c r="A16" s="11" t="s">
        <v>26</v>
      </c>
      <c r="B16" s="23">
        <v>1079828267.6800001</v>
      </c>
      <c r="C16" s="23">
        <v>92391335.390000001</v>
      </c>
      <c r="D16" s="23">
        <v>371916689.45999998</v>
      </c>
      <c r="E16" s="23">
        <v>1135087206.55</v>
      </c>
      <c r="F16" s="23">
        <v>50886385.149999999</v>
      </c>
      <c r="G16" s="18">
        <f t="shared" si="0"/>
        <v>2730109884.23</v>
      </c>
      <c r="H16" s="23">
        <v>562265130.17999995</v>
      </c>
      <c r="I16" s="23">
        <v>823053150.62</v>
      </c>
      <c r="J16" s="23">
        <v>19611414.280000001</v>
      </c>
      <c r="K16" s="23">
        <v>867495754.95000005</v>
      </c>
      <c r="L16" s="18">
        <f t="shared" si="2"/>
        <v>2272425450.0299997</v>
      </c>
      <c r="M16" s="24">
        <f t="shared" si="1"/>
        <v>0.16764322815126745</v>
      </c>
    </row>
    <row r="17" spans="1:13" ht="15" customHeight="1">
      <c r="A17" s="11" t="s">
        <v>12</v>
      </c>
      <c r="B17" s="23">
        <v>84562226.480000004</v>
      </c>
      <c r="C17" s="23">
        <v>10268694.27</v>
      </c>
      <c r="D17" s="23">
        <v>46411751.960000001</v>
      </c>
      <c r="E17" s="23">
        <v>42190579.869999997</v>
      </c>
      <c r="F17" s="23">
        <v>7544464.71</v>
      </c>
      <c r="G17" s="18">
        <f t="shared" si="0"/>
        <v>190977717.29000002</v>
      </c>
      <c r="H17" s="23">
        <v>57962263.369999997</v>
      </c>
      <c r="I17" s="23">
        <v>79357415.349999994</v>
      </c>
      <c r="J17" s="23">
        <v>2279421.08</v>
      </c>
      <c r="K17" s="23">
        <v>7998233.0499999998</v>
      </c>
      <c r="L17" s="18">
        <f t="shared" si="2"/>
        <v>147597332.85000002</v>
      </c>
      <c r="M17" s="24">
        <f t="shared" si="1"/>
        <v>0.22714893159041588</v>
      </c>
    </row>
    <row r="18" spans="1:13" ht="15" customHeight="1">
      <c r="A18" s="11" t="s">
        <v>28</v>
      </c>
      <c r="B18" s="23">
        <v>31222316.710000001</v>
      </c>
      <c r="C18" s="23">
        <v>4164969.5</v>
      </c>
      <c r="D18" s="23">
        <v>9782129.5</v>
      </c>
      <c r="E18" s="23">
        <v>21437463.82</v>
      </c>
      <c r="F18" s="23">
        <v>2378550.42</v>
      </c>
      <c r="G18" s="18">
        <f t="shared" si="0"/>
        <v>68985429.950000003</v>
      </c>
      <c r="H18" s="23">
        <v>29003581.960000001</v>
      </c>
      <c r="I18" s="23">
        <v>25059135.18</v>
      </c>
      <c r="J18" s="23">
        <v>95990.94</v>
      </c>
      <c r="K18" s="23">
        <v>7472827.0599999996</v>
      </c>
      <c r="L18" s="18">
        <f t="shared" si="2"/>
        <v>61631535.140000001</v>
      </c>
      <c r="M18" s="24">
        <f t="shared" si="1"/>
        <v>0.10660069547047886</v>
      </c>
    </row>
    <row r="19" spans="1:13" ht="15" customHeight="1">
      <c r="A19" s="11" t="s">
        <v>39</v>
      </c>
      <c r="B19" s="23">
        <v>55772339.729999997</v>
      </c>
      <c r="C19" s="23">
        <v>3827345.68</v>
      </c>
      <c r="D19" s="23">
        <v>19215621.43</v>
      </c>
      <c r="E19" s="23">
        <v>68764797.129999995</v>
      </c>
      <c r="F19" s="23">
        <v>9549700.9700000007</v>
      </c>
      <c r="G19" s="18">
        <f t="shared" si="0"/>
        <v>157129804.94</v>
      </c>
      <c r="H19" s="23">
        <v>53391514.890000001</v>
      </c>
      <c r="I19" s="23">
        <v>53818505.479999997</v>
      </c>
      <c r="J19" s="23">
        <v>2138234.4</v>
      </c>
      <c r="K19" s="23">
        <v>25811600.41</v>
      </c>
      <c r="L19" s="18">
        <f t="shared" si="2"/>
        <v>135159855.18000001</v>
      </c>
      <c r="M19" s="24">
        <f t="shared" si="1"/>
        <v>0.13982038460742197</v>
      </c>
    </row>
    <row r="20" spans="1:13" ht="15" customHeight="1">
      <c r="A20" s="11" t="s">
        <v>60</v>
      </c>
      <c r="B20" s="23">
        <v>97615937.950000003</v>
      </c>
      <c r="C20" s="23">
        <v>6048923.9800000004</v>
      </c>
      <c r="D20" s="23">
        <v>24555285.649999999</v>
      </c>
      <c r="E20" s="23">
        <v>39076372.789999999</v>
      </c>
      <c r="F20" s="23">
        <v>1912708.76</v>
      </c>
      <c r="G20" s="18">
        <f t="shared" si="0"/>
        <v>169209229.13</v>
      </c>
      <c r="H20" s="23">
        <v>64821838</v>
      </c>
      <c r="I20" s="23">
        <v>77556331.269999996</v>
      </c>
      <c r="J20" s="23">
        <v>732383</v>
      </c>
      <c r="K20" s="23">
        <v>7656851.4100000001</v>
      </c>
      <c r="L20" s="18">
        <f t="shared" si="2"/>
        <v>150767403.67999998</v>
      </c>
      <c r="M20" s="24">
        <f t="shared" si="1"/>
        <v>0.10898829540693399</v>
      </c>
    </row>
    <row r="21" spans="1:13" ht="15" customHeight="1">
      <c r="A21" s="11" t="s">
        <v>20</v>
      </c>
      <c r="B21" s="23">
        <v>38060016.75</v>
      </c>
      <c r="C21" s="23">
        <v>3128409.33</v>
      </c>
      <c r="D21" s="23">
        <v>20107701.940000001</v>
      </c>
      <c r="E21" s="23">
        <v>17114933.039999999</v>
      </c>
      <c r="F21" s="23">
        <v>403459.52</v>
      </c>
      <c r="G21" s="18">
        <f t="shared" si="0"/>
        <v>78814520.579999998</v>
      </c>
      <c r="H21" s="23">
        <v>28747030.09</v>
      </c>
      <c r="I21" s="23">
        <v>20583209.48</v>
      </c>
      <c r="J21" s="23">
        <v>52773.88</v>
      </c>
      <c r="K21" s="23">
        <v>10082979.880000001</v>
      </c>
      <c r="L21" s="18">
        <f t="shared" si="2"/>
        <v>59465993.330000006</v>
      </c>
      <c r="M21" s="24">
        <f t="shared" si="1"/>
        <v>0.24549444832770934</v>
      </c>
    </row>
    <row r="22" spans="1:13" ht="15" customHeight="1">
      <c r="A22" s="11" t="s">
        <v>4</v>
      </c>
      <c r="B22" s="23">
        <v>128187122.47</v>
      </c>
      <c r="C22" s="23">
        <v>10537111.25</v>
      </c>
      <c r="D22" s="23">
        <v>27009899.420000002</v>
      </c>
      <c r="E22" s="23">
        <v>109800498.31</v>
      </c>
      <c r="F22" s="23">
        <v>4915070.7</v>
      </c>
      <c r="G22" s="18">
        <f t="shared" si="0"/>
        <v>280449702.14999998</v>
      </c>
      <c r="H22" s="23">
        <v>105866653.38</v>
      </c>
      <c r="I22" s="23">
        <v>56533027.049999997</v>
      </c>
      <c r="J22" s="23">
        <v>10642299.720000001</v>
      </c>
      <c r="K22" s="23">
        <v>48535755.079999998</v>
      </c>
      <c r="L22" s="18">
        <f t="shared" si="2"/>
        <v>221577735.23000002</v>
      </c>
      <c r="M22" s="24">
        <f t="shared" si="1"/>
        <v>0.20991987678600557</v>
      </c>
    </row>
    <row r="23" spans="1:13" ht="15" customHeight="1">
      <c r="A23" s="11" t="s">
        <v>29</v>
      </c>
      <c r="B23" s="23">
        <v>96571688.049999997</v>
      </c>
      <c r="C23" s="23">
        <v>9527774.1099999994</v>
      </c>
      <c r="D23" s="23">
        <v>47794444.530000001</v>
      </c>
      <c r="E23" s="23">
        <v>72936655.530000001</v>
      </c>
      <c r="F23" s="23">
        <v>4452980.13</v>
      </c>
      <c r="G23" s="18">
        <f t="shared" si="0"/>
        <v>231283542.34999999</v>
      </c>
      <c r="H23" s="23">
        <v>66615618.380000003</v>
      </c>
      <c r="I23" s="23">
        <v>112957370.02</v>
      </c>
      <c r="J23" s="23">
        <v>228882.57</v>
      </c>
      <c r="K23" s="23">
        <v>26801082.52</v>
      </c>
      <c r="L23" s="18">
        <f t="shared" si="2"/>
        <v>206602953.49000001</v>
      </c>
      <c r="M23" s="24">
        <f t="shared" si="1"/>
        <v>0.10671139247189061</v>
      </c>
    </row>
    <row r="24" spans="1:13" ht="15.75">
      <c r="A24" s="11" t="s">
        <v>21</v>
      </c>
      <c r="B24" s="23">
        <v>23503834.870000001</v>
      </c>
      <c r="C24" s="23">
        <v>1991351.83</v>
      </c>
      <c r="D24" s="23">
        <v>15369990.609999999</v>
      </c>
      <c r="E24" s="23">
        <v>13563483.470000001</v>
      </c>
      <c r="F24" s="23">
        <v>1376246.5</v>
      </c>
      <c r="G24" s="18">
        <f t="shared" si="0"/>
        <v>55804907.280000001</v>
      </c>
      <c r="H24" s="23">
        <v>20898029.530000001</v>
      </c>
      <c r="I24" s="23">
        <v>17428959.550000001</v>
      </c>
      <c r="J24" s="23">
        <v>660885.19999999995</v>
      </c>
      <c r="K24" s="23">
        <v>3490572.23</v>
      </c>
      <c r="L24" s="18">
        <f t="shared" si="2"/>
        <v>42478446.509999998</v>
      </c>
      <c r="M24" s="24">
        <f t="shared" si="1"/>
        <v>0.23880446038795036</v>
      </c>
    </row>
    <row r="25" spans="1:13" ht="15.75">
      <c r="A25" s="11" t="s">
        <v>33</v>
      </c>
      <c r="B25" s="23">
        <v>79013581.780000001</v>
      </c>
      <c r="C25" s="23">
        <v>9084295.2100000009</v>
      </c>
      <c r="D25" s="23">
        <v>72704672.909999996</v>
      </c>
      <c r="E25" s="23">
        <v>153944820.63</v>
      </c>
      <c r="F25" s="23">
        <v>5455777.7199999997</v>
      </c>
      <c r="G25" s="18">
        <f t="shared" si="0"/>
        <v>320203148.25</v>
      </c>
      <c r="H25" s="23">
        <v>94071332.700000003</v>
      </c>
      <c r="I25" s="23">
        <v>107465439.79000001</v>
      </c>
      <c r="J25" s="23">
        <v>688492.76</v>
      </c>
      <c r="K25" s="23">
        <v>76034645.140000001</v>
      </c>
      <c r="L25" s="18">
        <f t="shared" si="2"/>
        <v>278259910.38999999</v>
      </c>
      <c r="M25" s="24">
        <f t="shared" si="1"/>
        <v>0.13098946118809754</v>
      </c>
    </row>
    <row r="26" spans="1:13" ht="15.75">
      <c r="A26" s="11" t="s">
        <v>0</v>
      </c>
      <c r="B26" s="23">
        <v>118151674.79000001</v>
      </c>
      <c r="C26" s="23">
        <v>8203610.8200000003</v>
      </c>
      <c r="D26" s="23">
        <v>61385531.259999998</v>
      </c>
      <c r="E26" s="23">
        <v>92861367.400000006</v>
      </c>
      <c r="F26" s="23">
        <v>8733985.75</v>
      </c>
      <c r="G26" s="18">
        <f t="shared" si="0"/>
        <v>289336170.01999998</v>
      </c>
      <c r="H26" s="23">
        <v>112291676.58</v>
      </c>
      <c r="I26" s="23">
        <v>107218407.93000001</v>
      </c>
      <c r="J26" s="23">
        <v>6377008.6600000001</v>
      </c>
      <c r="K26" s="23">
        <v>30378371.239999998</v>
      </c>
      <c r="L26" s="18">
        <f t="shared" si="2"/>
        <v>256265464.41</v>
      </c>
      <c r="M26" s="24">
        <f t="shared" si="1"/>
        <v>0.11429855315950997</v>
      </c>
    </row>
    <row r="27" spans="1:13" ht="15.75">
      <c r="A27" s="11" t="s">
        <v>24</v>
      </c>
      <c r="B27" s="23">
        <v>35442041.18</v>
      </c>
      <c r="C27" s="23">
        <v>4871727.91</v>
      </c>
      <c r="D27" s="23">
        <v>13074692.75</v>
      </c>
      <c r="E27" s="23">
        <v>13710266.24</v>
      </c>
      <c r="F27" s="23">
        <v>564683.71</v>
      </c>
      <c r="G27" s="18">
        <f t="shared" si="0"/>
        <v>67663411.790000007</v>
      </c>
      <c r="H27" s="23">
        <v>25576903.27</v>
      </c>
      <c r="I27" s="23">
        <v>27034547.129999999</v>
      </c>
      <c r="J27" s="23">
        <v>119092.52</v>
      </c>
      <c r="K27" s="23">
        <v>6248132.6699999999</v>
      </c>
      <c r="L27" s="18">
        <f t="shared" si="2"/>
        <v>58978675.590000004</v>
      </c>
      <c r="M27" s="24">
        <f t="shared" si="1"/>
        <v>0.12835202911366528</v>
      </c>
    </row>
    <row r="28" spans="1:13" ht="15.75">
      <c r="A28" s="11" t="s">
        <v>1</v>
      </c>
      <c r="B28" s="23">
        <v>56880944.719999999</v>
      </c>
      <c r="C28" s="23">
        <v>5306122.03</v>
      </c>
      <c r="D28" s="23">
        <v>13691476.529999999</v>
      </c>
      <c r="E28" s="23">
        <v>55099156.799999997</v>
      </c>
      <c r="F28" s="23">
        <v>1241512.92</v>
      </c>
      <c r="G28" s="18">
        <f t="shared" si="0"/>
        <v>132219213</v>
      </c>
      <c r="H28" s="23">
        <v>51751564.799999997</v>
      </c>
      <c r="I28" s="23">
        <v>42111245.530000001</v>
      </c>
      <c r="J28" s="23">
        <v>4357692.82</v>
      </c>
      <c r="K28" s="23">
        <v>7898220.7000000002</v>
      </c>
      <c r="L28" s="18">
        <f t="shared" si="2"/>
        <v>106118723.85000001</v>
      </c>
      <c r="M28" s="24">
        <f t="shared" si="1"/>
        <v>0.197403150100432</v>
      </c>
    </row>
    <row r="29" spans="1:13" ht="15.75">
      <c r="A29" s="11" t="s">
        <v>8</v>
      </c>
      <c r="B29" s="23">
        <v>23490078.469999999</v>
      </c>
      <c r="C29" s="23">
        <v>2015047.43</v>
      </c>
      <c r="D29" s="23">
        <v>10782951.35</v>
      </c>
      <c r="E29" s="23">
        <v>12501099.76</v>
      </c>
      <c r="F29" s="23">
        <v>230255.78</v>
      </c>
      <c r="G29" s="18">
        <f t="shared" si="0"/>
        <v>49019432.789999999</v>
      </c>
      <c r="H29" s="23">
        <v>20321086.140000001</v>
      </c>
      <c r="I29" s="23">
        <v>20040215.030000001</v>
      </c>
      <c r="J29" s="23">
        <v>287653.40999999997</v>
      </c>
      <c r="K29" s="23">
        <v>2909378.17</v>
      </c>
      <c r="L29" s="18">
        <f t="shared" si="2"/>
        <v>43558332.75</v>
      </c>
      <c r="M29" s="24">
        <f t="shared" si="1"/>
        <v>0.11140683865917901</v>
      </c>
    </row>
    <row r="30" spans="1:13" ht="15.75">
      <c r="A30" s="11" t="s">
        <v>3</v>
      </c>
      <c r="B30" s="23">
        <v>42489151.829999998</v>
      </c>
      <c r="C30" s="23">
        <v>3810171.26</v>
      </c>
      <c r="D30" s="23">
        <v>14772905.43</v>
      </c>
      <c r="E30" s="23">
        <v>39141324.609999999</v>
      </c>
      <c r="F30" s="23">
        <v>1224403.83</v>
      </c>
      <c r="G30" s="18">
        <f t="shared" si="0"/>
        <v>101437956.95999999</v>
      </c>
      <c r="H30" s="23">
        <v>57185999.289999999</v>
      </c>
      <c r="I30" s="23">
        <v>43913439.409999996</v>
      </c>
      <c r="J30" s="23">
        <v>8143870.9000000004</v>
      </c>
      <c r="K30" s="23">
        <v>4188315.61</v>
      </c>
      <c r="L30" s="18">
        <f t="shared" si="2"/>
        <v>113431625.20999999</v>
      </c>
      <c r="M30" s="24">
        <f t="shared" si="1"/>
        <v>-0.11823649262503838</v>
      </c>
    </row>
    <row r="31" spans="1:13" ht="15.75">
      <c r="A31" s="11" t="s">
        <v>14</v>
      </c>
      <c r="B31" s="23">
        <v>63888941.82</v>
      </c>
      <c r="C31" s="23">
        <v>4830857.41</v>
      </c>
      <c r="D31" s="23">
        <v>23896500.280000001</v>
      </c>
      <c r="E31" s="23">
        <v>37404614.359999999</v>
      </c>
      <c r="F31" s="23">
        <v>2018012.88</v>
      </c>
      <c r="G31" s="18">
        <f t="shared" si="0"/>
        <v>132038926.75</v>
      </c>
      <c r="H31" s="23">
        <v>67945142.409999996</v>
      </c>
      <c r="I31" s="23">
        <v>24876563.969999999</v>
      </c>
      <c r="J31" s="23">
        <v>2612141.52</v>
      </c>
      <c r="K31" s="23">
        <v>8487657.3599999994</v>
      </c>
      <c r="L31" s="18">
        <f t="shared" si="2"/>
        <v>103921505.25999999</v>
      </c>
      <c r="M31" s="24">
        <f t="shared" si="1"/>
        <v>0.21294797058777221</v>
      </c>
    </row>
    <row r="32" spans="1:13" ht="15.75">
      <c r="A32" s="11" t="s">
        <v>27</v>
      </c>
      <c r="B32" s="23">
        <v>74801326.769999996</v>
      </c>
      <c r="C32" s="23">
        <v>5935253.8799999999</v>
      </c>
      <c r="D32" s="23">
        <v>30630062.32</v>
      </c>
      <c r="E32" s="23">
        <v>44335317.689999998</v>
      </c>
      <c r="F32" s="23">
        <v>469499.47</v>
      </c>
      <c r="G32" s="18">
        <f t="shared" si="0"/>
        <v>156171460.13</v>
      </c>
      <c r="H32" s="23">
        <v>66396141.75</v>
      </c>
      <c r="I32" s="23">
        <v>61415612.240000002</v>
      </c>
      <c r="J32" s="23">
        <v>744778.26</v>
      </c>
      <c r="K32" s="23">
        <v>17486297.210000001</v>
      </c>
      <c r="L32" s="18">
        <f t="shared" si="2"/>
        <v>146042829.46000001</v>
      </c>
      <c r="M32" s="24">
        <f t="shared" si="1"/>
        <v>6.4855836409346043E-2</v>
      </c>
    </row>
    <row r="33" spans="1:13" ht="15.75">
      <c r="A33" s="11" t="s">
        <v>34</v>
      </c>
      <c r="B33" s="23">
        <v>54992754.159999996</v>
      </c>
      <c r="C33" s="23">
        <v>6794137.3300000001</v>
      </c>
      <c r="D33" s="23">
        <v>31910998.969999999</v>
      </c>
      <c r="E33" s="23">
        <v>38293061.990000002</v>
      </c>
      <c r="F33" s="23">
        <v>2460804.0299999998</v>
      </c>
      <c r="G33" s="18">
        <f t="shared" si="0"/>
        <v>134451756.47999999</v>
      </c>
      <c r="H33" s="23">
        <v>46025362</v>
      </c>
      <c r="I33" s="23">
        <v>52620046.719999999</v>
      </c>
      <c r="J33" s="23">
        <v>411974.09</v>
      </c>
      <c r="K33" s="23">
        <v>14653406.050000001</v>
      </c>
      <c r="L33" s="18">
        <f t="shared" si="2"/>
        <v>113710788.86</v>
      </c>
      <c r="M33" s="24">
        <f t="shared" si="1"/>
        <v>0.15426327006062771</v>
      </c>
    </row>
    <row r="34" spans="1:13" ht="15.75">
      <c r="A34" s="11" t="s">
        <v>30</v>
      </c>
      <c r="B34" s="23">
        <v>36576453.420000002</v>
      </c>
      <c r="C34" s="23">
        <v>4062985.47</v>
      </c>
      <c r="D34" s="23">
        <v>21805793.120000001</v>
      </c>
      <c r="E34" s="23">
        <v>23160093.109999999</v>
      </c>
      <c r="F34" s="23">
        <v>552102.82999999996</v>
      </c>
      <c r="G34" s="18">
        <f t="shared" si="0"/>
        <v>86157427.950000003</v>
      </c>
      <c r="H34" s="23">
        <v>23507863.98</v>
      </c>
      <c r="I34" s="23">
        <v>42556306.329999998</v>
      </c>
      <c r="J34" s="23">
        <v>56922.98</v>
      </c>
      <c r="K34" s="23">
        <v>7740463.2599999998</v>
      </c>
      <c r="L34" s="18">
        <f t="shared" si="2"/>
        <v>73861556.549999997</v>
      </c>
      <c r="M34" s="24">
        <f t="shared" si="1"/>
        <v>0.14271400264102249</v>
      </c>
    </row>
    <row r="35" spans="1:13" ht="15.75">
      <c r="A35" s="11" t="s">
        <v>31</v>
      </c>
      <c r="B35" s="23">
        <v>2548206552.5999999</v>
      </c>
      <c r="C35" s="23">
        <v>200157501.21000001</v>
      </c>
      <c r="D35" s="23">
        <v>716125866.25</v>
      </c>
      <c r="E35" s="23">
        <v>1518405489.4400001</v>
      </c>
      <c r="F35" s="23">
        <v>110800198.18000001</v>
      </c>
      <c r="G35" s="18">
        <f t="shared" si="0"/>
        <v>5093695607.6800003</v>
      </c>
      <c r="H35" s="23">
        <v>1403268181.95</v>
      </c>
      <c r="I35" s="23">
        <v>1852132820.54</v>
      </c>
      <c r="J35" s="23">
        <v>155032207.03999999</v>
      </c>
      <c r="K35" s="23">
        <v>398950260.43000001</v>
      </c>
      <c r="L35" s="18">
        <f t="shared" si="2"/>
        <v>3809383469.9599996</v>
      </c>
      <c r="M35" s="24">
        <f t="shared" si="1"/>
        <v>0.25213759059013735</v>
      </c>
    </row>
    <row r="36" spans="1:13" ht="15.75">
      <c r="A36" s="11" t="s">
        <v>5</v>
      </c>
      <c r="B36" s="23">
        <v>238299064.49000001</v>
      </c>
      <c r="C36" s="23">
        <v>21816013.690000001</v>
      </c>
      <c r="D36" s="23">
        <v>86471857.75</v>
      </c>
      <c r="E36" s="23">
        <v>294084279.66000003</v>
      </c>
      <c r="F36" s="23">
        <v>12550472.58</v>
      </c>
      <c r="G36" s="18">
        <f t="shared" si="0"/>
        <v>653221688.17000008</v>
      </c>
      <c r="H36" s="23">
        <v>199703428.34</v>
      </c>
      <c r="I36" s="23">
        <v>251064725.53999999</v>
      </c>
      <c r="J36" s="23">
        <v>9258351.5700000003</v>
      </c>
      <c r="K36" s="23">
        <v>74012561.530000001</v>
      </c>
      <c r="L36" s="18">
        <f t="shared" si="2"/>
        <v>534039066.98000002</v>
      </c>
      <c r="M36" s="24">
        <f t="shared" si="1"/>
        <v>0.18245355803156207</v>
      </c>
    </row>
    <row r="37" spans="1:13" ht="15.75">
      <c r="A37" s="11" t="s">
        <v>41</v>
      </c>
      <c r="B37" s="23">
        <v>44823540.5</v>
      </c>
      <c r="C37" s="23">
        <v>3640363.27</v>
      </c>
      <c r="D37" s="23">
        <v>26798504.620000001</v>
      </c>
      <c r="E37" s="23">
        <v>31866409.079999998</v>
      </c>
      <c r="F37" s="23">
        <v>310791.87</v>
      </c>
      <c r="G37" s="18">
        <f t="shared" si="0"/>
        <v>107439609.34</v>
      </c>
      <c r="H37" s="23">
        <v>31002700.23</v>
      </c>
      <c r="I37" s="23">
        <v>47474079.020000003</v>
      </c>
      <c r="J37" s="23">
        <v>325779.32</v>
      </c>
      <c r="K37" s="23">
        <v>2340903.08</v>
      </c>
      <c r="L37" s="18">
        <f t="shared" si="2"/>
        <v>81143461.649999991</v>
      </c>
      <c r="M37" s="24">
        <f t="shared" si="1"/>
        <v>0.24475282301878121</v>
      </c>
    </row>
    <row r="38" spans="1:13" ht="15.75">
      <c r="A38" s="11" t="s">
        <v>38</v>
      </c>
      <c r="B38" s="23">
        <v>108726103.09999999</v>
      </c>
      <c r="C38" s="23">
        <v>8413073.1999999993</v>
      </c>
      <c r="D38" s="23">
        <v>32489809.800000001</v>
      </c>
      <c r="E38" s="23">
        <v>58879484.060000002</v>
      </c>
      <c r="F38" s="23">
        <v>1347122.36</v>
      </c>
      <c r="G38" s="18">
        <f t="shared" si="0"/>
        <v>209855592.52000001</v>
      </c>
      <c r="H38" s="23">
        <v>61582925.890000001</v>
      </c>
      <c r="I38" s="23">
        <v>79591001.090000004</v>
      </c>
      <c r="J38" s="23">
        <v>727018.97</v>
      </c>
      <c r="K38" s="23">
        <v>29721052.539999999</v>
      </c>
      <c r="L38" s="18">
        <f t="shared" si="2"/>
        <v>171621998.49000001</v>
      </c>
      <c r="M38" s="24">
        <f t="shared" si="1"/>
        <v>0.18219001729180126</v>
      </c>
    </row>
    <row r="39" spans="1:13" ht="15.75">
      <c r="A39" s="11" t="s">
        <v>15</v>
      </c>
      <c r="B39" s="23">
        <v>22020604.34</v>
      </c>
      <c r="C39" s="23">
        <v>2838154.68</v>
      </c>
      <c r="D39" s="23">
        <v>17674808.530000001</v>
      </c>
      <c r="E39" s="23">
        <v>21785162.640000001</v>
      </c>
      <c r="F39" s="23">
        <v>229173.13</v>
      </c>
      <c r="G39" s="18">
        <f t="shared" si="0"/>
        <v>64547903.32</v>
      </c>
      <c r="H39" s="23">
        <v>28209239.09</v>
      </c>
      <c r="I39" s="23">
        <v>30908952.699999999</v>
      </c>
      <c r="J39" s="23">
        <v>527966.54</v>
      </c>
      <c r="K39" s="23">
        <v>4205153.2</v>
      </c>
      <c r="L39" s="18">
        <f t="shared" si="2"/>
        <v>63851311.530000001</v>
      </c>
      <c r="M39" s="24">
        <f t="shared" si="1"/>
        <v>1.0791857739307265E-2</v>
      </c>
    </row>
    <row r="40" spans="1:13" ht="15.75">
      <c r="A40" s="11" t="s">
        <v>10</v>
      </c>
      <c r="B40" s="23">
        <v>196478510.28</v>
      </c>
      <c r="C40" s="23">
        <v>36390019.329999998</v>
      </c>
      <c r="D40" s="23">
        <v>108963255.67</v>
      </c>
      <c r="E40" s="23">
        <v>91221246.799999997</v>
      </c>
      <c r="F40" s="23">
        <v>5815454.9500000002</v>
      </c>
      <c r="G40" s="18">
        <f t="shared" si="0"/>
        <v>438868487.03000003</v>
      </c>
      <c r="H40" s="23">
        <v>164805751.38999999</v>
      </c>
      <c r="I40" s="23">
        <v>130577097.13</v>
      </c>
      <c r="J40" s="23">
        <v>8694439.8300000001</v>
      </c>
      <c r="K40" s="23">
        <v>52495279.140000001</v>
      </c>
      <c r="L40" s="18">
        <f t="shared" si="2"/>
        <v>356572567.48999995</v>
      </c>
      <c r="M40" s="24">
        <f t="shared" si="1"/>
        <v>0.18751840693080915</v>
      </c>
    </row>
    <row r="41" spans="1:13" ht="15.75">
      <c r="A41" s="11" t="s">
        <v>32</v>
      </c>
      <c r="B41" s="23">
        <v>57100482.670000002</v>
      </c>
      <c r="C41" s="23">
        <v>10114557.6</v>
      </c>
      <c r="D41" s="23">
        <v>35771794.460000001</v>
      </c>
      <c r="E41" s="23">
        <v>104198593</v>
      </c>
      <c r="F41" s="23">
        <v>2974038.96</v>
      </c>
      <c r="G41" s="18">
        <f t="shared" si="0"/>
        <v>210159466.69</v>
      </c>
      <c r="H41" s="23">
        <v>98233262.090000004</v>
      </c>
      <c r="I41" s="23">
        <v>70335061.170000002</v>
      </c>
      <c r="J41" s="23">
        <v>587445.28</v>
      </c>
      <c r="K41" s="23">
        <v>11518167.76</v>
      </c>
      <c r="L41" s="18">
        <f t="shared" si="2"/>
        <v>180673936.29999998</v>
      </c>
      <c r="M41" s="24">
        <f t="shared" si="1"/>
        <v>0.14030074806714868</v>
      </c>
    </row>
    <row r="42" spans="1:13" ht="15.75">
      <c r="A42" s="11" t="s">
        <v>40</v>
      </c>
      <c r="B42" s="23">
        <v>30782343.920000002</v>
      </c>
      <c r="C42" s="23">
        <v>3199555.76</v>
      </c>
      <c r="D42" s="23">
        <v>19775904.109999999</v>
      </c>
      <c r="E42" s="23">
        <v>20539081.100000001</v>
      </c>
      <c r="F42" s="23">
        <v>80855.45</v>
      </c>
      <c r="G42" s="18">
        <f t="shared" si="0"/>
        <v>74377740.340000004</v>
      </c>
      <c r="H42" s="23">
        <v>21519212.050000001</v>
      </c>
      <c r="I42" s="23">
        <v>33915714.439999998</v>
      </c>
      <c r="J42" s="23">
        <v>34601.07</v>
      </c>
      <c r="K42" s="23">
        <v>2641594.8199999998</v>
      </c>
      <c r="L42" s="18">
        <f t="shared" si="2"/>
        <v>58111122.379999995</v>
      </c>
      <c r="M42" s="24">
        <f t="shared" si="1"/>
        <v>0.21870277163088131</v>
      </c>
    </row>
    <row r="43" spans="1:13" ht="15.75">
      <c r="A43" s="11" t="s">
        <v>19</v>
      </c>
      <c r="B43" s="23">
        <v>64393962.670000002</v>
      </c>
      <c r="C43" s="23">
        <v>6187375.2999999998</v>
      </c>
      <c r="D43" s="23">
        <v>27835021.760000002</v>
      </c>
      <c r="E43" s="23">
        <v>42386494.520000003</v>
      </c>
      <c r="F43" s="23">
        <v>6430310.1900000004</v>
      </c>
      <c r="G43" s="18">
        <f t="shared" si="0"/>
        <v>147233164.44</v>
      </c>
      <c r="H43" s="23">
        <v>43732899.219999999</v>
      </c>
      <c r="I43" s="23">
        <v>54070187.520000003</v>
      </c>
      <c r="J43" s="23">
        <v>352533.52</v>
      </c>
      <c r="K43" s="23">
        <v>22973871.329999998</v>
      </c>
      <c r="L43" s="18">
        <f t="shared" si="2"/>
        <v>121129491.59</v>
      </c>
      <c r="M43" s="24">
        <f t="shared" si="1"/>
        <v>0.17729478918207781</v>
      </c>
    </row>
    <row r="44" spans="1:13" ht="15.75">
      <c r="A44" s="11" t="s">
        <v>11</v>
      </c>
      <c r="B44" s="23">
        <v>94042226.120000005</v>
      </c>
      <c r="C44" s="23">
        <v>8186307.9699999997</v>
      </c>
      <c r="D44" s="23">
        <v>40280553.219999999</v>
      </c>
      <c r="E44" s="23">
        <v>49885380.909999996</v>
      </c>
      <c r="F44" s="23">
        <v>2998568.26</v>
      </c>
      <c r="G44" s="18">
        <f t="shared" si="0"/>
        <v>195393036.47999999</v>
      </c>
      <c r="H44" s="23">
        <v>63721901.630000003</v>
      </c>
      <c r="I44" s="23">
        <v>70843836.409999996</v>
      </c>
      <c r="J44" s="23">
        <v>529708.44999999995</v>
      </c>
      <c r="K44" s="23">
        <v>6746271.3700000001</v>
      </c>
      <c r="L44" s="18">
        <f t="shared" si="2"/>
        <v>141841717.85999998</v>
      </c>
      <c r="M44" s="24">
        <f t="shared" si="1"/>
        <v>0.27406973956045461</v>
      </c>
    </row>
    <row r="45" spans="1:13" ht="15.75">
      <c r="A45" s="11" t="s">
        <v>6</v>
      </c>
      <c r="B45" s="23">
        <v>297177434.66000003</v>
      </c>
      <c r="C45" s="23">
        <v>25230418.07</v>
      </c>
      <c r="D45" s="23">
        <v>134925095.47</v>
      </c>
      <c r="E45" s="23">
        <v>344795060.51999998</v>
      </c>
      <c r="F45" s="23">
        <v>14597823.970000001</v>
      </c>
      <c r="G45" s="18">
        <f t="shared" si="0"/>
        <v>816725832.69000006</v>
      </c>
      <c r="H45" s="23">
        <v>321077008.18000001</v>
      </c>
      <c r="I45" s="23">
        <v>158760062.19</v>
      </c>
      <c r="J45" s="23">
        <v>13927289.789999999</v>
      </c>
      <c r="K45" s="23">
        <v>197013690.03</v>
      </c>
      <c r="L45" s="18">
        <f t="shared" si="2"/>
        <v>690778050.19000006</v>
      </c>
      <c r="M45" s="24">
        <f t="shared" si="1"/>
        <v>0.1542106022105037</v>
      </c>
    </row>
    <row r="46" spans="1:13" ht="15.75">
      <c r="A46" s="11" t="s">
        <v>18</v>
      </c>
      <c r="B46" s="23">
        <v>20837939.629999999</v>
      </c>
      <c r="C46" s="23">
        <v>2258736.5699999998</v>
      </c>
      <c r="D46" s="23">
        <v>6214697.2699999996</v>
      </c>
      <c r="E46" s="23">
        <v>10396512.439999999</v>
      </c>
      <c r="F46" s="23">
        <v>1728459.76</v>
      </c>
      <c r="G46" s="18">
        <f t="shared" si="0"/>
        <v>41436345.669999994</v>
      </c>
      <c r="H46" s="23">
        <v>15808657.24</v>
      </c>
      <c r="I46" s="23">
        <v>13593183.02</v>
      </c>
      <c r="J46" s="23">
        <v>106535.3</v>
      </c>
      <c r="K46" s="23">
        <v>2850997.29</v>
      </c>
      <c r="L46" s="18">
        <f t="shared" si="2"/>
        <v>32359372.849999998</v>
      </c>
      <c r="M46" s="24">
        <f t="shared" si="1"/>
        <v>0.2190582367540134</v>
      </c>
    </row>
    <row r="47" spans="1:13" ht="15.75">
      <c r="A47" s="11" t="s">
        <v>25</v>
      </c>
      <c r="B47" s="23">
        <v>75073755</v>
      </c>
      <c r="C47" s="23">
        <v>5384703.54</v>
      </c>
      <c r="D47" s="23">
        <v>37311569.140000001</v>
      </c>
      <c r="E47" s="23">
        <v>46099465.789999999</v>
      </c>
      <c r="F47" s="23">
        <v>2473445.65</v>
      </c>
      <c r="G47" s="18">
        <f t="shared" si="0"/>
        <v>166342939.12</v>
      </c>
      <c r="H47" s="23">
        <v>58608554.159999996</v>
      </c>
      <c r="I47" s="23">
        <v>64663737.93</v>
      </c>
      <c r="J47" s="23">
        <v>1618509.91</v>
      </c>
      <c r="K47" s="23">
        <v>17704542.07</v>
      </c>
      <c r="L47" s="18">
        <f t="shared" si="2"/>
        <v>142595344.06999999</v>
      </c>
      <c r="M47" s="24">
        <f t="shared" si="1"/>
        <v>0.14276286793795598</v>
      </c>
    </row>
    <row r="48" spans="1:13" ht="15.75">
      <c r="A48" s="11" t="s">
        <v>9</v>
      </c>
      <c r="B48" s="23">
        <v>14386204.869999999</v>
      </c>
      <c r="C48" s="23">
        <v>2325616.67</v>
      </c>
      <c r="D48" s="23">
        <v>5508267.6799999997</v>
      </c>
      <c r="E48" s="23">
        <v>7409972.6900000004</v>
      </c>
      <c r="F48" s="23">
        <v>1133535.3</v>
      </c>
      <c r="G48" s="18">
        <f t="shared" si="0"/>
        <v>30763597.210000001</v>
      </c>
      <c r="H48" s="23">
        <v>11156446.960000001</v>
      </c>
      <c r="I48" s="23">
        <v>9807478.7300000004</v>
      </c>
      <c r="J48" s="23">
        <v>72779.23</v>
      </c>
      <c r="K48" s="23">
        <v>2057322.08</v>
      </c>
      <c r="L48" s="18">
        <f t="shared" si="2"/>
        <v>23094027</v>
      </c>
      <c r="M48" s="24">
        <f t="shared" si="1"/>
        <v>0.24930667755287519</v>
      </c>
    </row>
    <row r="49" spans="1:13" ht="15.75">
      <c r="A49" s="11" t="s">
        <v>23</v>
      </c>
      <c r="B49" s="23">
        <v>48788787.359999999</v>
      </c>
      <c r="C49" s="23">
        <v>4378353.33</v>
      </c>
      <c r="D49" s="23">
        <v>24502524.350000001</v>
      </c>
      <c r="E49" s="23">
        <v>16762755.380000001</v>
      </c>
      <c r="F49" s="23">
        <v>2533797.9700000002</v>
      </c>
      <c r="G49" s="18">
        <f t="shared" si="0"/>
        <v>96966218.389999986</v>
      </c>
      <c r="H49" s="23">
        <v>33448418.960000001</v>
      </c>
      <c r="I49" s="23">
        <v>38915705.170000002</v>
      </c>
      <c r="J49" s="23">
        <v>217665.8</v>
      </c>
      <c r="K49" s="23">
        <v>8831498.8900000006</v>
      </c>
      <c r="L49" s="18">
        <f t="shared" si="2"/>
        <v>81413288.819999993</v>
      </c>
      <c r="M49" s="24">
        <f t="shared" si="1"/>
        <v>0.16039534002909975</v>
      </c>
    </row>
    <row r="50" spans="1:13" ht="15.75">
      <c r="A50" s="11" t="s">
        <v>35</v>
      </c>
      <c r="B50" s="23">
        <v>344734887.87</v>
      </c>
      <c r="C50" s="23">
        <v>36532666.68</v>
      </c>
      <c r="D50" s="23">
        <v>104033979.40000001</v>
      </c>
      <c r="E50" s="23">
        <v>353660529.63</v>
      </c>
      <c r="F50" s="23">
        <v>3596933.77</v>
      </c>
      <c r="G50" s="18">
        <f t="shared" si="0"/>
        <v>842558997.35000002</v>
      </c>
      <c r="H50" s="23">
        <v>320526712.95999998</v>
      </c>
      <c r="I50" s="23">
        <v>243780129.47</v>
      </c>
      <c r="J50" s="23">
        <v>2381219.83</v>
      </c>
      <c r="K50" s="23">
        <v>108978096.25</v>
      </c>
      <c r="L50" s="18">
        <f t="shared" si="2"/>
        <v>675666158.50999999</v>
      </c>
      <c r="M50" s="24">
        <f t="shared" si="1"/>
        <v>0.19807851956350606</v>
      </c>
    </row>
    <row r="51" spans="1:13" ht="15.75">
      <c r="A51" s="11" t="s">
        <v>17</v>
      </c>
      <c r="B51" s="23">
        <v>112630058.63</v>
      </c>
      <c r="C51" s="23">
        <v>15318231.390000001</v>
      </c>
      <c r="D51" s="23">
        <v>35996452.979999997</v>
      </c>
      <c r="E51" s="23">
        <v>92183495.370000005</v>
      </c>
      <c r="F51" s="23">
        <v>3008947.49</v>
      </c>
      <c r="G51" s="18">
        <f t="shared" si="0"/>
        <v>259137185.86000001</v>
      </c>
      <c r="H51" s="23">
        <v>110534481.84999999</v>
      </c>
      <c r="I51" s="23">
        <v>69010217.540000007</v>
      </c>
      <c r="J51" s="23">
        <v>728886.58</v>
      </c>
      <c r="K51" s="23">
        <v>29572522.739999998</v>
      </c>
      <c r="L51" s="18">
        <f t="shared" si="2"/>
        <v>209846108.71000001</v>
      </c>
      <c r="M51" s="24">
        <f t="shared" si="1"/>
        <v>0.19021228846958971</v>
      </c>
    </row>
    <row r="52" spans="1:13" ht="15.75">
      <c r="A52" s="11" t="s">
        <v>16</v>
      </c>
      <c r="B52" s="23">
        <v>25912963.41</v>
      </c>
      <c r="C52" s="23">
        <v>2106474.38</v>
      </c>
      <c r="D52" s="23">
        <v>14554871.16</v>
      </c>
      <c r="E52" s="23">
        <v>16333331.539999999</v>
      </c>
      <c r="F52" s="23">
        <v>3311221.94</v>
      </c>
      <c r="G52" s="18">
        <f t="shared" si="0"/>
        <v>62218862.43</v>
      </c>
      <c r="H52" s="23">
        <v>21930403.010000002</v>
      </c>
      <c r="I52" s="23">
        <v>26709389.899999999</v>
      </c>
      <c r="J52" s="23">
        <v>1072.08</v>
      </c>
      <c r="K52" s="23">
        <v>2833704.15</v>
      </c>
      <c r="L52" s="18">
        <f t="shared" si="2"/>
        <v>51474569.139999993</v>
      </c>
      <c r="M52" s="24">
        <f t="shared" si="1"/>
        <v>0.17268546659926465</v>
      </c>
    </row>
    <row r="53" spans="1:13" ht="15.75">
      <c r="A53" s="11" t="s">
        <v>7</v>
      </c>
      <c r="B53" s="23">
        <v>295230381.32999998</v>
      </c>
      <c r="C53" s="23">
        <v>32400691.66</v>
      </c>
      <c r="D53" s="23">
        <v>123629060.47</v>
      </c>
      <c r="E53" s="23">
        <v>285617105.11000001</v>
      </c>
      <c r="F53" s="23">
        <v>8910921.5600000005</v>
      </c>
      <c r="G53" s="18">
        <f t="shared" si="0"/>
        <v>745788160.13</v>
      </c>
      <c r="H53" s="23">
        <v>260027263.47999999</v>
      </c>
      <c r="I53" s="23">
        <v>295821374.35000002</v>
      </c>
      <c r="J53" s="23">
        <v>10918117.689999999</v>
      </c>
      <c r="K53" s="23">
        <v>31165311.890000001</v>
      </c>
      <c r="L53" s="18">
        <f t="shared" si="2"/>
        <v>597932067.41000009</v>
      </c>
      <c r="M53" s="24">
        <f t="shared" si="1"/>
        <v>0.19825481366481706</v>
      </c>
    </row>
    <row r="54" spans="1:13" ht="15.75">
      <c r="A54" s="15"/>
      <c r="B54" s="13"/>
      <c r="C54" s="13"/>
      <c r="D54" s="13"/>
      <c r="E54" s="14"/>
      <c r="F54" s="13"/>
      <c r="G54" s="13"/>
      <c r="H54" s="13"/>
      <c r="I54" s="13"/>
      <c r="J54" s="13"/>
      <c r="K54" s="13"/>
      <c r="L54" s="13"/>
      <c r="M54" s="16"/>
    </row>
    <row r="55" spans="1:13">
      <c r="A55" s="31" t="s">
        <v>61</v>
      </c>
    </row>
  </sheetData>
  <sortState ref="A13:I59">
    <sortCondition ref="A13:A59"/>
  </sortState>
  <mergeCells count="4">
    <mergeCell ref="A3:M3"/>
    <mergeCell ref="A4:M4"/>
    <mergeCell ref="A6:M6"/>
    <mergeCell ref="A8:M8"/>
  </mergeCells>
  <printOptions horizontalCentered="1"/>
  <pageMargins left="0.70866141732283472" right="0.70866141732283472" top="0.39370078740157483" bottom="0.98425196850393704" header="0.31496062992125984" footer="0.31496062992125984"/>
  <pageSetup paperSize="9" scale="56" orientation="portrait" verticalDpi="300" r:id="rId1"/>
  <headerFooter differentFirst="1">
    <oddFooter>&amp;R&amp;G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7"/>
  <sheetViews>
    <sheetView topLeftCell="A16" workbookViewId="0">
      <selection activeCell="P15" sqref="P15"/>
    </sheetView>
  </sheetViews>
  <sheetFormatPr baseColWidth="10" defaultRowHeight="15"/>
  <cols>
    <col min="1" max="1" width="37" customWidth="1"/>
    <col min="2" max="2" width="14.140625" hidden="1" customWidth="1"/>
    <col min="3" max="3" width="14" hidden="1" customWidth="1"/>
    <col min="4" max="4" width="13.28515625" hidden="1" customWidth="1"/>
    <col min="5" max="5" width="14.28515625" hidden="1" customWidth="1"/>
    <col min="6" max="6" width="10.85546875" hidden="1" customWidth="1"/>
    <col min="7" max="7" width="15.140625" customWidth="1"/>
    <col min="8" max="8" width="14.140625" hidden="1" customWidth="1"/>
    <col min="9" max="9" width="15.7109375" hidden="1" customWidth="1"/>
    <col min="10" max="10" width="14.140625" hidden="1" customWidth="1"/>
    <col min="11" max="11" width="14.28515625" hidden="1" customWidth="1"/>
    <col min="12" max="12" width="15.42578125" customWidth="1"/>
    <col min="13" max="13" width="13.7109375" customWidth="1"/>
  </cols>
  <sheetData>
    <row r="1" spans="1:16" s="1" customFormat="1"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6" s="1" customFormat="1" ht="27.75" customHeight="1">
      <c r="A2" s="4"/>
      <c r="B2" s="5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6" s="1" customFormat="1" ht="26.25" customHeight="1">
      <c r="A3" s="27" t="s">
        <v>56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</row>
    <row r="4" spans="1:16" s="1" customFormat="1" ht="20.25">
      <c r="A4" s="28" t="s">
        <v>37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</row>
    <row r="5" spans="1:16" s="1" customFormat="1">
      <c r="A5" s="1" t="s">
        <v>42</v>
      </c>
      <c r="B5" s="7"/>
      <c r="C5" s="8"/>
      <c r="D5" s="8"/>
      <c r="E5" s="8"/>
      <c r="F5" s="8"/>
      <c r="G5" s="8"/>
      <c r="H5" s="8"/>
      <c r="I5" s="8"/>
      <c r="J5" s="8"/>
      <c r="K5" s="8"/>
      <c r="L5" s="8"/>
      <c r="M5" s="8"/>
    </row>
    <row r="6" spans="1:16" s="1" customFormat="1" ht="27" customHeight="1">
      <c r="A6" s="29" t="s">
        <v>55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5"/>
      <c r="O6" s="25"/>
      <c r="P6" s="25"/>
    </row>
    <row r="7" spans="1:16" s="1" customFormat="1" ht="10.5" customHeight="1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</row>
    <row r="8" spans="1:16" s="1" customFormat="1" ht="38.25" customHeight="1">
      <c r="A8" s="30" t="s">
        <v>57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</row>
    <row r="9" spans="1:16" s="1" customFormat="1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</row>
    <row r="10" spans="1:16" s="1" customFormat="1" ht="52.5" customHeight="1">
      <c r="A10" s="9" t="s">
        <v>36</v>
      </c>
      <c r="B10" s="21" t="s">
        <v>44</v>
      </c>
      <c r="C10" s="21" t="s">
        <v>45</v>
      </c>
      <c r="D10" s="21" t="s">
        <v>48</v>
      </c>
      <c r="E10" s="22" t="s">
        <v>47</v>
      </c>
      <c r="F10" s="21" t="s">
        <v>46</v>
      </c>
      <c r="G10" s="19" t="s">
        <v>54</v>
      </c>
      <c r="H10" s="21" t="s">
        <v>49</v>
      </c>
      <c r="I10" s="21" t="s">
        <v>50</v>
      </c>
      <c r="J10" s="21" t="s">
        <v>43</v>
      </c>
      <c r="K10" s="21" t="s">
        <v>51</v>
      </c>
      <c r="L10" s="19" t="s">
        <v>53</v>
      </c>
      <c r="M10" s="10" t="s">
        <v>52</v>
      </c>
    </row>
    <row r="11" spans="1:16" ht="15" customHeight="1">
      <c r="A11" s="11" t="s">
        <v>11</v>
      </c>
      <c r="B11" s="23">
        <v>94042226.120000005</v>
      </c>
      <c r="C11" s="23">
        <v>8186307.9699999997</v>
      </c>
      <c r="D11" s="23">
        <v>40280553.219999999</v>
      </c>
      <c r="E11" s="23">
        <v>49885380.909999996</v>
      </c>
      <c r="F11" s="23">
        <v>2998568.26</v>
      </c>
      <c r="G11" s="18">
        <f>SUM(B11:F11)</f>
        <v>195393036.47999999</v>
      </c>
      <c r="H11" s="23">
        <v>63721901.630000003</v>
      </c>
      <c r="I11" s="23">
        <v>70843836.409999996</v>
      </c>
      <c r="J11" s="23">
        <v>529708.44999999995</v>
      </c>
      <c r="K11" s="23">
        <v>6746271.3700000001</v>
      </c>
      <c r="L11" s="18">
        <f>SUM(H11:K11)</f>
        <v>141841717.85999998</v>
      </c>
      <c r="M11" s="24">
        <f>(G11-L11)/G11</f>
        <v>0.27406973956045461</v>
      </c>
    </row>
    <row r="12" spans="1:16" ht="15" customHeight="1">
      <c r="A12" s="11" t="s">
        <v>31</v>
      </c>
      <c r="B12" s="23">
        <v>2548206552.5999999</v>
      </c>
      <c r="C12" s="23">
        <v>200157501.21000001</v>
      </c>
      <c r="D12" s="23">
        <v>716125866.25</v>
      </c>
      <c r="E12" s="23">
        <v>1518405489.4400001</v>
      </c>
      <c r="F12" s="23">
        <v>110800198.18000001</v>
      </c>
      <c r="G12" s="18">
        <f>SUM(B12:F12)</f>
        <v>5093695607.6800003</v>
      </c>
      <c r="H12" s="23">
        <v>1403268181.95</v>
      </c>
      <c r="I12" s="23">
        <v>1852132820.54</v>
      </c>
      <c r="J12" s="23">
        <v>155032207.03999999</v>
      </c>
      <c r="K12" s="23">
        <v>398950260.43000001</v>
      </c>
      <c r="L12" s="18">
        <f>SUM(H12:K12)</f>
        <v>3809383469.9599996</v>
      </c>
      <c r="M12" s="24">
        <f>(G12-L12)/G12</f>
        <v>0.25213759059013735</v>
      </c>
    </row>
    <row r="13" spans="1:16" ht="15" customHeight="1">
      <c r="A13" s="11" t="s">
        <v>9</v>
      </c>
      <c r="B13" s="23">
        <v>14386204.869999999</v>
      </c>
      <c r="C13" s="23">
        <v>2325616.67</v>
      </c>
      <c r="D13" s="23">
        <v>5508267.6799999997</v>
      </c>
      <c r="E13" s="23">
        <v>7409972.6900000004</v>
      </c>
      <c r="F13" s="23">
        <v>1133535.3</v>
      </c>
      <c r="G13" s="18">
        <f>SUM(B13:F13)</f>
        <v>30763597.210000001</v>
      </c>
      <c r="H13" s="23">
        <v>11156446.960000001</v>
      </c>
      <c r="I13" s="23">
        <v>9807478.7300000004</v>
      </c>
      <c r="J13" s="23">
        <v>72779.23</v>
      </c>
      <c r="K13" s="23">
        <v>2057322.08</v>
      </c>
      <c r="L13" s="18">
        <f>SUM(H13:K13)</f>
        <v>23094027</v>
      </c>
      <c r="M13" s="24">
        <f>(G13-L13)/G13</f>
        <v>0.24930667755287519</v>
      </c>
    </row>
    <row r="14" spans="1:16" ht="15" customHeight="1">
      <c r="A14" s="11" t="s">
        <v>20</v>
      </c>
      <c r="B14" s="23">
        <v>38060016.75</v>
      </c>
      <c r="C14" s="23">
        <v>3128409.33</v>
      </c>
      <c r="D14" s="23">
        <v>20107701.940000001</v>
      </c>
      <c r="E14" s="23">
        <v>17114933.039999999</v>
      </c>
      <c r="F14" s="23">
        <v>403459.52</v>
      </c>
      <c r="G14" s="18">
        <f>SUM(B14:F14)</f>
        <v>78814520.579999998</v>
      </c>
      <c r="H14" s="23">
        <v>28747030.09</v>
      </c>
      <c r="I14" s="23">
        <v>20583209.48</v>
      </c>
      <c r="J14" s="23">
        <v>52773.88</v>
      </c>
      <c r="K14" s="23">
        <v>10082979.880000001</v>
      </c>
      <c r="L14" s="18">
        <f>SUM(H14:K14)</f>
        <v>59465993.330000006</v>
      </c>
      <c r="M14" s="24">
        <f>(G14-L14)/G14</f>
        <v>0.24549444832770934</v>
      </c>
    </row>
    <row r="15" spans="1:16" ht="15" customHeight="1">
      <c r="A15" s="11" t="s">
        <v>41</v>
      </c>
      <c r="B15" s="23">
        <v>44823540.5</v>
      </c>
      <c r="C15" s="23">
        <v>3640363.27</v>
      </c>
      <c r="D15" s="23">
        <v>26798504.620000001</v>
      </c>
      <c r="E15" s="23">
        <v>31866409.079999998</v>
      </c>
      <c r="F15" s="23">
        <v>310791.87</v>
      </c>
      <c r="G15" s="18">
        <f>SUM(B15:F15)</f>
        <v>107439609.34</v>
      </c>
      <c r="H15" s="23">
        <v>31002700.23</v>
      </c>
      <c r="I15" s="23">
        <v>47474079.020000003</v>
      </c>
      <c r="J15" s="23">
        <v>325779.32</v>
      </c>
      <c r="K15" s="23">
        <v>2340903.08</v>
      </c>
      <c r="L15" s="18">
        <f>SUM(H15:K15)</f>
        <v>81143461.649999991</v>
      </c>
      <c r="M15" s="24">
        <f>(G15-L15)/G15</f>
        <v>0.24475282301878121</v>
      </c>
    </row>
    <row r="16" spans="1:16" ht="15" customHeight="1">
      <c r="A16" s="11" t="s">
        <v>21</v>
      </c>
      <c r="B16" s="23">
        <v>23503834.870000001</v>
      </c>
      <c r="C16" s="23">
        <v>1991351.83</v>
      </c>
      <c r="D16" s="23">
        <v>15369990.609999999</v>
      </c>
      <c r="E16" s="23">
        <v>13563483.470000001</v>
      </c>
      <c r="F16" s="23">
        <v>1376246.5</v>
      </c>
      <c r="G16" s="18">
        <f>SUM(B16:F16)</f>
        <v>55804907.280000001</v>
      </c>
      <c r="H16" s="23">
        <v>20898029.530000001</v>
      </c>
      <c r="I16" s="23">
        <v>17428959.550000001</v>
      </c>
      <c r="J16" s="23">
        <v>660885.19999999995</v>
      </c>
      <c r="K16" s="23">
        <v>3490572.23</v>
      </c>
      <c r="L16" s="18">
        <f>SUM(H16:K16)</f>
        <v>42478446.509999998</v>
      </c>
      <c r="M16" s="24">
        <f>(G16-L16)/G16</f>
        <v>0.23880446038795036</v>
      </c>
    </row>
    <row r="17" spans="1:13" ht="15" customHeight="1">
      <c r="A17" s="11" t="s">
        <v>12</v>
      </c>
      <c r="B17" s="23">
        <v>84562226.480000004</v>
      </c>
      <c r="C17" s="23">
        <v>10268694.27</v>
      </c>
      <c r="D17" s="23">
        <v>46411751.960000001</v>
      </c>
      <c r="E17" s="23">
        <v>42190579.869999997</v>
      </c>
      <c r="F17" s="23">
        <v>7544464.71</v>
      </c>
      <c r="G17" s="18">
        <f>SUM(B17:F17)</f>
        <v>190977717.29000002</v>
      </c>
      <c r="H17" s="23">
        <v>57962263.369999997</v>
      </c>
      <c r="I17" s="23">
        <v>79357415.349999994</v>
      </c>
      <c r="J17" s="23">
        <v>2279421.08</v>
      </c>
      <c r="K17" s="23">
        <v>7998233.0499999998</v>
      </c>
      <c r="L17" s="18">
        <f>SUM(H17:K17)</f>
        <v>147597332.85000002</v>
      </c>
      <c r="M17" s="24">
        <f>(G17-L17)/G17</f>
        <v>0.22714893159041588</v>
      </c>
    </row>
    <row r="18" spans="1:13" ht="15" customHeight="1">
      <c r="A18" s="11" t="s">
        <v>18</v>
      </c>
      <c r="B18" s="23">
        <v>20837939.629999999</v>
      </c>
      <c r="C18" s="23">
        <v>2258736.5699999998</v>
      </c>
      <c r="D18" s="23">
        <v>6214697.2699999996</v>
      </c>
      <c r="E18" s="23">
        <v>10396512.439999999</v>
      </c>
      <c r="F18" s="23">
        <v>1728459.76</v>
      </c>
      <c r="G18" s="18">
        <f>SUM(B18:F18)</f>
        <v>41436345.669999994</v>
      </c>
      <c r="H18" s="23">
        <v>15808657.24</v>
      </c>
      <c r="I18" s="23">
        <v>13593183.02</v>
      </c>
      <c r="J18" s="23">
        <v>106535.3</v>
      </c>
      <c r="K18" s="23">
        <v>2850997.29</v>
      </c>
      <c r="L18" s="18">
        <f>SUM(H18:K18)</f>
        <v>32359372.849999998</v>
      </c>
      <c r="M18" s="24">
        <f>(G18-L18)/G18</f>
        <v>0.2190582367540134</v>
      </c>
    </row>
    <row r="19" spans="1:13" ht="15" customHeight="1">
      <c r="A19" s="11" t="s">
        <v>40</v>
      </c>
      <c r="B19" s="23">
        <v>30782343.920000002</v>
      </c>
      <c r="C19" s="23">
        <v>3199555.76</v>
      </c>
      <c r="D19" s="23">
        <v>19775904.109999999</v>
      </c>
      <c r="E19" s="23">
        <v>20539081.100000001</v>
      </c>
      <c r="F19" s="23">
        <v>80855.45</v>
      </c>
      <c r="G19" s="18">
        <f>SUM(B19:F19)</f>
        <v>74377740.340000004</v>
      </c>
      <c r="H19" s="23">
        <v>21519212.050000001</v>
      </c>
      <c r="I19" s="23">
        <v>33915714.439999998</v>
      </c>
      <c r="J19" s="23">
        <v>34601.07</v>
      </c>
      <c r="K19" s="23">
        <v>2641594.8199999998</v>
      </c>
      <c r="L19" s="18">
        <f>SUM(H19:K19)</f>
        <v>58111122.379999995</v>
      </c>
      <c r="M19" s="24">
        <f>(G19-L19)/G19</f>
        <v>0.21870277163088131</v>
      </c>
    </row>
    <row r="20" spans="1:13" ht="15" customHeight="1">
      <c r="A20" s="11" t="s">
        <v>59</v>
      </c>
      <c r="B20" s="23">
        <v>61428793.899999999</v>
      </c>
      <c r="C20" s="23">
        <v>5462228.0300000003</v>
      </c>
      <c r="D20" s="23">
        <v>9888005.75</v>
      </c>
      <c r="E20" s="23">
        <v>41784552.119999997</v>
      </c>
      <c r="F20" s="23">
        <v>971230.42</v>
      </c>
      <c r="G20" s="18">
        <f>SUM(B20:F20)</f>
        <v>119534810.22000001</v>
      </c>
      <c r="H20" s="23">
        <v>46064076.310000002</v>
      </c>
      <c r="I20" s="23">
        <v>35266233.909999996</v>
      </c>
      <c r="J20" s="23">
        <v>2010871.08</v>
      </c>
      <c r="K20" s="23">
        <v>10433804.23</v>
      </c>
      <c r="L20" s="18">
        <f>SUM(H20:K20)</f>
        <v>93774985.530000001</v>
      </c>
      <c r="M20" s="24">
        <f>(G20-L20)/G20</f>
        <v>0.21550061143352195</v>
      </c>
    </row>
    <row r="21" spans="1:13" ht="15" customHeight="1">
      <c r="A21" s="11" t="s">
        <v>14</v>
      </c>
      <c r="B21" s="23">
        <v>63888941.82</v>
      </c>
      <c r="C21" s="23">
        <v>4830857.41</v>
      </c>
      <c r="D21" s="23">
        <v>23896500.280000001</v>
      </c>
      <c r="E21" s="23">
        <v>37404614.359999999</v>
      </c>
      <c r="F21" s="23">
        <v>2018012.88</v>
      </c>
      <c r="G21" s="18">
        <f>SUM(B21:F21)</f>
        <v>132038926.75</v>
      </c>
      <c r="H21" s="23">
        <v>67945142.409999996</v>
      </c>
      <c r="I21" s="23">
        <v>24876563.969999999</v>
      </c>
      <c r="J21" s="23">
        <v>2612141.52</v>
      </c>
      <c r="K21" s="23">
        <v>8487657.3599999994</v>
      </c>
      <c r="L21" s="18">
        <f>SUM(H21:K21)</f>
        <v>103921505.25999999</v>
      </c>
      <c r="M21" s="24">
        <f>(G21-L21)/G21</f>
        <v>0.21294797058777221</v>
      </c>
    </row>
    <row r="22" spans="1:13" ht="15" customHeight="1">
      <c r="A22" s="11" t="s">
        <v>2</v>
      </c>
      <c r="B22" s="23">
        <v>72932405.969999999</v>
      </c>
      <c r="C22" s="23">
        <v>8086588.1200000001</v>
      </c>
      <c r="D22" s="23">
        <v>30893343.48</v>
      </c>
      <c r="E22" s="23">
        <v>63403619.359999999</v>
      </c>
      <c r="F22" s="23">
        <v>5357808.04</v>
      </c>
      <c r="G22" s="18">
        <f>SUM(B22:F22)</f>
        <v>180673764.97</v>
      </c>
      <c r="H22" s="23">
        <v>59408722.380000003</v>
      </c>
      <c r="I22" s="23">
        <v>76737391.140000001</v>
      </c>
      <c r="J22" s="23">
        <v>453691.47</v>
      </c>
      <c r="K22" s="23">
        <v>5905145.8300000001</v>
      </c>
      <c r="L22" s="18">
        <f>SUM(H22:K22)</f>
        <v>142504950.82000002</v>
      </c>
      <c r="M22" s="24">
        <f>(G22-L22)/G22</f>
        <v>0.21125819875584992</v>
      </c>
    </row>
    <row r="23" spans="1:13" ht="15" customHeight="1">
      <c r="A23" s="11" t="s">
        <v>4</v>
      </c>
      <c r="B23" s="23">
        <v>128187122.47</v>
      </c>
      <c r="C23" s="23">
        <v>10537111.25</v>
      </c>
      <c r="D23" s="23">
        <v>27009899.420000002</v>
      </c>
      <c r="E23" s="23">
        <v>109800498.31</v>
      </c>
      <c r="F23" s="23">
        <v>4915070.7</v>
      </c>
      <c r="G23" s="18">
        <f>SUM(B23:F23)</f>
        <v>280449702.14999998</v>
      </c>
      <c r="H23" s="23">
        <v>105866653.38</v>
      </c>
      <c r="I23" s="23">
        <v>56533027.049999997</v>
      </c>
      <c r="J23" s="23">
        <v>10642299.720000001</v>
      </c>
      <c r="K23" s="23">
        <v>48535755.079999998</v>
      </c>
      <c r="L23" s="18">
        <f>SUM(H23:K23)</f>
        <v>221577735.23000002</v>
      </c>
      <c r="M23" s="24">
        <f>(G23-L23)/G23</f>
        <v>0.20991987678600557</v>
      </c>
    </row>
    <row r="24" spans="1:13" ht="15" customHeight="1">
      <c r="A24" s="11" t="s">
        <v>58</v>
      </c>
      <c r="B24" s="23">
        <v>133019216.54000001</v>
      </c>
      <c r="C24" s="23">
        <v>12399263.16</v>
      </c>
      <c r="D24" s="23">
        <v>41018260.25</v>
      </c>
      <c r="E24" s="23">
        <v>75360751.310000002</v>
      </c>
      <c r="F24" s="23">
        <v>10043692.6</v>
      </c>
      <c r="G24" s="18">
        <f>SUM(B24:F24)</f>
        <v>271841183.86000001</v>
      </c>
      <c r="H24" s="23">
        <v>96389057.379999995</v>
      </c>
      <c r="I24" s="23">
        <v>96310541.560000002</v>
      </c>
      <c r="J24" s="23">
        <v>800378.49</v>
      </c>
      <c r="K24" s="23">
        <v>21637242.359999999</v>
      </c>
      <c r="L24" s="18">
        <f>SUM(H24:K24)</f>
        <v>215137219.79000002</v>
      </c>
      <c r="M24" s="24">
        <f>(G24-L24)/G24</f>
        <v>0.20859224958055989</v>
      </c>
    </row>
    <row r="25" spans="1:13" ht="15.75">
      <c r="A25" s="11" t="s">
        <v>7</v>
      </c>
      <c r="B25" s="23">
        <v>295230381.32999998</v>
      </c>
      <c r="C25" s="23">
        <v>32400691.66</v>
      </c>
      <c r="D25" s="23">
        <v>123629060.47</v>
      </c>
      <c r="E25" s="23">
        <v>285617105.11000001</v>
      </c>
      <c r="F25" s="23">
        <v>8910921.5600000005</v>
      </c>
      <c r="G25" s="18">
        <f>SUM(B25:F25)</f>
        <v>745788160.13</v>
      </c>
      <c r="H25" s="23">
        <v>260027263.47999999</v>
      </c>
      <c r="I25" s="23">
        <v>295821374.35000002</v>
      </c>
      <c r="J25" s="23">
        <v>10918117.689999999</v>
      </c>
      <c r="K25" s="23">
        <v>31165311.890000001</v>
      </c>
      <c r="L25" s="18">
        <f>SUM(H25:K25)</f>
        <v>597932067.41000009</v>
      </c>
      <c r="M25" s="24">
        <f>(G25-L25)/G25</f>
        <v>0.19825481366481706</v>
      </c>
    </row>
    <row r="26" spans="1:13" ht="15.75">
      <c r="A26" s="11" t="s">
        <v>35</v>
      </c>
      <c r="B26" s="23">
        <v>344734887.87</v>
      </c>
      <c r="C26" s="23">
        <v>36532666.68</v>
      </c>
      <c r="D26" s="23">
        <v>104033979.40000001</v>
      </c>
      <c r="E26" s="23">
        <v>353660529.63</v>
      </c>
      <c r="F26" s="23">
        <v>3596933.77</v>
      </c>
      <c r="G26" s="18">
        <f>SUM(B26:F26)</f>
        <v>842558997.35000002</v>
      </c>
      <c r="H26" s="23">
        <v>320526712.95999998</v>
      </c>
      <c r="I26" s="23">
        <v>243780129.47</v>
      </c>
      <c r="J26" s="23">
        <v>2381219.83</v>
      </c>
      <c r="K26" s="23">
        <v>108978096.25</v>
      </c>
      <c r="L26" s="18">
        <f>SUM(H26:K26)</f>
        <v>675666158.50999999</v>
      </c>
      <c r="M26" s="24">
        <f>(G26-L26)/G26</f>
        <v>0.19807851956350606</v>
      </c>
    </row>
    <row r="27" spans="1:13" ht="15.75">
      <c r="A27" s="11" t="s">
        <v>1</v>
      </c>
      <c r="B27" s="23">
        <v>56880944.719999999</v>
      </c>
      <c r="C27" s="23">
        <v>5306122.03</v>
      </c>
      <c r="D27" s="23">
        <v>13691476.529999999</v>
      </c>
      <c r="E27" s="23">
        <v>55099156.799999997</v>
      </c>
      <c r="F27" s="23">
        <v>1241512.92</v>
      </c>
      <c r="G27" s="18">
        <f>SUM(B27:F27)</f>
        <v>132219213</v>
      </c>
      <c r="H27" s="23">
        <v>51751564.799999997</v>
      </c>
      <c r="I27" s="23">
        <v>42111245.530000001</v>
      </c>
      <c r="J27" s="23">
        <v>4357692.82</v>
      </c>
      <c r="K27" s="23">
        <v>7898220.7000000002</v>
      </c>
      <c r="L27" s="18">
        <f>SUM(H27:K27)</f>
        <v>106118723.85000001</v>
      </c>
      <c r="M27" s="24">
        <f>(G27-L27)/G27</f>
        <v>0.197403150100432</v>
      </c>
    </row>
    <row r="28" spans="1:13" ht="15.75">
      <c r="A28" s="11" t="s">
        <v>17</v>
      </c>
      <c r="B28" s="23">
        <v>112630058.63</v>
      </c>
      <c r="C28" s="23">
        <v>15318231.390000001</v>
      </c>
      <c r="D28" s="23">
        <v>35996452.979999997</v>
      </c>
      <c r="E28" s="23">
        <v>92183495.370000005</v>
      </c>
      <c r="F28" s="23">
        <v>3008947.49</v>
      </c>
      <c r="G28" s="18">
        <f>SUM(B28:F28)</f>
        <v>259137185.86000001</v>
      </c>
      <c r="H28" s="23">
        <v>110534481.84999999</v>
      </c>
      <c r="I28" s="23">
        <v>69010217.540000007</v>
      </c>
      <c r="J28" s="23">
        <v>728886.58</v>
      </c>
      <c r="K28" s="23">
        <v>29572522.739999998</v>
      </c>
      <c r="L28" s="18">
        <f>SUM(H28:K28)</f>
        <v>209846108.71000001</v>
      </c>
      <c r="M28" s="24">
        <f>(G28-L28)/G28</f>
        <v>0.19021228846958971</v>
      </c>
    </row>
    <row r="29" spans="1:13" ht="15.75">
      <c r="A29" s="11" t="s">
        <v>10</v>
      </c>
      <c r="B29" s="23">
        <v>196478510.28</v>
      </c>
      <c r="C29" s="23">
        <v>36390019.329999998</v>
      </c>
      <c r="D29" s="23">
        <v>108963255.67</v>
      </c>
      <c r="E29" s="23">
        <v>91221246.799999997</v>
      </c>
      <c r="F29" s="23">
        <v>5815454.9500000002</v>
      </c>
      <c r="G29" s="18">
        <f>SUM(B29:F29)</f>
        <v>438868487.03000003</v>
      </c>
      <c r="H29" s="23">
        <v>164805751.38999999</v>
      </c>
      <c r="I29" s="23">
        <v>130577097.13</v>
      </c>
      <c r="J29" s="23">
        <v>8694439.8300000001</v>
      </c>
      <c r="K29" s="23">
        <v>52495279.140000001</v>
      </c>
      <c r="L29" s="18">
        <f>SUM(H29:K29)</f>
        <v>356572567.48999995</v>
      </c>
      <c r="M29" s="24">
        <f>(G29-L29)/G29</f>
        <v>0.18751840693080915</v>
      </c>
    </row>
    <row r="30" spans="1:13" ht="15.75">
      <c r="A30" s="11" t="s">
        <v>5</v>
      </c>
      <c r="B30" s="23">
        <v>238299064.49000001</v>
      </c>
      <c r="C30" s="23">
        <v>21816013.690000001</v>
      </c>
      <c r="D30" s="23">
        <v>86471857.75</v>
      </c>
      <c r="E30" s="23">
        <v>294084279.66000003</v>
      </c>
      <c r="F30" s="23">
        <v>12550472.58</v>
      </c>
      <c r="G30" s="18">
        <f>SUM(B30:F30)</f>
        <v>653221688.17000008</v>
      </c>
      <c r="H30" s="23">
        <v>199703428.34</v>
      </c>
      <c r="I30" s="23">
        <v>251064725.53999999</v>
      </c>
      <c r="J30" s="23">
        <v>9258351.5700000003</v>
      </c>
      <c r="K30" s="23">
        <v>74012561.530000001</v>
      </c>
      <c r="L30" s="18">
        <f>SUM(H30:K30)</f>
        <v>534039066.98000002</v>
      </c>
      <c r="M30" s="24">
        <f>(G30-L30)/G30</f>
        <v>0.18245355803156207</v>
      </c>
    </row>
    <row r="31" spans="1:13" ht="15.75">
      <c r="A31" s="11" t="s">
        <v>38</v>
      </c>
      <c r="B31" s="23">
        <v>108726103.09999999</v>
      </c>
      <c r="C31" s="23">
        <v>8413073.1999999993</v>
      </c>
      <c r="D31" s="23">
        <v>32489809.800000001</v>
      </c>
      <c r="E31" s="23">
        <v>58879484.060000002</v>
      </c>
      <c r="F31" s="23">
        <v>1347122.36</v>
      </c>
      <c r="G31" s="18">
        <f>SUM(B31:F31)</f>
        <v>209855592.52000001</v>
      </c>
      <c r="H31" s="23">
        <v>61582925.890000001</v>
      </c>
      <c r="I31" s="23">
        <v>79591001.090000004</v>
      </c>
      <c r="J31" s="23">
        <v>727018.97</v>
      </c>
      <c r="K31" s="23">
        <v>29721052.539999999</v>
      </c>
      <c r="L31" s="18">
        <f>SUM(H31:K31)</f>
        <v>171621998.49000001</v>
      </c>
      <c r="M31" s="24">
        <f>(G31-L31)/G31</f>
        <v>0.18219001729180126</v>
      </c>
    </row>
    <row r="32" spans="1:13" ht="15.75">
      <c r="A32" s="11" t="s">
        <v>19</v>
      </c>
      <c r="B32" s="23">
        <v>64393962.670000002</v>
      </c>
      <c r="C32" s="23">
        <v>6187375.2999999998</v>
      </c>
      <c r="D32" s="23">
        <v>27835021.760000002</v>
      </c>
      <c r="E32" s="23">
        <v>42386494.520000003</v>
      </c>
      <c r="F32" s="23">
        <v>6430310.1900000004</v>
      </c>
      <c r="G32" s="18">
        <f>SUM(B32:F32)</f>
        <v>147233164.44</v>
      </c>
      <c r="H32" s="23">
        <v>43732899.219999999</v>
      </c>
      <c r="I32" s="23">
        <v>54070187.520000003</v>
      </c>
      <c r="J32" s="23">
        <v>352533.52</v>
      </c>
      <c r="K32" s="23">
        <v>22973871.329999998</v>
      </c>
      <c r="L32" s="18">
        <f>SUM(H32:K32)</f>
        <v>121129491.59</v>
      </c>
      <c r="M32" s="24">
        <f>(G32-L32)/G32</f>
        <v>0.17729478918207781</v>
      </c>
    </row>
    <row r="33" spans="1:13" ht="15.75">
      <c r="A33" s="11" t="s">
        <v>16</v>
      </c>
      <c r="B33" s="23">
        <v>25912963.41</v>
      </c>
      <c r="C33" s="23">
        <v>2106474.38</v>
      </c>
      <c r="D33" s="23">
        <v>14554871.16</v>
      </c>
      <c r="E33" s="23">
        <v>16333331.539999999</v>
      </c>
      <c r="F33" s="23">
        <v>3311221.94</v>
      </c>
      <c r="G33" s="18">
        <f>SUM(B33:F33)</f>
        <v>62218862.43</v>
      </c>
      <c r="H33" s="23">
        <v>21930403.010000002</v>
      </c>
      <c r="I33" s="23">
        <v>26709389.899999999</v>
      </c>
      <c r="J33" s="23">
        <v>1072.08</v>
      </c>
      <c r="K33" s="23">
        <v>2833704.15</v>
      </c>
      <c r="L33" s="18">
        <f>SUM(H33:K33)</f>
        <v>51474569.139999993</v>
      </c>
      <c r="M33" s="24">
        <f>(G33-L33)/G33</f>
        <v>0.17268546659926465</v>
      </c>
    </row>
    <row r="34" spans="1:13" ht="15.75">
      <c r="A34" s="11" t="s">
        <v>26</v>
      </c>
      <c r="B34" s="23">
        <v>1079828267.6800001</v>
      </c>
      <c r="C34" s="23">
        <v>92391335.390000001</v>
      </c>
      <c r="D34" s="23">
        <v>371916689.45999998</v>
      </c>
      <c r="E34" s="23">
        <v>1135087206.55</v>
      </c>
      <c r="F34" s="23">
        <v>50886385.149999999</v>
      </c>
      <c r="G34" s="18">
        <f>SUM(B34:F34)</f>
        <v>2730109884.23</v>
      </c>
      <c r="H34" s="23">
        <v>562265130.17999995</v>
      </c>
      <c r="I34" s="23">
        <v>823053150.62</v>
      </c>
      <c r="J34" s="23">
        <v>19611414.280000001</v>
      </c>
      <c r="K34" s="23">
        <v>867495754.95000005</v>
      </c>
      <c r="L34" s="18">
        <f>SUM(H34:K34)</f>
        <v>2272425450.0299997</v>
      </c>
      <c r="M34" s="24">
        <f>(G34-L34)/G34</f>
        <v>0.16764322815126745</v>
      </c>
    </row>
    <row r="35" spans="1:13" ht="15.75">
      <c r="A35" s="11" t="s">
        <v>23</v>
      </c>
      <c r="B35" s="23">
        <v>48788787.359999999</v>
      </c>
      <c r="C35" s="23">
        <v>4378353.33</v>
      </c>
      <c r="D35" s="23">
        <v>24502524.350000001</v>
      </c>
      <c r="E35" s="23">
        <v>16762755.380000001</v>
      </c>
      <c r="F35" s="23">
        <v>2533797.9700000002</v>
      </c>
      <c r="G35" s="18">
        <f>SUM(B35:F35)</f>
        <v>96966218.389999986</v>
      </c>
      <c r="H35" s="23">
        <v>33448418.960000001</v>
      </c>
      <c r="I35" s="23">
        <v>38915705.170000002</v>
      </c>
      <c r="J35" s="23">
        <v>217665.8</v>
      </c>
      <c r="K35" s="23">
        <v>8831498.8900000006</v>
      </c>
      <c r="L35" s="18">
        <f>SUM(H35:K35)</f>
        <v>81413288.819999993</v>
      </c>
      <c r="M35" s="24">
        <f>(G35-L35)/G35</f>
        <v>0.16039534002909975</v>
      </c>
    </row>
    <row r="36" spans="1:13" ht="15.75">
      <c r="A36" s="11" t="s">
        <v>34</v>
      </c>
      <c r="B36" s="23">
        <v>54992754.159999996</v>
      </c>
      <c r="C36" s="23">
        <v>6794137.3300000001</v>
      </c>
      <c r="D36" s="23">
        <v>31910998.969999999</v>
      </c>
      <c r="E36" s="23">
        <v>38293061.990000002</v>
      </c>
      <c r="F36" s="23">
        <v>2460804.0299999998</v>
      </c>
      <c r="G36" s="18">
        <f>SUM(B36:F36)</f>
        <v>134451756.47999999</v>
      </c>
      <c r="H36" s="23">
        <v>46025362</v>
      </c>
      <c r="I36" s="23">
        <v>52620046.719999999</v>
      </c>
      <c r="J36" s="23">
        <v>411974.09</v>
      </c>
      <c r="K36" s="23">
        <v>14653406.050000001</v>
      </c>
      <c r="L36" s="18">
        <f>SUM(H36:K36)</f>
        <v>113710788.86</v>
      </c>
      <c r="M36" s="24">
        <f>(G36-L36)/G36</f>
        <v>0.15426327006062771</v>
      </c>
    </row>
    <row r="37" spans="1:13" ht="15.75">
      <c r="A37" s="11" t="s">
        <v>6</v>
      </c>
      <c r="B37" s="23">
        <v>297177434.66000003</v>
      </c>
      <c r="C37" s="23">
        <v>25230418.07</v>
      </c>
      <c r="D37" s="23">
        <v>134925095.47</v>
      </c>
      <c r="E37" s="23">
        <v>344795060.51999998</v>
      </c>
      <c r="F37" s="23">
        <v>14597823.970000001</v>
      </c>
      <c r="G37" s="18">
        <f>SUM(B37:F37)</f>
        <v>816725832.69000006</v>
      </c>
      <c r="H37" s="23">
        <v>321077008.18000001</v>
      </c>
      <c r="I37" s="23">
        <v>158760062.19</v>
      </c>
      <c r="J37" s="23">
        <v>13927289.789999999</v>
      </c>
      <c r="K37" s="23">
        <v>197013690.03</v>
      </c>
      <c r="L37" s="18">
        <f>SUM(H37:K37)</f>
        <v>690778050.19000006</v>
      </c>
      <c r="M37" s="24">
        <f>(G37-L37)/G37</f>
        <v>0.1542106022105037</v>
      </c>
    </row>
    <row r="38" spans="1:13" ht="15.75">
      <c r="A38" s="11" t="s">
        <v>13</v>
      </c>
      <c r="B38" s="23">
        <v>24334566.170000002</v>
      </c>
      <c r="C38" s="23">
        <v>1859691.99</v>
      </c>
      <c r="D38" s="23">
        <v>9101196.6099999994</v>
      </c>
      <c r="E38" s="23">
        <v>15185386.449999999</v>
      </c>
      <c r="F38" s="23">
        <v>204460.54</v>
      </c>
      <c r="G38" s="18">
        <f>SUM(B38:F38)</f>
        <v>50685301.759999998</v>
      </c>
      <c r="H38" s="23">
        <v>21290065.649999999</v>
      </c>
      <c r="I38" s="23">
        <v>17893264.93</v>
      </c>
      <c r="J38" s="23">
        <v>30669.05</v>
      </c>
      <c r="K38" s="23">
        <v>3770274.54</v>
      </c>
      <c r="L38" s="18">
        <f>SUM(H38:K38)</f>
        <v>42984274.169999994</v>
      </c>
      <c r="M38" s="24">
        <f>(G38-L38)/G38</f>
        <v>0.15193808308501633</v>
      </c>
    </row>
    <row r="39" spans="1:13" ht="15.75">
      <c r="A39" s="11" t="s">
        <v>25</v>
      </c>
      <c r="B39" s="23">
        <v>75073755</v>
      </c>
      <c r="C39" s="23">
        <v>5384703.54</v>
      </c>
      <c r="D39" s="23">
        <v>37311569.140000001</v>
      </c>
      <c r="E39" s="23">
        <v>46099465.789999999</v>
      </c>
      <c r="F39" s="23">
        <v>2473445.65</v>
      </c>
      <c r="G39" s="18">
        <f>SUM(B39:F39)</f>
        <v>166342939.12</v>
      </c>
      <c r="H39" s="23">
        <v>58608554.159999996</v>
      </c>
      <c r="I39" s="23">
        <v>64663737.93</v>
      </c>
      <c r="J39" s="23">
        <v>1618509.91</v>
      </c>
      <c r="K39" s="23">
        <v>17704542.07</v>
      </c>
      <c r="L39" s="18">
        <f>SUM(H39:K39)</f>
        <v>142595344.06999999</v>
      </c>
      <c r="M39" s="24">
        <f>(G39-L39)/G39</f>
        <v>0.14276286793795598</v>
      </c>
    </row>
    <row r="40" spans="1:13" ht="15.75">
      <c r="A40" s="11" t="s">
        <v>30</v>
      </c>
      <c r="B40" s="23">
        <v>36576453.420000002</v>
      </c>
      <c r="C40" s="23">
        <v>4062985.47</v>
      </c>
      <c r="D40" s="23">
        <v>21805793.120000001</v>
      </c>
      <c r="E40" s="23">
        <v>23160093.109999999</v>
      </c>
      <c r="F40" s="23">
        <v>552102.82999999996</v>
      </c>
      <c r="G40" s="18">
        <f>SUM(B40:F40)</f>
        <v>86157427.950000003</v>
      </c>
      <c r="H40" s="23">
        <v>23507863.98</v>
      </c>
      <c r="I40" s="23">
        <v>42556306.329999998</v>
      </c>
      <c r="J40" s="23">
        <v>56922.98</v>
      </c>
      <c r="K40" s="23">
        <v>7740463.2599999998</v>
      </c>
      <c r="L40" s="18">
        <f>SUM(H40:K40)</f>
        <v>73861556.549999997</v>
      </c>
      <c r="M40" s="24">
        <f>(G40-L40)/G40</f>
        <v>0.14271400264102249</v>
      </c>
    </row>
    <row r="41" spans="1:13" ht="15.75">
      <c r="A41" s="11" t="s">
        <v>32</v>
      </c>
      <c r="B41" s="23">
        <v>57100482.670000002</v>
      </c>
      <c r="C41" s="23">
        <v>10114557.6</v>
      </c>
      <c r="D41" s="23">
        <v>35771794.460000001</v>
      </c>
      <c r="E41" s="23">
        <v>104198593</v>
      </c>
      <c r="F41" s="23">
        <v>2974038.96</v>
      </c>
      <c r="G41" s="18">
        <f>SUM(B41:F41)</f>
        <v>210159466.69</v>
      </c>
      <c r="H41" s="23">
        <v>98233262.090000004</v>
      </c>
      <c r="I41" s="23">
        <v>70335061.170000002</v>
      </c>
      <c r="J41" s="23">
        <v>587445.28</v>
      </c>
      <c r="K41" s="23">
        <v>11518167.76</v>
      </c>
      <c r="L41" s="18">
        <f>SUM(H41:K41)</f>
        <v>180673936.29999998</v>
      </c>
      <c r="M41" s="24">
        <f>(G41-L41)/G41</f>
        <v>0.14030074806714868</v>
      </c>
    </row>
    <row r="42" spans="1:13" ht="15.75">
      <c r="A42" s="11" t="s">
        <v>39</v>
      </c>
      <c r="B42" s="23">
        <v>55772339.729999997</v>
      </c>
      <c r="C42" s="23">
        <v>3827345.68</v>
      </c>
      <c r="D42" s="23">
        <v>19215621.43</v>
      </c>
      <c r="E42" s="23">
        <v>68764797.129999995</v>
      </c>
      <c r="F42" s="23">
        <v>9549700.9700000007</v>
      </c>
      <c r="G42" s="18">
        <f>SUM(B42:F42)</f>
        <v>157129804.94</v>
      </c>
      <c r="H42" s="23">
        <v>53391514.890000001</v>
      </c>
      <c r="I42" s="23">
        <v>53818505.479999997</v>
      </c>
      <c r="J42" s="23">
        <v>2138234.4</v>
      </c>
      <c r="K42" s="23">
        <v>25811600.41</v>
      </c>
      <c r="L42" s="18">
        <f>SUM(H42:K42)</f>
        <v>135159855.18000001</v>
      </c>
      <c r="M42" s="24">
        <f>(G42-L42)/G42</f>
        <v>0.13982038460742197</v>
      </c>
    </row>
    <row r="43" spans="1:13" ht="15.75">
      <c r="A43" s="11" t="s">
        <v>33</v>
      </c>
      <c r="B43" s="23">
        <v>79013581.780000001</v>
      </c>
      <c r="C43" s="23">
        <v>9084295.2100000009</v>
      </c>
      <c r="D43" s="23">
        <v>72704672.909999996</v>
      </c>
      <c r="E43" s="23">
        <v>153944820.63</v>
      </c>
      <c r="F43" s="23">
        <v>5455777.7199999997</v>
      </c>
      <c r="G43" s="18">
        <f>SUM(B43:F43)</f>
        <v>320203148.25</v>
      </c>
      <c r="H43" s="23">
        <v>94071332.700000003</v>
      </c>
      <c r="I43" s="23">
        <v>107465439.79000001</v>
      </c>
      <c r="J43" s="23">
        <v>688492.76</v>
      </c>
      <c r="K43" s="23">
        <v>76034645.140000001</v>
      </c>
      <c r="L43" s="18">
        <f>SUM(H43:K43)</f>
        <v>278259910.38999999</v>
      </c>
      <c r="M43" s="24">
        <f>(G43-L43)/G43</f>
        <v>0.13098946118809754</v>
      </c>
    </row>
    <row r="44" spans="1:13" ht="15.75">
      <c r="A44" s="11" t="s">
        <v>24</v>
      </c>
      <c r="B44" s="23">
        <v>35442041.18</v>
      </c>
      <c r="C44" s="23">
        <v>4871727.91</v>
      </c>
      <c r="D44" s="23">
        <v>13074692.75</v>
      </c>
      <c r="E44" s="23">
        <v>13710266.24</v>
      </c>
      <c r="F44" s="23">
        <v>564683.71</v>
      </c>
      <c r="G44" s="18">
        <f>SUM(B44:F44)</f>
        <v>67663411.790000007</v>
      </c>
      <c r="H44" s="23">
        <v>25576903.27</v>
      </c>
      <c r="I44" s="23">
        <v>27034547.129999999</v>
      </c>
      <c r="J44" s="23">
        <v>119092.52</v>
      </c>
      <c r="K44" s="23">
        <v>6248132.6699999999</v>
      </c>
      <c r="L44" s="18">
        <f>SUM(H44:K44)</f>
        <v>58978675.590000004</v>
      </c>
      <c r="M44" s="24">
        <f>(G44-L44)/G44</f>
        <v>0.12835202911366528</v>
      </c>
    </row>
    <row r="45" spans="1:13" ht="15.75">
      <c r="A45" s="11" t="s">
        <v>22</v>
      </c>
      <c r="B45" s="23">
        <v>70058528.280000001</v>
      </c>
      <c r="C45" s="23">
        <v>6799036.8399999999</v>
      </c>
      <c r="D45" s="23">
        <v>32372207.5</v>
      </c>
      <c r="E45" s="23">
        <v>39867394.039999999</v>
      </c>
      <c r="F45" s="23">
        <v>1789122.11</v>
      </c>
      <c r="G45" s="18">
        <f>SUM(B45:F45)</f>
        <v>150886288.77000001</v>
      </c>
      <c r="H45" s="23">
        <v>68912262.370000005</v>
      </c>
      <c r="I45" s="23">
        <v>49145094.439999998</v>
      </c>
      <c r="J45" s="23">
        <v>671692.88</v>
      </c>
      <c r="K45" s="23">
        <v>13278082.890000001</v>
      </c>
      <c r="L45" s="18">
        <f>SUM(H45:K45)</f>
        <v>132007132.58</v>
      </c>
      <c r="M45" s="24">
        <f>(G45-L45)/G45</f>
        <v>0.12512174793282915</v>
      </c>
    </row>
    <row r="46" spans="1:13" ht="15.75">
      <c r="A46" s="11" t="s">
        <v>0</v>
      </c>
      <c r="B46" s="23">
        <v>118151674.79000001</v>
      </c>
      <c r="C46" s="23">
        <v>8203610.8200000003</v>
      </c>
      <c r="D46" s="23">
        <v>61385531.259999998</v>
      </c>
      <c r="E46" s="23">
        <v>92861367.400000006</v>
      </c>
      <c r="F46" s="23">
        <v>8733985.75</v>
      </c>
      <c r="G46" s="18">
        <f>SUM(B46:F46)</f>
        <v>289336170.01999998</v>
      </c>
      <c r="H46" s="23">
        <v>112291676.58</v>
      </c>
      <c r="I46" s="23">
        <v>107218407.93000001</v>
      </c>
      <c r="J46" s="23">
        <v>6377008.6600000001</v>
      </c>
      <c r="K46" s="23">
        <v>30378371.239999998</v>
      </c>
      <c r="L46" s="18">
        <f>SUM(H46:K46)</f>
        <v>256265464.41</v>
      </c>
      <c r="M46" s="24">
        <f>(G46-L46)/G46</f>
        <v>0.11429855315950997</v>
      </c>
    </row>
    <row r="47" spans="1:13" ht="15.75">
      <c r="A47" s="11" t="s">
        <v>8</v>
      </c>
      <c r="B47" s="23">
        <v>23490078.469999999</v>
      </c>
      <c r="C47" s="23">
        <v>2015047.43</v>
      </c>
      <c r="D47" s="23">
        <v>10782951.35</v>
      </c>
      <c r="E47" s="23">
        <v>12501099.76</v>
      </c>
      <c r="F47" s="23">
        <v>230255.78</v>
      </c>
      <c r="G47" s="18">
        <f>SUM(B47:F47)</f>
        <v>49019432.789999999</v>
      </c>
      <c r="H47" s="23">
        <v>20321086.140000001</v>
      </c>
      <c r="I47" s="23">
        <v>20040215.030000001</v>
      </c>
      <c r="J47" s="23">
        <v>287653.40999999997</v>
      </c>
      <c r="K47" s="23">
        <v>2909378.17</v>
      </c>
      <c r="L47" s="18">
        <f>SUM(H47:K47)</f>
        <v>43558332.75</v>
      </c>
      <c r="M47" s="24">
        <f>(G47-L47)/G47</f>
        <v>0.11140683865917901</v>
      </c>
    </row>
    <row r="48" spans="1:13" ht="15.75">
      <c r="A48" s="11" t="s">
        <v>60</v>
      </c>
      <c r="B48" s="23">
        <v>97615937.950000003</v>
      </c>
      <c r="C48" s="23">
        <v>6048923.9800000004</v>
      </c>
      <c r="D48" s="23">
        <v>24555285.649999999</v>
      </c>
      <c r="E48" s="23">
        <v>39076372.789999999</v>
      </c>
      <c r="F48" s="23">
        <v>1912708.76</v>
      </c>
      <c r="G48" s="18">
        <f>SUM(B48:F48)</f>
        <v>169209229.13</v>
      </c>
      <c r="H48" s="23">
        <v>64821838</v>
      </c>
      <c r="I48" s="23">
        <v>77556331.269999996</v>
      </c>
      <c r="J48" s="23">
        <v>732383</v>
      </c>
      <c r="K48" s="23">
        <v>7656851.4100000001</v>
      </c>
      <c r="L48" s="18">
        <f>SUM(H48:K48)</f>
        <v>150767403.67999998</v>
      </c>
      <c r="M48" s="24">
        <f>(G48-L48)/G48</f>
        <v>0.10898829540693399</v>
      </c>
    </row>
    <row r="49" spans="1:13" ht="15.75">
      <c r="A49" s="11" t="s">
        <v>29</v>
      </c>
      <c r="B49" s="23">
        <v>96571688.049999997</v>
      </c>
      <c r="C49" s="23">
        <v>9527774.1099999994</v>
      </c>
      <c r="D49" s="23">
        <v>47794444.530000001</v>
      </c>
      <c r="E49" s="23">
        <v>72936655.530000001</v>
      </c>
      <c r="F49" s="23">
        <v>4452980.13</v>
      </c>
      <c r="G49" s="18">
        <f>SUM(B49:F49)</f>
        <v>231283542.34999999</v>
      </c>
      <c r="H49" s="23">
        <v>66615618.380000003</v>
      </c>
      <c r="I49" s="23">
        <v>112957370.02</v>
      </c>
      <c r="J49" s="23">
        <v>228882.57</v>
      </c>
      <c r="K49" s="23">
        <v>26801082.52</v>
      </c>
      <c r="L49" s="18">
        <f>SUM(H49:K49)</f>
        <v>206602953.49000001</v>
      </c>
      <c r="M49" s="24">
        <f>(G49-L49)/G49</f>
        <v>0.10671139247189061</v>
      </c>
    </row>
    <row r="50" spans="1:13" ht="15.75">
      <c r="A50" s="11" t="s">
        <v>28</v>
      </c>
      <c r="B50" s="23">
        <v>31222316.710000001</v>
      </c>
      <c r="C50" s="23">
        <v>4164969.5</v>
      </c>
      <c r="D50" s="23">
        <v>9782129.5</v>
      </c>
      <c r="E50" s="23">
        <v>21437463.82</v>
      </c>
      <c r="F50" s="23">
        <v>2378550.42</v>
      </c>
      <c r="G50" s="18">
        <f>SUM(B50:F50)</f>
        <v>68985429.950000003</v>
      </c>
      <c r="H50" s="23">
        <v>29003581.960000001</v>
      </c>
      <c r="I50" s="23">
        <v>25059135.18</v>
      </c>
      <c r="J50" s="23">
        <v>95990.94</v>
      </c>
      <c r="K50" s="23">
        <v>7472827.0599999996</v>
      </c>
      <c r="L50" s="18">
        <f>SUM(H50:K50)</f>
        <v>61631535.140000001</v>
      </c>
      <c r="M50" s="24">
        <f>(G50-L50)/G50</f>
        <v>0.10660069547047886</v>
      </c>
    </row>
    <row r="51" spans="1:13" ht="15.75">
      <c r="A51" s="11" t="s">
        <v>27</v>
      </c>
      <c r="B51" s="23">
        <v>74801326.769999996</v>
      </c>
      <c r="C51" s="23">
        <v>5935253.8799999999</v>
      </c>
      <c r="D51" s="23">
        <v>30630062.32</v>
      </c>
      <c r="E51" s="23">
        <v>44335317.689999998</v>
      </c>
      <c r="F51" s="23">
        <v>469499.47</v>
      </c>
      <c r="G51" s="18">
        <f>SUM(B51:F51)</f>
        <v>156171460.13</v>
      </c>
      <c r="H51" s="23">
        <v>66396141.75</v>
      </c>
      <c r="I51" s="23">
        <v>61415612.240000002</v>
      </c>
      <c r="J51" s="23">
        <v>744778.26</v>
      </c>
      <c r="K51" s="23">
        <v>17486297.210000001</v>
      </c>
      <c r="L51" s="18">
        <f>SUM(H51:K51)</f>
        <v>146042829.46000001</v>
      </c>
      <c r="M51" s="24">
        <f>(G51-L51)/G51</f>
        <v>6.4855836409346043E-2</v>
      </c>
    </row>
    <row r="52" spans="1:13" ht="15.75">
      <c r="A52" s="11" t="s">
        <v>15</v>
      </c>
      <c r="B52" s="23">
        <v>22020604.34</v>
      </c>
      <c r="C52" s="23">
        <v>2838154.68</v>
      </c>
      <c r="D52" s="23">
        <v>17674808.530000001</v>
      </c>
      <c r="E52" s="23">
        <v>21785162.640000001</v>
      </c>
      <c r="F52" s="23">
        <v>229173.13</v>
      </c>
      <c r="G52" s="18">
        <f>SUM(B52:F52)</f>
        <v>64547903.32</v>
      </c>
      <c r="H52" s="23">
        <v>28209239.09</v>
      </c>
      <c r="I52" s="23">
        <v>30908952.699999999</v>
      </c>
      <c r="J52" s="23">
        <v>527966.54</v>
      </c>
      <c r="K52" s="23">
        <v>4205153.2</v>
      </c>
      <c r="L52" s="18">
        <f>SUM(H52:K52)</f>
        <v>63851311.530000001</v>
      </c>
      <c r="M52" s="24">
        <f>(G52-L52)/G52</f>
        <v>1.0791857739307265E-2</v>
      </c>
    </row>
    <row r="53" spans="1:13" ht="15.75">
      <c r="A53" s="11" t="s">
        <v>3</v>
      </c>
      <c r="B53" s="23">
        <v>42489151.829999998</v>
      </c>
      <c r="C53" s="23">
        <v>3810171.26</v>
      </c>
      <c r="D53" s="23">
        <v>14772905.43</v>
      </c>
      <c r="E53" s="23">
        <v>39141324.609999999</v>
      </c>
      <c r="F53" s="23">
        <v>1224403.83</v>
      </c>
      <c r="G53" s="18">
        <f>SUM(B53:F53)</f>
        <v>101437956.95999999</v>
      </c>
      <c r="H53" s="23">
        <v>57185999.289999999</v>
      </c>
      <c r="I53" s="23">
        <v>43913439.409999996</v>
      </c>
      <c r="J53" s="23">
        <v>8143870.9000000004</v>
      </c>
      <c r="K53" s="23">
        <v>4188315.61</v>
      </c>
      <c r="L53" s="18">
        <f>SUM(H53:K53)</f>
        <v>113431625.20999999</v>
      </c>
      <c r="M53" s="24">
        <f>(G53-L53)/G53</f>
        <v>-0.11823649262503838</v>
      </c>
    </row>
    <row r="54" spans="1:13" ht="15.75">
      <c r="A54" s="15"/>
      <c r="B54" s="13"/>
      <c r="C54" s="13"/>
      <c r="D54" s="13"/>
      <c r="E54" s="14"/>
      <c r="F54" s="13"/>
      <c r="G54" s="13"/>
      <c r="H54" s="13"/>
      <c r="I54" s="13"/>
      <c r="J54" s="13"/>
      <c r="K54" s="13"/>
      <c r="L54" s="13"/>
      <c r="M54" s="16"/>
    </row>
    <row r="55" spans="1:13">
      <c r="A55" s="31" t="s">
        <v>61</v>
      </c>
    </row>
    <row r="56" spans="1:13" ht="15.75">
      <c r="A56" s="15"/>
      <c r="B56" s="13"/>
      <c r="C56" s="13"/>
      <c r="D56" s="13"/>
      <c r="E56" s="14"/>
      <c r="F56" s="13"/>
      <c r="G56" s="13"/>
      <c r="H56" s="13"/>
      <c r="I56" s="13"/>
      <c r="J56" s="13"/>
      <c r="K56" s="13"/>
      <c r="L56" s="13"/>
      <c r="M56" s="16"/>
    </row>
    <row r="57" spans="1:13">
      <c r="A57" s="12"/>
    </row>
  </sheetData>
  <sortState ref="A11:M53">
    <sortCondition descending="1" ref="M11:M53"/>
  </sortState>
  <mergeCells count="4">
    <mergeCell ref="A3:M3"/>
    <mergeCell ref="A4:M4"/>
    <mergeCell ref="A6:M6"/>
    <mergeCell ref="A8:M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7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Orden ALFABETICO</vt:lpstr>
      <vt:lpstr>Orden AHORRO BRUTO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2020-07-16T10:52:26Z</dcterms:modified>
</cp:coreProperties>
</file>