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1688" yWindow="36" windowWidth="11040" windowHeight="10416"/>
  </bookViews>
  <sheets>
    <sheet name="Orden POBLACIÓN" sheetId="13" r:id="rId1"/>
    <sheet name="Orden INGRESOS POR HABITANTE" sheetId="14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14" l="1"/>
  <c r="I17" i="14"/>
  <c r="E17" i="14"/>
  <c r="L18" i="14"/>
  <c r="I18" i="14"/>
  <c r="E18" i="14"/>
  <c r="L15" i="14"/>
  <c r="I15" i="14"/>
  <c r="E15" i="14"/>
  <c r="L16" i="14"/>
  <c r="I16" i="14"/>
  <c r="E16" i="14"/>
  <c r="M16" i="14" s="1"/>
  <c r="L12" i="14"/>
  <c r="I12" i="14"/>
  <c r="E12" i="14"/>
  <c r="L13" i="14"/>
  <c r="I13" i="14"/>
  <c r="E13" i="14"/>
  <c r="M13" i="14" s="1"/>
  <c r="L11" i="14"/>
  <c r="I11" i="14"/>
  <c r="E11" i="14"/>
  <c r="L14" i="14"/>
  <c r="I14" i="14"/>
  <c r="E14" i="14"/>
  <c r="M14" i="14" s="1"/>
  <c r="L10" i="14"/>
  <c r="I10" i="14"/>
  <c r="E10" i="14"/>
  <c r="L19" i="14"/>
  <c r="I19" i="14"/>
  <c r="E19" i="14"/>
  <c r="L19" i="13"/>
  <c r="I19" i="13"/>
  <c r="E19" i="13"/>
  <c r="M19" i="13" s="1"/>
  <c r="L18" i="13"/>
  <c r="I18" i="13"/>
  <c r="E18" i="13"/>
  <c r="L17" i="13"/>
  <c r="I17" i="13"/>
  <c r="E17" i="13"/>
  <c r="M17" i="13" s="1"/>
  <c r="L16" i="13"/>
  <c r="I16" i="13"/>
  <c r="E16" i="13"/>
  <c r="L15" i="13"/>
  <c r="I15" i="13"/>
  <c r="E15" i="13"/>
  <c r="M15" i="13" s="1"/>
  <c r="L14" i="13"/>
  <c r="I14" i="13"/>
  <c r="E14" i="13"/>
  <c r="L13" i="13"/>
  <c r="I13" i="13"/>
  <c r="E13" i="13"/>
  <c r="M13" i="13" s="1"/>
  <c r="L12" i="13"/>
  <c r="I12" i="13"/>
  <c r="E12" i="13"/>
  <c r="L11" i="13"/>
  <c r="I11" i="13"/>
  <c r="E11" i="13"/>
  <c r="M11" i="13" s="1"/>
  <c r="L10" i="13"/>
  <c r="I10" i="13"/>
  <c r="E10" i="13"/>
  <c r="M10" i="13" l="1"/>
  <c r="M12" i="13"/>
  <c r="M14" i="13"/>
  <c r="M16" i="13"/>
  <c r="M18" i="13"/>
  <c r="M10" i="14"/>
  <c r="M19" i="14"/>
  <c r="M18" i="14"/>
  <c r="M11" i="14"/>
  <c r="M12" i="14"/>
  <c r="M15" i="14"/>
  <c r="M17" i="14"/>
  <c r="K19" i="14"/>
  <c r="K14" i="14"/>
  <c r="K13" i="14"/>
  <c r="K16" i="14"/>
  <c r="K18" i="14"/>
  <c r="K10" i="14"/>
  <c r="K11" i="14"/>
  <c r="K12" i="14"/>
  <c r="K15" i="14"/>
  <c r="K17" i="14"/>
  <c r="K10" i="13"/>
  <c r="K12" i="13"/>
  <c r="K14" i="13"/>
  <c r="K16" i="13"/>
  <c r="K18" i="13"/>
  <c r="K11" i="13"/>
  <c r="K13" i="13"/>
  <c r="K15" i="13"/>
  <c r="K17" i="13"/>
  <c r="K19" i="13"/>
</calcChain>
</file>

<file path=xl/sharedStrings.xml><?xml version="1.0" encoding="utf-8"?>
<sst xmlns="http://schemas.openxmlformats.org/spreadsheetml/2006/main" count="60" uniqueCount="29">
  <si>
    <t xml:space="preserve">Nota: En impuestos directos e impuestos indirectos se ha restado la cantidad recibida por PIE en concepto de IRPF, IVA e IIEE </t>
  </si>
  <si>
    <t>Derechos liquidados</t>
  </si>
  <si>
    <t>Euros por habitante</t>
  </si>
  <si>
    <t>Municipio</t>
  </si>
  <si>
    <t>Población</t>
  </si>
  <si>
    <t>Impuestos directos</t>
  </si>
  <si>
    <t>IRPF (PIE)</t>
  </si>
  <si>
    <t>Impuestos Indirectos</t>
  </si>
  <si>
    <t>Tasas y otros ingresos</t>
  </si>
  <si>
    <t>Impuestos directos e indirectos</t>
  </si>
  <si>
    <t>CONTRIBUCIÓN FISCAL ABSOLUTA</t>
  </si>
  <si>
    <t xml:space="preserve">Antequera                                                             </t>
  </si>
  <si>
    <t xml:space="preserve">Rincón de la Victoria                                                 </t>
  </si>
  <si>
    <t xml:space="preserve">Estepona                                                              </t>
  </si>
  <si>
    <t xml:space="preserve">Marbella                                                              </t>
  </si>
  <si>
    <t xml:space="preserve">Mijas                                                                 </t>
  </si>
  <si>
    <t xml:space="preserve">Málaga                                                                </t>
  </si>
  <si>
    <t>Impuestos directos - IRPF</t>
  </si>
  <si>
    <t>Impuestos indirectos - IVA-IIEE</t>
  </si>
  <si>
    <t>IIEE (PIE)</t>
  </si>
  <si>
    <t>IVA (PIE)</t>
  </si>
  <si>
    <t>Los 10 municipios de Málaga con mayor población</t>
  </si>
  <si>
    <t xml:space="preserve">Benalmádena                                                           </t>
  </si>
  <si>
    <t xml:space="preserve">Alhaurín de la Torre                                                  </t>
  </si>
  <si>
    <t xml:space="preserve">Ronda                                                                 </t>
  </si>
  <si>
    <t>Ingresos tributarios 2022 (impuestos directos e indirectos, tasas y otros ingresos)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</si>
  <si>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30-10-23)</t>
    </r>
  </si>
  <si>
    <t xml:space="preserve">Torremolinos                                                          </t>
  </si>
  <si>
    <t>Sin datos a la fecha de Velez-Málaga y Fuengirola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</si>
</sst>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Univers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sz val="8"/>
      <color indexed="8"/>
      <name val="Gill Sans MT"/>
      <family val="2"/>
    </font>
    <font>
      <sz val="10"/>
      <name val="Gill Sans MT"/>
      <family val="2"/>
    </font>
    <font>
      <b/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i/>
      <sz val="10"/>
      <name val="Gill Sans MT"/>
      <family val="2"/>
    </font>
    <font>
      <sz val="11"/>
      <color theme="1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i/>
      <sz val="9"/>
      <color indexed="8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8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3" fontId="3" fillId="2" borderId="1" xfId="3" applyNumberFormat="1" applyFont="1" applyFill="1" applyBorder="1" applyAlignment="1">
      <alignment horizontal="left" vertical="center" wrapText="1"/>
    </xf>
    <xf numFmtId="3" fontId="4" fillId="4" borderId="1" xfId="1" applyNumberFormat="1" applyFont="1" applyFill="1" applyBorder="1" applyAlignment="1">
      <alignment horizontal="right" vertical="center" wrapText="1"/>
    </xf>
    <xf numFmtId="4" fontId="5" fillId="0" borderId="1" xfId="1" applyNumberFormat="1" applyFont="1" applyFill="1" applyBorder="1" applyAlignment="1">
      <alignment horizontal="right" vertical="center" wrapText="1"/>
    </xf>
    <xf numFmtId="4" fontId="4" fillId="3" borderId="1" xfId="5" applyNumberFormat="1" applyFont="1" applyFill="1" applyBorder="1" applyAlignment="1">
      <alignment horizontal="right" vertical="center" wrapText="1"/>
    </xf>
    <xf numFmtId="4" fontId="3" fillId="3" borderId="1" xfId="5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3" fontId="8" fillId="0" borderId="0" xfId="0" applyNumberFormat="1" applyFont="1" applyFill="1" applyAlignment="1">
      <alignment vertical="center" wrapText="1"/>
    </xf>
    <xf numFmtId="4" fontId="8" fillId="0" borderId="0" xfId="0" applyNumberFormat="1" applyFont="1" applyFill="1" applyAlignment="1">
      <alignment vertical="center" wrapText="1"/>
    </xf>
    <xf numFmtId="3" fontId="3" fillId="2" borderId="1" xfId="3" applyNumberFormat="1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3" fontId="11" fillId="0" borderId="0" xfId="0" applyNumberFormat="1" applyFont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4" fontId="11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3" fontId="16" fillId="0" borderId="0" xfId="3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" fontId="6" fillId="0" borderId="2" xfId="2" applyNumberFormat="1" applyFont="1" applyFill="1" applyBorder="1" applyAlignment="1">
      <alignment horizontal="center" vertical="center"/>
    </xf>
    <xf numFmtId="4" fontId="6" fillId="0" borderId="3" xfId="2" applyNumberFormat="1" applyFont="1" applyFill="1" applyBorder="1" applyAlignment="1">
      <alignment horizontal="center" vertical="center"/>
    </xf>
    <xf numFmtId="4" fontId="6" fillId="0" borderId="4" xfId="2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6">
    <cellStyle name="Normal" xfId="0" builtinId="0"/>
    <cellStyle name="Normal_CENSOResumen(INTERNET) 2" xfId="2"/>
    <cellStyle name="Normal_Hoja1" xfId="5"/>
    <cellStyle name="Normal_Hoja2" xfId="1"/>
    <cellStyle name="Normal_icio" xfId="3"/>
    <cellStyle name="Normal_IngGast (2) 2" xfId="4"/>
  </cellStyles>
  <dxfs count="0"/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261298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0</xdr:col>
      <xdr:colOff>714375</xdr:colOff>
      <xdr:row>1</xdr:row>
      <xdr:rowOff>291465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1"/>
          <a:ext cx="685800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zoomScaleNormal="100" workbookViewId="0">
      <selection activeCell="B33" sqref="B33"/>
    </sheetView>
  </sheetViews>
  <sheetFormatPr baseColWidth="10" defaultColWidth="7.109375" defaultRowHeight="18"/>
  <cols>
    <col min="1" max="1" width="28.109375" style="27" customWidth="1"/>
    <col min="2" max="2" width="11" style="28" customWidth="1"/>
    <col min="3" max="3" width="14.109375" style="27" hidden="1" customWidth="1"/>
    <col min="4" max="4" width="12.6640625" style="27" hidden="1" customWidth="1"/>
    <col min="5" max="5" width="14.44140625" style="27" hidden="1" customWidth="1"/>
    <col min="6" max="6" width="14.33203125" style="29" hidden="1" customWidth="1"/>
    <col min="7" max="8" width="12.6640625" style="27" hidden="1" customWidth="1"/>
    <col min="9" max="9" width="13.5546875" style="27" hidden="1" customWidth="1"/>
    <col min="10" max="10" width="13.6640625" style="27" hidden="1" customWidth="1"/>
    <col min="11" max="11" width="16.5546875" style="27" customWidth="1"/>
    <col min="12" max="12" width="15.44140625" style="27" customWidth="1"/>
    <col min="13" max="13" width="18.109375" style="27" customWidth="1"/>
    <col min="14" max="14" width="7.109375" style="27" customWidth="1"/>
    <col min="15" max="16384" width="7.109375" style="27"/>
  </cols>
  <sheetData>
    <row r="1" spans="1:13" s="13" customFormat="1" ht="16.8">
      <c r="B1" s="14"/>
      <c r="C1" s="15"/>
      <c r="D1" s="15"/>
      <c r="E1" s="15"/>
      <c r="F1" s="15"/>
      <c r="G1" s="15"/>
      <c r="H1" s="15"/>
      <c r="I1" s="15"/>
      <c r="J1" s="15"/>
      <c r="K1" s="15"/>
      <c r="M1" s="16"/>
    </row>
    <row r="2" spans="1:13" s="13" customFormat="1" ht="24" customHeight="1">
      <c r="A2" s="6"/>
      <c r="B2" s="7"/>
      <c r="C2" s="6"/>
      <c r="D2" s="6"/>
      <c r="E2" s="6"/>
      <c r="F2" s="8"/>
      <c r="G2" s="6"/>
      <c r="H2" s="6"/>
      <c r="I2" s="6"/>
      <c r="J2" s="6"/>
      <c r="K2" s="6"/>
      <c r="L2" s="6"/>
      <c r="M2" s="6"/>
    </row>
    <row r="3" spans="1:13" s="13" customFormat="1" ht="39" customHeight="1">
      <c r="A3" s="31" t="s">
        <v>25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s="13" customFormat="1" ht="21.6">
      <c r="A4" s="32" t="s">
        <v>21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s="13" customFormat="1" ht="16.8">
      <c r="A5" s="17" t="s">
        <v>26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20"/>
      <c r="M5" s="21"/>
    </row>
    <row r="6" spans="1:13" s="13" customFormat="1" ht="16.8">
      <c r="A6" s="22" t="s">
        <v>0</v>
      </c>
      <c r="B6" s="24"/>
      <c r="C6" s="25"/>
      <c r="D6" s="25"/>
      <c r="E6" s="25"/>
      <c r="F6" s="25"/>
      <c r="G6" s="25"/>
      <c r="H6" s="25"/>
      <c r="I6" s="25"/>
      <c r="J6" s="20"/>
      <c r="K6" s="25"/>
      <c r="L6" s="20"/>
      <c r="M6" s="21"/>
    </row>
    <row r="7" spans="1:13" s="13" customFormat="1" ht="16.8">
      <c r="A7" s="26"/>
      <c r="B7" s="24"/>
      <c r="C7" s="25"/>
      <c r="D7" s="25"/>
      <c r="E7" s="25"/>
      <c r="F7" s="25"/>
      <c r="G7" s="25"/>
      <c r="H7" s="25"/>
      <c r="I7" s="25"/>
      <c r="J7" s="20"/>
      <c r="K7" s="25"/>
      <c r="L7" s="20"/>
      <c r="M7" s="21"/>
    </row>
    <row r="8" spans="1:13" s="13" customFormat="1" ht="16.8">
      <c r="A8" s="23"/>
      <c r="B8" s="24"/>
      <c r="C8" s="33" t="s">
        <v>1</v>
      </c>
      <c r="D8" s="34"/>
      <c r="E8" s="34"/>
      <c r="F8" s="34"/>
      <c r="G8" s="34"/>
      <c r="H8" s="34"/>
      <c r="I8" s="34"/>
      <c r="J8" s="35"/>
      <c r="K8" s="36" t="s">
        <v>2</v>
      </c>
      <c r="L8" s="37"/>
      <c r="M8" s="38"/>
    </row>
    <row r="9" spans="1:13" s="13" customFormat="1" ht="62.4" customHeight="1">
      <c r="A9" s="9" t="s">
        <v>3</v>
      </c>
      <c r="B9" s="9" t="s">
        <v>4</v>
      </c>
      <c r="C9" s="10" t="s">
        <v>5</v>
      </c>
      <c r="D9" s="10" t="s">
        <v>6</v>
      </c>
      <c r="E9" s="10" t="s">
        <v>17</v>
      </c>
      <c r="F9" s="10" t="s">
        <v>7</v>
      </c>
      <c r="G9" s="10" t="s">
        <v>20</v>
      </c>
      <c r="H9" s="10" t="s">
        <v>19</v>
      </c>
      <c r="I9" s="10" t="s">
        <v>18</v>
      </c>
      <c r="J9" s="10" t="s">
        <v>8</v>
      </c>
      <c r="K9" s="11" t="s">
        <v>9</v>
      </c>
      <c r="L9" s="11" t="s">
        <v>8</v>
      </c>
      <c r="M9" s="12" t="s">
        <v>10</v>
      </c>
    </row>
    <row r="10" spans="1:13">
      <c r="A10" s="1" t="s">
        <v>16</v>
      </c>
      <c r="B10" s="2">
        <v>579076</v>
      </c>
      <c r="C10" s="3">
        <v>228656802.53</v>
      </c>
      <c r="D10" s="3">
        <v>12485578.02</v>
      </c>
      <c r="E10" s="3">
        <f t="shared" ref="E10:E19" si="0">C10-D10</f>
        <v>216171224.50999999</v>
      </c>
      <c r="F10" s="3">
        <v>25272729.239999998</v>
      </c>
      <c r="G10" s="3">
        <v>9019893.0500000007</v>
      </c>
      <c r="H10" s="3">
        <v>2267310.6800000002</v>
      </c>
      <c r="I10" s="3">
        <f t="shared" ref="I10:I19" si="1">F10-G10-H10</f>
        <v>13985525.509999998</v>
      </c>
      <c r="J10" s="3">
        <v>69938161.540000007</v>
      </c>
      <c r="K10" s="4">
        <f t="shared" ref="K10:K19" si="2">(E10+I10)/B10</f>
        <v>397.45516999495743</v>
      </c>
      <c r="L10" s="4">
        <f t="shared" ref="L10:L19" si="3">J10/B10</f>
        <v>120.77544491569328</v>
      </c>
      <c r="M10" s="5">
        <f t="shared" ref="M10:M19" si="4">(E10+I10+J10)/B10</f>
        <v>518.23061491065073</v>
      </c>
    </row>
    <row r="11" spans="1:13">
      <c r="A11" s="1" t="s">
        <v>14</v>
      </c>
      <c r="B11" s="2">
        <v>150725</v>
      </c>
      <c r="C11" s="3">
        <v>162915955.65000001</v>
      </c>
      <c r="D11" s="3">
        <v>2873452.8</v>
      </c>
      <c r="E11" s="3">
        <f t="shared" si="0"/>
        <v>160042502.84999999</v>
      </c>
      <c r="F11" s="3">
        <v>16307053.869999999</v>
      </c>
      <c r="G11" s="3">
        <v>2384709.4700000002</v>
      </c>
      <c r="H11" s="3">
        <v>758191.2</v>
      </c>
      <c r="I11" s="3">
        <f t="shared" si="1"/>
        <v>13164153.199999999</v>
      </c>
      <c r="J11" s="3">
        <v>60949281.600000001</v>
      </c>
      <c r="K11" s="4">
        <f t="shared" si="2"/>
        <v>1149.1567825510033</v>
      </c>
      <c r="L11" s="4">
        <f t="shared" si="3"/>
        <v>404.3740693315641</v>
      </c>
      <c r="M11" s="5">
        <f t="shared" si="4"/>
        <v>1553.5308518825675</v>
      </c>
    </row>
    <row r="12" spans="1:13">
      <c r="A12" s="1" t="s">
        <v>15</v>
      </c>
      <c r="B12" s="2">
        <v>89502</v>
      </c>
      <c r="C12" s="3">
        <v>53866953.689999998</v>
      </c>
      <c r="D12" s="3">
        <v>1386487.12</v>
      </c>
      <c r="E12" s="3">
        <f t="shared" si="0"/>
        <v>52480466.57</v>
      </c>
      <c r="F12" s="3">
        <v>6380764.9299999997</v>
      </c>
      <c r="G12" s="3">
        <v>1448715.5</v>
      </c>
      <c r="H12" s="3">
        <v>181632.73</v>
      </c>
      <c r="I12" s="3">
        <f t="shared" si="1"/>
        <v>4750416.6999999993</v>
      </c>
      <c r="J12" s="3">
        <v>21777418.039999999</v>
      </c>
      <c r="K12" s="4">
        <f t="shared" si="2"/>
        <v>639.43692062747198</v>
      </c>
      <c r="L12" s="4">
        <f t="shared" si="3"/>
        <v>243.31766932582511</v>
      </c>
      <c r="M12" s="5">
        <f t="shared" si="4"/>
        <v>882.75458995329711</v>
      </c>
    </row>
    <row r="13" spans="1:13">
      <c r="A13" s="1" t="s">
        <v>13</v>
      </c>
      <c r="B13" s="2">
        <v>74493</v>
      </c>
      <c r="C13" s="3">
        <v>56895672.840000004</v>
      </c>
      <c r="D13" s="3">
        <v>0</v>
      </c>
      <c r="E13" s="3">
        <f t="shared" si="0"/>
        <v>56895672.840000004</v>
      </c>
      <c r="F13" s="3">
        <v>8023563.9199999999</v>
      </c>
      <c r="G13" s="3">
        <v>0</v>
      </c>
      <c r="H13" s="3">
        <v>0</v>
      </c>
      <c r="I13" s="3">
        <f t="shared" si="1"/>
        <v>8023563.9199999999</v>
      </c>
      <c r="J13" s="3">
        <v>26115908.140000001</v>
      </c>
      <c r="K13" s="4">
        <f t="shared" si="2"/>
        <v>871.48103526505849</v>
      </c>
      <c r="L13" s="4">
        <f t="shared" si="3"/>
        <v>350.58204314499352</v>
      </c>
      <c r="M13" s="5">
        <f t="shared" si="4"/>
        <v>1222.063078410052</v>
      </c>
    </row>
    <row r="14" spans="1:13">
      <c r="A14" s="1" t="s">
        <v>22</v>
      </c>
      <c r="B14" s="2">
        <v>73160</v>
      </c>
      <c r="C14" s="3">
        <v>49446691.140000001</v>
      </c>
      <c r="D14" s="3">
        <v>0</v>
      </c>
      <c r="E14" s="3">
        <f t="shared" si="0"/>
        <v>49446691.140000001</v>
      </c>
      <c r="F14" s="3">
        <v>2694982.75</v>
      </c>
      <c r="G14" s="3">
        <v>0</v>
      </c>
      <c r="H14" s="3">
        <v>0</v>
      </c>
      <c r="I14" s="3">
        <f t="shared" si="1"/>
        <v>2694982.75</v>
      </c>
      <c r="J14" s="3">
        <v>19944199.23</v>
      </c>
      <c r="K14" s="4">
        <f t="shared" si="2"/>
        <v>712.70740691634774</v>
      </c>
      <c r="L14" s="4">
        <f t="shared" si="3"/>
        <v>272.61070571350467</v>
      </c>
      <c r="M14" s="5">
        <f t="shared" si="4"/>
        <v>985.31811262985241</v>
      </c>
    </row>
    <row r="15" spans="1:13">
      <c r="A15" s="1" t="s">
        <v>27</v>
      </c>
      <c r="B15" s="2">
        <v>68819</v>
      </c>
      <c r="C15" s="3">
        <v>41826210.350000001</v>
      </c>
      <c r="D15" s="3">
        <v>0</v>
      </c>
      <c r="E15" s="3">
        <f t="shared" si="0"/>
        <v>41826210.350000001</v>
      </c>
      <c r="F15" s="3">
        <v>2484904.4300000002</v>
      </c>
      <c r="G15" s="3">
        <v>0</v>
      </c>
      <c r="H15" s="3">
        <v>0</v>
      </c>
      <c r="I15" s="3">
        <f t="shared" si="1"/>
        <v>2484904.4300000002</v>
      </c>
      <c r="J15" s="3">
        <v>27671449.739999998</v>
      </c>
      <c r="K15" s="4">
        <f t="shared" si="2"/>
        <v>643.8790854269896</v>
      </c>
      <c r="L15" s="4">
        <f t="shared" si="3"/>
        <v>402.09026199160115</v>
      </c>
      <c r="M15" s="5">
        <f t="shared" si="4"/>
        <v>1045.9693474185908</v>
      </c>
    </row>
    <row r="16" spans="1:13">
      <c r="A16" s="1" t="s">
        <v>12</v>
      </c>
      <c r="B16" s="2">
        <v>50569</v>
      </c>
      <c r="C16" s="3">
        <v>23165453.02</v>
      </c>
      <c r="D16" s="3">
        <v>0</v>
      </c>
      <c r="E16" s="3">
        <f t="shared" si="0"/>
        <v>23165453.02</v>
      </c>
      <c r="F16" s="3">
        <v>1397203.81</v>
      </c>
      <c r="G16" s="3">
        <v>0</v>
      </c>
      <c r="H16" s="3">
        <v>0</v>
      </c>
      <c r="I16" s="3">
        <f t="shared" si="1"/>
        <v>1397203.81</v>
      </c>
      <c r="J16" s="3">
        <v>7118147.7199999997</v>
      </c>
      <c r="K16" s="4">
        <f t="shared" si="2"/>
        <v>485.72557950523043</v>
      </c>
      <c r="L16" s="4">
        <f t="shared" si="3"/>
        <v>140.76109315984101</v>
      </c>
      <c r="M16" s="5">
        <f t="shared" si="4"/>
        <v>626.48667266507141</v>
      </c>
    </row>
    <row r="17" spans="1:13">
      <c r="A17" s="1" t="s">
        <v>23</v>
      </c>
      <c r="B17" s="2">
        <v>42531</v>
      </c>
      <c r="C17" s="3">
        <v>18021813.329999998</v>
      </c>
      <c r="D17" s="3">
        <v>0</v>
      </c>
      <c r="E17" s="3">
        <f t="shared" si="0"/>
        <v>18021813.329999998</v>
      </c>
      <c r="F17" s="3">
        <v>903276.92</v>
      </c>
      <c r="G17" s="3">
        <v>0</v>
      </c>
      <c r="H17" s="3">
        <v>0</v>
      </c>
      <c r="I17" s="3">
        <f t="shared" si="1"/>
        <v>903276.92</v>
      </c>
      <c r="J17" s="3">
        <v>12860303.68</v>
      </c>
      <c r="K17" s="4">
        <f t="shared" si="2"/>
        <v>444.97167360278382</v>
      </c>
      <c r="L17" s="4">
        <f t="shared" si="3"/>
        <v>302.37482495121208</v>
      </c>
      <c r="M17" s="5">
        <f t="shared" si="4"/>
        <v>747.34649855399596</v>
      </c>
    </row>
    <row r="18" spans="1:13">
      <c r="A18" s="1" t="s">
        <v>11</v>
      </c>
      <c r="B18" s="2">
        <v>41184</v>
      </c>
      <c r="C18" s="3">
        <v>19469218.59</v>
      </c>
      <c r="D18" s="3">
        <v>0</v>
      </c>
      <c r="E18" s="3">
        <f t="shared" si="0"/>
        <v>19469218.59</v>
      </c>
      <c r="F18" s="3">
        <v>423895.51</v>
      </c>
      <c r="G18" s="3">
        <v>0</v>
      </c>
      <c r="H18" s="3">
        <v>0</v>
      </c>
      <c r="I18" s="3">
        <f t="shared" si="1"/>
        <v>423895.51</v>
      </c>
      <c r="J18" s="3">
        <v>2956746.47</v>
      </c>
      <c r="K18" s="4">
        <f t="shared" si="2"/>
        <v>483.03015977078479</v>
      </c>
      <c r="L18" s="4">
        <f t="shared" si="3"/>
        <v>71.793572018259525</v>
      </c>
      <c r="M18" s="5">
        <f t="shared" si="4"/>
        <v>554.82373178904425</v>
      </c>
    </row>
    <row r="19" spans="1:13">
      <c r="A19" s="1" t="s">
        <v>24</v>
      </c>
      <c r="B19" s="2">
        <v>33401</v>
      </c>
      <c r="C19" s="3">
        <v>12624501.91</v>
      </c>
      <c r="D19" s="3">
        <v>0</v>
      </c>
      <c r="E19" s="3">
        <f t="shared" si="0"/>
        <v>12624501.91</v>
      </c>
      <c r="F19" s="3">
        <v>691202.61</v>
      </c>
      <c r="G19" s="3">
        <v>0</v>
      </c>
      <c r="H19" s="3">
        <v>0</v>
      </c>
      <c r="I19" s="3">
        <f t="shared" si="1"/>
        <v>691202.61</v>
      </c>
      <c r="J19" s="3">
        <v>7194438.6900000004</v>
      </c>
      <c r="K19" s="4">
        <f t="shared" si="2"/>
        <v>398.66185204035804</v>
      </c>
      <c r="L19" s="4">
        <f t="shared" si="3"/>
        <v>215.39590700877221</v>
      </c>
      <c r="M19" s="5">
        <f t="shared" si="4"/>
        <v>614.05775904913025</v>
      </c>
    </row>
    <row r="21" spans="1:13">
      <c r="A21" s="30" t="s">
        <v>28</v>
      </c>
    </row>
  </sheetData>
  <sortState ref="A20:N107">
    <sortCondition descending="1" ref="B20:B107"/>
  </sortState>
  <mergeCells count="4">
    <mergeCell ref="A3:M3"/>
    <mergeCell ref="A4:M4"/>
    <mergeCell ref="C8:J8"/>
    <mergeCell ref="K8:M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8" fitToHeight="10" orientation="portrait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opLeftCell="A2" zoomScaleNormal="100" workbookViewId="0">
      <selection activeCell="R12" sqref="R12"/>
    </sheetView>
  </sheetViews>
  <sheetFormatPr baseColWidth="10" defaultColWidth="7.109375" defaultRowHeight="18"/>
  <cols>
    <col min="1" max="1" width="28.109375" style="27" customWidth="1"/>
    <col min="2" max="2" width="11" style="28" customWidth="1"/>
    <col min="3" max="3" width="14.109375" style="27" hidden="1" customWidth="1"/>
    <col min="4" max="4" width="12.6640625" style="27" hidden="1" customWidth="1"/>
    <col min="5" max="5" width="14.44140625" style="27" hidden="1" customWidth="1"/>
    <col min="6" max="6" width="14.33203125" style="29" hidden="1" customWidth="1"/>
    <col min="7" max="7" width="12.6640625" style="27" hidden="1" customWidth="1"/>
    <col min="8" max="8" width="13.5546875" style="27" hidden="1" customWidth="1"/>
    <col min="9" max="9" width="13.6640625" style="27" hidden="1" customWidth="1"/>
    <col min="10" max="10" width="16.5546875" style="27" hidden="1" customWidth="1"/>
    <col min="11" max="11" width="15.44140625" style="27" customWidth="1"/>
    <col min="12" max="12" width="14.88671875" style="27" customWidth="1"/>
    <col min="13" max="13" width="19.77734375" style="27" customWidth="1"/>
    <col min="14" max="16384" width="7.109375" style="27"/>
  </cols>
  <sheetData>
    <row r="1" spans="1:13" s="13" customFormat="1" ht="16.8">
      <c r="B1" s="14"/>
      <c r="C1" s="15"/>
      <c r="D1" s="15"/>
      <c r="E1" s="15"/>
      <c r="F1" s="15"/>
      <c r="G1" s="15"/>
      <c r="H1" s="15"/>
      <c r="I1" s="15"/>
      <c r="J1" s="15"/>
      <c r="L1" s="16"/>
    </row>
    <row r="2" spans="1:13" s="13" customFormat="1" ht="24" customHeight="1">
      <c r="A2" s="6"/>
      <c r="B2" s="7"/>
      <c r="C2" s="6"/>
      <c r="D2" s="6"/>
      <c r="E2" s="6"/>
      <c r="F2" s="8"/>
      <c r="G2" s="6"/>
      <c r="H2" s="6"/>
      <c r="I2" s="6"/>
      <c r="J2" s="6"/>
      <c r="K2" s="6"/>
      <c r="L2" s="6"/>
    </row>
    <row r="3" spans="1:13" s="13" customFormat="1" ht="39" customHeight="1">
      <c r="A3" s="31" t="s">
        <v>25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s="13" customFormat="1" ht="21.6">
      <c r="A4" s="32" t="s">
        <v>21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s="13" customFormat="1" ht="16.8">
      <c r="A5" s="17" t="s">
        <v>26</v>
      </c>
      <c r="B5" s="18"/>
      <c r="C5" s="19"/>
      <c r="D5" s="19"/>
      <c r="E5" s="19"/>
      <c r="F5" s="19"/>
      <c r="G5" s="19"/>
      <c r="H5" s="19"/>
      <c r="I5" s="19"/>
      <c r="J5" s="19"/>
      <c r="K5" s="20"/>
      <c r="L5" s="21"/>
    </row>
    <row r="6" spans="1:13" s="13" customFormat="1" ht="16.8">
      <c r="A6" s="22" t="s">
        <v>0</v>
      </c>
      <c r="B6" s="24"/>
      <c r="C6" s="25"/>
      <c r="D6" s="25"/>
      <c r="E6" s="25"/>
      <c r="F6" s="25"/>
      <c r="G6" s="25"/>
      <c r="H6" s="25"/>
      <c r="I6" s="20"/>
      <c r="J6" s="25"/>
      <c r="K6" s="20"/>
      <c r="L6" s="21"/>
    </row>
    <row r="7" spans="1:13" s="13" customFormat="1" ht="16.8">
      <c r="A7" s="26"/>
      <c r="B7" s="24"/>
      <c r="C7" s="25"/>
      <c r="D7" s="25"/>
      <c r="E7" s="25"/>
      <c r="F7" s="25"/>
      <c r="G7" s="25"/>
      <c r="H7" s="25"/>
      <c r="I7" s="20"/>
      <c r="J7" s="25"/>
      <c r="K7" s="20"/>
      <c r="L7" s="21"/>
    </row>
    <row r="8" spans="1:13">
      <c r="A8" s="23"/>
      <c r="B8" s="24"/>
      <c r="C8" s="33" t="s">
        <v>1</v>
      </c>
      <c r="D8" s="34"/>
      <c r="E8" s="34"/>
      <c r="F8" s="34"/>
      <c r="G8" s="34"/>
      <c r="H8" s="34"/>
      <c r="I8" s="34"/>
      <c r="J8" s="35"/>
      <c r="K8" s="36" t="s">
        <v>2</v>
      </c>
      <c r="L8" s="37"/>
      <c r="M8" s="38"/>
    </row>
    <row r="9" spans="1:13" ht="60" customHeight="1">
      <c r="A9" s="9" t="s">
        <v>3</v>
      </c>
      <c r="B9" s="9" t="s">
        <v>4</v>
      </c>
      <c r="C9" s="10" t="s">
        <v>5</v>
      </c>
      <c r="D9" s="10" t="s">
        <v>6</v>
      </c>
      <c r="E9" s="10" t="s">
        <v>17</v>
      </c>
      <c r="F9" s="10" t="s">
        <v>7</v>
      </c>
      <c r="G9" s="10" t="s">
        <v>20</v>
      </c>
      <c r="H9" s="10" t="s">
        <v>19</v>
      </c>
      <c r="I9" s="10" t="s">
        <v>18</v>
      </c>
      <c r="J9" s="10" t="s">
        <v>8</v>
      </c>
      <c r="K9" s="11" t="s">
        <v>9</v>
      </c>
      <c r="L9" s="11" t="s">
        <v>8</v>
      </c>
      <c r="M9" s="12" t="s">
        <v>10</v>
      </c>
    </row>
    <row r="10" spans="1:13">
      <c r="A10" s="1" t="s">
        <v>14</v>
      </c>
      <c r="B10" s="2">
        <v>150725</v>
      </c>
      <c r="C10" s="3">
        <v>162915955.65000001</v>
      </c>
      <c r="D10" s="3">
        <v>2873452.8</v>
      </c>
      <c r="E10" s="3">
        <f t="shared" ref="E10:E19" si="0">C10-D10</f>
        <v>160042502.84999999</v>
      </c>
      <c r="F10" s="3">
        <v>16307053.869999999</v>
      </c>
      <c r="G10" s="3">
        <v>2384709.4700000002</v>
      </c>
      <c r="H10" s="3">
        <v>758191.2</v>
      </c>
      <c r="I10" s="3">
        <f t="shared" ref="I10:I19" si="1">F10-G10-H10</f>
        <v>13164153.199999999</v>
      </c>
      <c r="J10" s="3">
        <v>60949281.600000001</v>
      </c>
      <c r="K10" s="4">
        <f t="shared" ref="K10:K19" si="2">(E10+I10)/B10</f>
        <v>1149.1567825510033</v>
      </c>
      <c r="L10" s="4">
        <f t="shared" ref="L10:L19" si="3">J10/B10</f>
        <v>404.3740693315641</v>
      </c>
      <c r="M10" s="5">
        <f t="shared" ref="M10:M19" si="4">(E10+I10+J10)/B10</f>
        <v>1553.5308518825675</v>
      </c>
    </row>
    <row r="11" spans="1:13">
      <c r="A11" s="1" t="s">
        <v>13</v>
      </c>
      <c r="B11" s="2">
        <v>74493</v>
      </c>
      <c r="C11" s="3">
        <v>56895672.840000004</v>
      </c>
      <c r="D11" s="3">
        <v>0</v>
      </c>
      <c r="E11" s="3">
        <f t="shared" si="0"/>
        <v>56895672.840000004</v>
      </c>
      <c r="F11" s="3">
        <v>8023563.9199999999</v>
      </c>
      <c r="G11" s="3">
        <v>0</v>
      </c>
      <c r="H11" s="3">
        <v>0</v>
      </c>
      <c r="I11" s="3">
        <f t="shared" si="1"/>
        <v>8023563.9199999999</v>
      </c>
      <c r="J11" s="3">
        <v>26115908.140000001</v>
      </c>
      <c r="K11" s="4">
        <f t="shared" si="2"/>
        <v>871.48103526505849</v>
      </c>
      <c r="L11" s="4">
        <f t="shared" si="3"/>
        <v>350.58204314499352</v>
      </c>
      <c r="M11" s="5">
        <f t="shared" si="4"/>
        <v>1222.063078410052</v>
      </c>
    </row>
    <row r="12" spans="1:13">
      <c r="A12" s="1" t="s">
        <v>27</v>
      </c>
      <c r="B12" s="2">
        <v>68819</v>
      </c>
      <c r="C12" s="3">
        <v>41826210.350000001</v>
      </c>
      <c r="D12" s="3">
        <v>0</v>
      </c>
      <c r="E12" s="3">
        <f t="shared" si="0"/>
        <v>41826210.350000001</v>
      </c>
      <c r="F12" s="3">
        <v>2484904.4300000002</v>
      </c>
      <c r="G12" s="3">
        <v>0</v>
      </c>
      <c r="H12" s="3">
        <v>0</v>
      </c>
      <c r="I12" s="3">
        <f t="shared" si="1"/>
        <v>2484904.4300000002</v>
      </c>
      <c r="J12" s="3">
        <v>27671449.739999998</v>
      </c>
      <c r="K12" s="4">
        <f t="shared" si="2"/>
        <v>643.8790854269896</v>
      </c>
      <c r="L12" s="4">
        <f t="shared" si="3"/>
        <v>402.09026199160115</v>
      </c>
      <c r="M12" s="5">
        <f t="shared" si="4"/>
        <v>1045.9693474185908</v>
      </c>
    </row>
    <row r="13" spans="1:13">
      <c r="A13" s="1" t="s">
        <v>22</v>
      </c>
      <c r="B13" s="2">
        <v>73160</v>
      </c>
      <c r="C13" s="3">
        <v>49446691.140000001</v>
      </c>
      <c r="D13" s="3">
        <v>0</v>
      </c>
      <c r="E13" s="3">
        <f t="shared" si="0"/>
        <v>49446691.140000001</v>
      </c>
      <c r="F13" s="3">
        <v>2694982.75</v>
      </c>
      <c r="G13" s="3">
        <v>0</v>
      </c>
      <c r="H13" s="3">
        <v>0</v>
      </c>
      <c r="I13" s="3">
        <f t="shared" si="1"/>
        <v>2694982.75</v>
      </c>
      <c r="J13" s="3">
        <v>19944199.23</v>
      </c>
      <c r="K13" s="4">
        <f t="shared" si="2"/>
        <v>712.70740691634774</v>
      </c>
      <c r="L13" s="4">
        <f t="shared" si="3"/>
        <v>272.61070571350467</v>
      </c>
      <c r="M13" s="5">
        <f t="shared" si="4"/>
        <v>985.31811262985241</v>
      </c>
    </row>
    <row r="14" spans="1:13">
      <c r="A14" s="1" t="s">
        <v>15</v>
      </c>
      <c r="B14" s="2">
        <v>89502</v>
      </c>
      <c r="C14" s="3">
        <v>53866953.689999998</v>
      </c>
      <c r="D14" s="3">
        <v>1386487.12</v>
      </c>
      <c r="E14" s="3">
        <f t="shared" si="0"/>
        <v>52480466.57</v>
      </c>
      <c r="F14" s="3">
        <v>6380764.9299999997</v>
      </c>
      <c r="G14" s="3">
        <v>1448715.5</v>
      </c>
      <c r="H14" s="3">
        <v>181632.73</v>
      </c>
      <c r="I14" s="3">
        <f t="shared" si="1"/>
        <v>4750416.6999999993</v>
      </c>
      <c r="J14" s="3">
        <v>21777418.039999999</v>
      </c>
      <c r="K14" s="4">
        <f t="shared" si="2"/>
        <v>639.43692062747198</v>
      </c>
      <c r="L14" s="4">
        <f t="shared" si="3"/>
        <v>243.31766932582511</v>
      </c>
      <c r="M14" s="5">
        <f t="shared" si="4"/>
        <v>882.75458995329711</v>
      </c>
    </row>
    <row r="15" spans="1:13">
      <c r="A15" s="1" t="s">
        <v>23</v>
      </c>
      <c r="B15" s="2">
        <v>42531</v>
      </c>
      <c r="C15" s="3">
        <v>18021813.329999998</v>
      </c>
      <c r="D15" s="3">
        <v>0</v>
      </c>
      <c r="E15" s="3">
        <f t="shared" si="0"/>
        <v>18021813.329999998</v>
      </c>
      <c r="F15" s="3">
        <v>903276.92</v>
      </c>
      <c r="G15" s="3">
        <v>0</v>
      </c>
      <c r="H15" s="3">
        <v>0</v>
      </c>
      <c r="I15" s="3">
        <f t="shared" si="1"/>
        <v>903276.92</v>
      </c>
      <c r="J15" s="3">
        <v>12860303.68</v>
      </c>
      <c r="K15" s="4">
        <f t="shared" si="2"/>
        <v>444.97167360278382</v>
      </c>
      <c r="L15" s="4">
        <f t="shared" si="3"/>
        <v>302.37482495121208</v>
      </c>
      <c r="M15" s="5">
        <f t="shared" si="4"/>
        <v>747.34649855399596</v>
      </c>
    </row>
    <row r="16" spans="1:13">
      <c r="A16" s="1" t="s">
        <v>12</v>
      </c>
      <c r="B16" s="2">
        <v>50569</v>
      </c>
      <c r="C16" s="3">
        <v>23165453.02</v>
      </c>
      <c r="D16" s="3">
        <v>0</v>
      </c>
      <c r="E16" s="3">
        <f t="shared" si="0"/>
        <v>23165453.02</v>
      </c>
      <c r="F16" s="3">
        <v>1397203.81</v>
      </c>
      <c r="G16" s="3">
        <v>0</v>
      </c>
      <c r="H16" s="3">
        <v>0</v>
      </c>
      <c r="I16" s="3">
        <f t="shared" si="1"/>
        <v>1397203.81</v>
      </c>
      <c r="J16" s="3">
        <v>7118147.7199999997</v>
      </c>
      <c r="K16" s="4">
        <f t="shared" si="2"/>
        <v>485.72557950523043</v>
      </c>
      <c r="L16" s="4">
        <f t="shared" si="3"/>
        <v>140.76109315984101</v>
      </c>
      <c r="M16" s="5">
        <f t="shared" si="4"/>
        <v>626.48667266507141</v>
      </c>
    </row>
    <row r="17" spans="1:13">
      <c r="A17" s="1" t="s">
        <v>24</v>
      </c>
      <c r="B17" s="2">
        <v>33401</v>
      </c>
      <c r="C17" s="3">
        <v>12624501.91</v>
      </c>
      <c r="D17" s="3">
        <v>0</v>
      </c>
      <c r="E17" s="3">
        <f t="shared" si="0"/>
        <v>12624501.91</v>
      </c>
      <c r="F17" s="3">
        <v>691202.61</v>
      </c>
      <c r="G17" s="3">
        <v>0</v>
      </c>
      <c r="H17" s="3">
        <v>0</v>
      </c>
      <c r="I17" s="3">
        <f t="shared" si="1"/>
        <v>691202.61</v>
      </c>
      <c r="J17" s="3">
        <v>7194438.6900000004</v>
      </c>
      <c r="K17" s="4">
        <f t="shared" si="2"/>
        <v>398.66185204035804</v>
      </c>
      <c r="L17" s="4">
        <f t="shared" si="3"/>
        <v>215.39590700877221</v>
      </c>
      <c r="M17" s="5">
        <f t="shared" si="4"/>
        <v>614.05775904913025</v>
      </c>
    </row>
    <row r="18" spans="1:13">
      <c r="A18" s="1" t="s">
        <v>11</v>
      </c>
      <c r="B18" s="2">
        <v>41184</v>
      </c>
      <c r="C18" s="3">
        <v>19469218.59</v>
      </c>
      <c r="D18" s="3">
        <v>0</v>
      </c>
      <c r="E18" s="3">
        <f t="shared" si="0"/>
        <v>19469218.59</v>
      </c>
      <c r="F18" s="3">
        <v>423895.51</v>
      </c>
      <c r="G18" s="3">
        <v>0</v>
      </c>
      <c r="H18" s="3">
        <v>0</v>
      </c>
      <c r="I18" s="3">
        <f t="shared" si="1"/>
        <v>423895.51</v>
      </c>
      <c r="J18" s="3">
        <v>2956746.47</v>
      </c>
      <c r="K18" s="4">
        <f t="shared" si="2"/>
        <v>483.03015977078479</v>
      </c>
      <c r="L18" s="4">
        <f t="shared" si="3"/>
        <v>71.793572018259525</v>
      </c>
      <c r="M18" s="5">
        <f t="shared" si="4"/>
        <v>554.82373178904425</v>
      </c>
    </row>
    <row r="19" spans="1:13">
      <c r="A19" s="1" t="s">
        <v>16</v>
      </c>
      <c r="B19" s="2">
        <v>579076</v>
      </c>
      <c r="C19" s="3">
        <v>228656802.53</v>
      </c>
      <c r="D19" s="3">
        <v>12485578.02</v>
      </c>
      <c r="E19" s="3">
        <f t="shared" si="0"/>
        <v>216171224.50999999</v>
      </c>
      <c r="F19" s="3">
        <v>25272729.239999998</v>
      </c>
      <c r="G19" s="3">
        <v>9019893.0500000007</v>
      </c>
      <c r="H19" s="3">
        <v>2267310.6800000002</v>
      </c>
      <c r="I19" s="3">
        <f t="shared" si="1"/>
        <v>13985525.509999998</v>
      </c>
      <c r="J19" s="3">
        <v>69938161.540000007</v>
      </c>
      <c r="K19" s="4">
        <f t="shared" si="2"/>
        <v>397.45516999495743</v>
      </c>
      <c r="L19" s="4">
        <f t="shared" si="3"/>
        <v>120.77544491569328</v>
      </c>
      <c r="M19" s="5">
        <f t="shared" si="4"/>
        <v>518.23061491065073</v>
      </c>
    </row>
    <row r="20" spans="1:13">
      <c r="A20" s="30"/>
    </row>
    <row r="21" spans="1:13">
      <c r="A21" s="30" t="s">
        <v>28</v>
      </c>
    </row>
  </sheetData>
  <sortState ref="A10:M19">
    <sortCondition descending="1" ref="M10:M19"/>
  </sortState>
  <mergeCells count="4">
    <mergeCell ref="C8:J8"/>
    <mergeCell ref="K8:M8"/>
    <mergeCell ref="A3:M3"/>
    <mergeCell ref="A4:M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POBLACIÓN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2023-11-17T11:51:05Z</dcterms:modified>
</cp:coreProperties>
</file>