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1592" windowHeight="9264"/>
  </bookViews>
  <sheets>
    <sheet name="Orden ALFABETICO" sheetId="5" r:id="rId1"/>
    <sheet name="Orden INGRESOS POR HABITANTE" sheetId="6" r:id="rId2"/>
  </sheets>
  <calcPr calcId="145621"/>
</workbook>
</file>

<file path=xl/calcChain.xml><?xml version="1.0" encoding="utf-8"?>
<calcChain xmlns="http://schemas.openxmlformats.org/spreadsheetml/2006/main">
  <c r="L36" i="6" l="1"/>
  <c r="I36" i="6"/>
  <c r="E36" i="6"/>
  <c r="K36" i="6" s="1"/>
  <c r="M36" i="6" s="1"/>
  <c r="L25" i="6"/>
  <c r="I25" i="6"/>
  <c r="E25" i="6"/>
  <c r="L51" i="6"/>
  <c r="I51" i="6"/>
  <c r="E51" i="6"/>
  <c r="K51" i="6" s="1"/>
  <c r="M51" i="6" s="1"/>
  <c r="L40" i="6"/>
  <c r="I40" i="6"/>
  <c r="E40" i="6"/>
  <c r="L15" i="6"/>
  <c r="I15" i="6"/>
  <c r="E15" i="6"/>
  <c r="K15" i="6" s="1"/>
  <c r="M15" i="6" s="1"/>
  <c r="L54" i="6"/>
  <c r="I54" i="6"/>
  <c r="E54" i="6"/>
  <c r="L12" i="6"/>
  <c r="I12" i="6"/>
  <c r="E12" i="6"/>
  <c r="K12" i="6" s="1"/>
  <c r="M12" i="6" s="1"/>
  <c r="L29" i="6"/>
  <c r="I29" i="6"/>
  <c r="E29" i="6"/>
  <c r="L44" i="6"/>
  <c r="I44" i="6"/>
  <c r="E44" i="6"/>
  <c r="K44" i="6" s="1"/>
  <c r="M44" i="6" s="1"/>
  <c r="L16" i="6"/>
  <c r="I16" i="6"/>
  <c r="E16" i="6"/>
  <c r="L24" i="6"/>
  <c r="I24" i="6"/>
  <c r="E24" i="6"/>
  <c r="K24" i="6" s="1"/>
  <c r="M24" i="6" s="1"/>
  <c r="L35" i="6"/>
  <c r="I35" i="6"/>
  <c r="E35" i="6"/>
  <c r="L30" i="6"/>
  <c r="I30" i="6"/>
  <c r="E30" i="6"/>
  <c r="K30" i="6" s="1"/>
  <c r="M30" i="6" s="1"/>
  <c r="L43" i="6"/>
  <c r="I43" i="6"/>
  <c r="E43" i="6"/>
  <c r="L38" i="6"/>
  <c r="I38" i="6"/>
  <c r="E38" i="6"/>
  <c r="K38" i="6" s="1"/>
  <c r="M38" i="6" s="1"/>
  <c r="L49" i="6"/>
  <c r="I49" i="6"/>
  <c r="E49" i="6"/>
  <c r="L20" i="6"/>
  <c r="I20" i="6"/>
  <c r="E20" i="6"/>
  <c r="K20" i="6" s="1"/>
  <c r="M20" i="6" s="1"/>
  <c r="L50" i="6"/>
  <c r="I50" i="6"/>
  <c r="E50" i="6"/>
  <c r="L31" i="6"/>
  <c r="I31" i="6"/>
  <c r="E31" i="6"/>
  <c r="K31" i="6" s="1"/>
  <c r="L28" i="6"/>
  <c r="I28" i="6"/>
  <c r="E28" i="6"/>
  <c r="L46" i="6"/>
  <c r="I46" i="6"/>
  <c r="E46" i="6"/>
  <c r="K46" i="6" s="1"/>
  <c r="M46" i="6" s="1"/>
  <c r="L47" i="6"/>
  <c r="I47" i="6"/>
  <c r="E47" i="6"/>
  <c r="L11" i="6"/>
  <c r="I11" i="6"/>
  <c r="E11" i="6"/>
  <c r="K11" i="6" s="1"/>
  <c r="M11" i="6" s="1"/>
  <c r="L34" i="6"/>
  <c r="I34" i="6"/>
  <c r="E34" i="6"/>
  <c r="L39" i="6"/>
  <c r="I39" i="6"/>
  <c r="E39" i="6"/>
  <c r="K39" i="6" s="1"/>
  <c r="M39" i="6" s="1"/>
  <c r="L17" i="6"/>
  <c r="I17" i="6"/>
  <c r="E17" i="6"/>
  <c r="L22" i="6"/>
  <c r="I22" i="6"/>
  <c r="E22" i="6"/>
  <c r="K22" i="6" s="1"/>
  <c r="M22" i="6" s="1"/>
  <c r="L45" i="6"/>
  <c r="I45" i="6"/>
  <c r="E45" i="6"/>
  <c r="L32" i="6"/>
  <c r="I32" i="6"/>
  <c r="E32" i="6"/>
  <c r="K32" i="6" s="1"/>
  <c r="M32" i="6" s="1"/>
  <c r="L53" i="6"/>
  <c r="I53" i="6"/>
  <c r="E53" i="6"/>
  <c r="L33" i="6"/>
  <c r="I33" i="6"/>
  <c r="E33" i="6"/>
  <c r="K33" i="6" s="1"/>
  <c r="M33" i="6" s="1"/>
  <c r="L18" i="6"/>
  <c r="I18" i="6"/>
  <c r="E18" i="6"/>
  <c r="L14" i="6"/>
  <c r="I14" i="6"/>
  <c r="E14" i="6"/>
  <c r="K14" i="6" s="1"/>
  <c r="M14" i="6" s="1"/>
  <c r="L13" i="6"/>
  <c r="I13" i="6"/>
  <c r="E13" i="6"/>
  <c r="L23" i="6"/>
  <c r="I23" i="6"/>
  <c r="E23" i="6"/>
  <c r="K23" i="6" s="1"/>
  <c r="M23" i="6" s="1"/>
  <c r="L42" i="6"/>
  <c r="I42" i="6"/>
  <c r="E42" i="6"/>
  <c r="L56" i="6"/>
  <c r="I56" i="6"/>
  <c r="E56" i="6"/>
  <c r="K56" i="6" s="1"/>
  <c r="M56" i="6" s="1"/>
  <c r="L19" i="6"/>
  <c r="I19" i="6"/>
  <c r="E19" i="6"/>
  <c r="L26" i="6"/>
  <c r="I26" i="6"/>
  <c r="E26" i="6"/>
  <c r="K26" i="6" s="1"/>
  <c r="M26" i="6" s="1"/>
  <c r="L27" i="6"/>
  <c r="I27" i="6"/>
  <c r="E27" i="6"/>
  <c r="L55" i="6"/>
  <c r="I55" i="6"/>
  <c r="E55" i="6"/>
  <c r="K55" i="6" s="1"/>
  <c r="M55" i="6" s="1"/>
  <c r="L21" i="6"/>
  <c r="I21" i="6"/>
  <c r="E21" i="6"/>
  <c r="L10" i="6"/>
  <c r="I10" i="6"/>
  <c r="E10" i="6"/>
  <c r="K10" i="6" s="1"/>
  <c r="M10" i="6" s="1"/>
  <c r="L37" i="6"/>
  <c r="I37" i="6"/>
  <c r="E37" i="6"/>
  <c r="L48" i="6"/>
  <c r="I48" i="6"/>
  <c r="E48" i="6"/>
  <c r="K48" i="6" s="1"/>
  <c r="M48" i="6" s="1"/>
  <c r="L52" i="6"/>
  <c r="I52" i="6"/>
  <c r="E52" i="6"/>
  <c r="L41" i="6"/>
  <c r="I41" i="6"/>
  <c r="E41" i="6"/>
  <c r="K41" i="6" s="1"/>
  <c r="M41" i="6" s="1"/>
  <c r="I42" i="5"/>
  <c r="M51" i="5"/>
  <c r="M52" i="5"/>
  <c r="M53" i="5"/>
  <c r="M54" i="5"/>
  <c r="M55" i="5"/>
  <c r="M56" i="5"/>
  <c r="L51" i="5"/>
  <c r="L52" i="5"/>
  <c r="L53" i="5"/>
  <c r="L54" i="5"/>
  <c r="L55" i="5"/>
  <c r="L56" i="5"/>
  <c r="K51" i="5"/>
  <c r="K52" i="5"/>
  <c r="K53" i="5"/>
  <c r="K54" i="5"/>
  <c r="K55" i="5"/>
  <c r="K56" i="5"/>
  <c r="I51" i="5"/>
  <c r="I52" i="5"/>
  <c r="I53" i="5"/>
  <c r="I54" i="5"/>
  <c r="I55" i="5"/>
  <c r="I56" i="5"/>
  <c r="E51" i="5"/>
  <c r="E52" i="5"/>
  <c r="E53" i="5"/>
  <c r="E54" i="5"/>
  <c r="E55" i="5"/>
  <c r="E56" i="5"/>
  <c r="K52" i="6" l="1"/>
  <c r="M52" i="6" s="1"/>
  <c r="K37" i="6"/>
  <c r="M37" i="6" s="1"/>
  <c r="K21" i="6"/>
  <c r="M21" i="6" s="1"/>
  <c r="K27" i="6"/>
  <c r="M27" i="6" s="1"/>
  <c r="K19" i="6"/>
  <c r="M19" i="6" s="1"/>
  <c r="K42" i="6"/>
  <c r="M42" i="6" s="1"/>
  <c r="K13" i="6"/>
  <c r="M13" i="6" s="1"/>
  <c r="K18" i="6"/>
  <c r="M18" i="6" s="1"/>
  <c r="K53" i="6"/>
  <c r="M53" i="6" s="1"/>
  <c r="K45" i="6"/>
  <c r="M45" i="6" s="1"/>
  <c r="K17" i="6"/>
  <c r="M17" i="6" s="1"/>
  <c r="K34" i="6"/>
  <c r="M34" i="6" s="1"/>
  <c r="K47" i="6"/>
  <c r="M47" i="6" s="1"/>
  <c r="K28" i="6"/>
  <c r="M28" i="6" s="1"/>
  <c r="K50" i="6"/>
  <c r="M50" i="6" s="1"/>
  <c r="K49" i="6"/>
  <c r="M49" i="6" s="1"/>
  <c r="K43" i="6"/>
  <c r="M43" i="6" s="1"/>
  <c r="K35" i="6"/>
  <c r="M35" i="6" s="1"/>
  <c r="K16" i="6"/>
  <c r="M16" i="6" s="1"/>
  <c r="K29" i="6"/>
  <c r="M29" i="6" s="1"/>
  <c r="K54" i="6"/>
  <c r="M54" i="6" s="1"/>
  <c r="K40" i="6"/>
  <c r="M40" i="6" s="1"/>
  <c r="K25" i="6"/>
  <c r="M25" i="6" s="1"/>
  <c r="M31" i="6"/>
  <c r="I37" i="5"/>
  <c r="E37" i="5"/>
  <c r="I31" i="5"/>
  <c r="I32" i="5"/>
  <c r="E31" i="5"/>
  <c r="E32" i="5"/>
  <c r="L32" i="5" l="1"/>
  <c r="L13" i="5"/>
  <c r="L47" i="5"/>
  <c r="L42" i="5"/>
  <c r="L50" i="5"/>
  <c r="L33" i="5"/>
  <c r="L36" i="5"/>
  <c r="L10" i="5"/>
  <c r="L19" i="5"/>
  <c r="L48" i="5"/>
  <c r="L20" i="5"/>
  <c r="L23" i="5"/>
  <c r="L34" i="5"/>
  <c r="L37" i="5"/>
  <c r="L11" i="5"/>
  <c r="L22" i="5"/>
  <c r="L14" i="5"/>
  <c r="L17" i="5"/>
  <c r="L40" i="5"/>
  <c r="L30" i="5"/>
  <c r="L12" i="5"/>
  <c r="L39" i="5"/>
  <c r="L25" i="5"/>
  <c r="L29" i="5"/>
  <c r="L44" i="5"/>
  <c r="L28" i="5"/>
  <c r="L16" i="5"/>
  <c r="L27" i="5"/>
  <c r="L31" i="5"/>
  <c r="L15" i="5"/>
  <c r="L24" i="5"/>
  <c r="L46" i="5"/>
  <c r="L38" i="5"/>
  <c r="L35" i="5"/>
  <c r="L18" i="5"/>
  <c r="L49" i="5"/>
  <c r="L21" i="5"/>
  <c r="L26" i="5"/>
  <c r="L41" i="5"/>
  <c r="L43" i="5"/>
  <c r="L45" i="5"/>
  <c r="K37" i="5"/>
  <c r="K31" i="5"/>
  <c r="I13" i="5"/>
  <c r="I47" i="5"/>
  <c r="I50" i="5"/>
  <c r="I33" i="5"/>
  <c r="I36" i="5"/>
  <c r="I10" i="5"/>
  <c r="I19" i="5"/>
  <c r="I48" i="5"/>
  <c r="I20" i="5"/>
  <c r="I23" i="5"/>
  <c r="I34" i="5"/>
  <c r="I11" i="5"/>
  <c r="I22" i="5"/>
  <c r="I14" i="5"/>
  <c r="I17" i="5"/>
  <c r="I40" i="5"/>
  <c r="I30" i="5"/>
  <c r="I12" i="5"/>
  <c r="I39" i="5"/>
  <c r="I25" i="5"/>
  <c r="I29" i="5"/>
  <c r="I44" i="5"/>
  <c r="I28" i="5"/>
  <c r="I16" i="5"/>
  <c r="I27" i="5"/>
  <c r="I15" i="5"/>
  <c r="I24" i="5"/>
  <c r="I46" i="5"/>
  <c r="I38" i="5"/>
  <c r="I35" i="5"/>
  <c r="I18" i="5"/>
  <c r="I49" i="5"/>
  <c r="I21" i="5"/>
  <c r="I26" i="5"/>
  <c r="I41" i="5"/>
  <c r="I43" i="5"/>
  <c r="I45" i="5"/>
  <c r="K32" i="5"/>
  <c r="E13" i="5"/>
  <c r="E47" i="5"/>
  <c r="E42" i="5"/>
  <c r="E50" i="5"/>
  <c r="E33" i="5"/>
  <c r="E36" i="5"/>
  <c r="E10" i="5"/>
  <c r="E19" i="5"/>
  <c r="E48" i="5"/>
  <c r="E20" i="5"/>
  <c r="E23" i="5"/>
  <c r="E34" i="5"/>
  <c r="E11" i="5"/>
  <c r="E22" i="5"/>
  <c r="E14" i="5"/>
  <c r="E17" i="5"/>
  <c r="E40" i="5"/>
  <c r="K40" i="5" s="1"/>
  <c r="E30" i="5"/>
  <c r="E12" i="5"/>
  <c r="K12" i="5" s="1"/>
  <c r="E39" i="5"/>
  <c r="E25" i="5"/>
  <c r="K25" i="5" s="1"/>
  <c r="E29" i="5"/>
  <c r="E44" i="5"/>
  <c r="K44" i="5" s="1"/>
  <c r="E28" i="5"/>
  <c r="E16" i="5"/>
  <c r="K16" i="5" s="1"/>
  <c r="E27" i="5"/>
  <c r="E15" i="5"/>
  <c r="E24" i="5"/>
  <c r="E46" i="5"/>
  <c r="E38" i="5"/>
  <c r="E35" i="5"/>
  <c r="E18" i="5"/>
  <c r="E49" i="5"/>
  <c r="E21" i="5"/>
  <c r="E26" i="5"/>
  <c r="E41" i="5"/>
  <c r="E43" i="5"/>
  <c r="E45" i="5"/>
  <c r="K22" i="5" l="1"/>
  <c r="K45" i="5"/>
  <c r="K41" i="5"/>
  <c r="K21" i="5"/>
  <c r="K18" i="5"/>
  <c r="K38" i="5"/>
  <c r="K24" i="5"/>
  <c r="K27" i="5"/>
  <c r="K28" i="5"/>
  <c r="K29" i="5"/>
  <c r="K39" i="5"/>
  <c r="K30" i="5"/>
  <c r="K17" i="5"/>
  <c r="K14" i="5"/>
  <c r="K11" i="5"/>
  <c r="K23" i="5"/>
  <c r="K48" i="5"/>
  <c r="K10" i="5"/>
  <c r="K33" i="5"/>
  <c r="K42" i="5"/>
  <c r="K13" i="5"/>
  <c r="K43" i="5"/>
  <c r="K26" i="5"/>
  <c r="K49" i="5"/>
  <c r="K35" i="5"/>
  <c r="K46" i="5"/>
  <c r="K15" i="5"/>
  <c r="K34" i="5"/>
  <c r="K20" i="5"/>
  <c r="K19" i="5"/>
  <c r="K36" i="5"/>
  <c r="K50" i="5"/>
  <c r="K47" i="5"/>
  <c r="M38" i="5" l="1"/>
  <c r="M42" i="5"/>
  <c r="M19" i="5"/>
  <c r="M10" i="5"/>
  <c r="M31" i="5"/>
  <c r="M32" i="5"/>
  <c r="M15" i="5"/>
  <c r="M21" i="5"/>
  <c r="M27" i="5"/>
  <c r="M34" i="5"/>
  <c r="M49" i="5"/>
  <c r="M47" i="5"/>
  <c r="M17" i="5"/>
  <c r="M28" i="5"/>
  <c r="M36" i="5"/>
  <c r="M18" i="5"/>
  <c r="M24" i="5"/>
  <c r="M45" i="5"/>
  <c r="M44" i="5"/>
  <c r="M25" i="5"/>
  <c r="M46" i="5"/>
  <c r="M13" i="5"/>
  <c r="M12" i="5" l="1"/>
  <c r="M22" i="5"/>
  <c r="M20" i="5"/>
  <c r="M37" i="5"/>
  <c r="M14" i="5"/>
  <c r="M35" i="5"/>
  <c r="M39" i="5"/>
  <c r="M11" i="5"/>
  <c r="M41" i="5"/>
  <c r="M33" i="5"/>
  <c r="M29" i="5"/>
  <c r="M16" i="5"/>
  <c r="M48" i="5"/>
  <c r="M23" i="5"/>
  <c r="M43" i="5"/>
  <c r="M30" i="5"/>
  <c r="M26" i="5"/>
  <c r="M50" i="5"/>
  <c r="M40" i="5"/>
</calcChain>
</file>

<file path=xl/sharedStrings.xml><?xml version="1.0" encoding="utf-8"?>
<sst xmlns="http://schemas.openxmlformats.org/spreadsheetml/2006/main" count="135" uniqueCount="68">
  <si>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</si>
  <si>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</si>
  <si>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</si>
  <si>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</si>
  <si>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</si>
  <si>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</si>
  <si>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</si>
  <si>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 xml:space="preserve">Zaragoza                                                              </t>
  </si>
  <si>
    <t xml:space="preserve">Huesca                                                                </t>
  </si>
  <si>
    <t xml:space="preserve">Teruel                                                                </t>
  </si>
  <si>
    <t xml:space="preserve">Palma                                                                 </t>
  </si>
  <si>
    <t xml:space="preserve">Santander                                                             </t>
  </si>
  <si>
    <t xml:space="preserve">Burgos                                                                </t>
  </si>
  <si>
    <t xml:space="preserve">León                                                                  </t>
  </si>
  <si>
    <t xml:space="preserve">Palencia                                                              </t>
  </si>
  <si>
    <t xml:space="preserve">Zamora                                                                </t>
  </si>
  <si>
    <t xml:space="preserve">Valladolid                                                            </t>
  </si>
  <si>
    <t xml:space="preserve">Soria                                                                 </t>
  </si>
  <si>
    <t xml:space="preserve">Salamanca                                                             </t>
  </si>
  <si>
    <t xml:space="preserve">Ciudad Real                                                           </t>
  </si>
  <si>
    <t xml:space="preserve">Cuenca                                                                </t>
  </si>
  <si>
    <t xml:space="preserve">Albacete                                                              </t>
  </si>
  <si>
    <t xml:space="preserve">Toledo                                                                </t>
  </si>
  <si>
    <t xml:space="preserve">Guadalajara                                                           </t>
  </si>
  <si>
    <t xml:space="preserve">Tarragona                                                             </t>
  </si>
  <si>
    <t xml:space="preserve">Barcelona                                                             </t>
  </si>
  <si>
    <t xml:space="preserve">Lleida                                                                </t>
  </si>
  <si>
    <t xml:space="preserve">Cáceres                                                               </t>
  </si>
  <si>
    <t xml:space="preserve">Coruña (A)                                                            </t>
  </si>
  <si>
    <t xml:space="preserve">Lugo                                                                  </t>
  </si>
  <si>
    <t xml:space="preserve">Madrid                                                                </t>
  </si>
  <si>
    <t xml:space="preserve">Donostia-San Sebastián                                                </t>
  </si>
  <si>
    <t xml:space="preserve">Logroño                                                               </t>
  </si>
  <si>
    <t xml:space="preserve">Valencia                                                              </t>
  </si>
  <si>
    <t>Derechos liquidados</t>
  </si>
  <si>
    <t>Euros por habitante</t>
  </si>
  <si>
    <t>Municipio</t>
  </si>
  <si>
    <t>Población</t>
  </si>
  <si>
    <t>Capitales de Provincia</t>
  </si>
  <si>
    <t xml:space="preserve">Nota: En impuestos directos e impuestos indirectos se ha restado la cantidad recibida por PIE en concepto de IRPF, IVA e IIEE </t>
  </si>
  <si>
    <t>IRPF (PIE)</t>
  </si>
  <si>
    <t>Tasas y otros ingresos</t>
  </si>
  <si>
    <t>Impuestos directos e indirectos</t>
  </si>
  <si>
    <t>CONTRIBUCIÓN FISCAL ABSOLUTA</t>
  </si>
  <si>
    <t xml:space="preserve">Oviedo                                                                </t>
  </si>
  <si>
    <t xml:space="preserve">Cádiz                                                                 </t>
  </si>
  <si>
    <t xml:space="preserve">Pontevedra                                                            </t>
  </si>
  <si>
    <t>Impuestos directos - IRPF</t>
  </si>
  <si>
    <t>Impuestos indirectos - IVA - IIEE</t>
  </si>
  <si>
    <t>IVA (PIE)</t>
  </si>
  <si>
    <t>IIEE (PIE)</t>
  </si>
  <si>
    <t xml:space="preserve"> </t>
  </si>
  <si>
    <t>Impuestos directos (Capitulo 1)</t>
  </si>
  <si>
    <t>Impuestos Indirectos (Capitulo 2)</t>
  </si>
  <si>
    <t xml:space="preserve">Alicante/Alacant                                                      </t>
  </si>
  <si>
    <t xml:space="preserve">Pamplona/Iruña                                                        </t>
  </si>
  <si>
    <t xml:space="preserve">Segovia                                                               </t>
  </si>
  <si>
    <r>
      <t xml:space="preserve">Tasas y otros ingresos </t>
    </r>
    <r>
      <rPr>
        <sz val="8"/>
        <rFont val="Gill Sans MT"/>
        <family val="2"/>
      </rPr>
      <t>(Capitulo 3)</t>
    </r>
  </si>
  <si>
    <t>Ingresos tributarios 2021 (impuestos directos, indirectos, tasas y otros ingresos)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</si>
  <si>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31-08-22)</t>
    </r>
  </si>
  <si>
    <t>No están disponibles los datos de Badajoz, Bilbao y Vitoria</t>
  </si>
  <si>
    <t xml:space="preserve">Ávila                                                                 </t>
  </si>
  <si>
    <t>Castellón de la Plana</t>
  </si>
  <si>
    <t xml:space="preserve">Girona                                                                </t>
  </si>
  <si>
    <t xml:space="preserve">Murcia                                                                </t>
  </si>
  <si>
    <t xml:space="preserve">Ourense                                                               </t>
  </si>
  <si>
    <t xml:space="preserve">Palmas de Gran Canaria (Las)                                          </t>
  </si>
  <si>
    <t xml:space="preserve">Santa Cruz de Tenerife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</si>
</sst>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name val="Univers"/>
      <family val="2"/>
    </font>
    <font>
      <sz val="10"/>
      <name val="Gill Sans MT"/>
      <family val="2"/>
    </font>
    <font>
      <b/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b/>
      <sz val="8"/>
      <name val="Gill Sans MT"/>
      <family val="2"/>
    </font>
    <font>
      <sz val="11"/>
      <color theme="1"/>
      <name val="Gill Sans MT"/>
      <family val="2"/>
    </font>
    <font>
      <b/>
      <i/>
      <sz val="10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sz val="8"/>
      <color indexed="8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i/>
      <sz val="9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3" fillId="0" borderId="0" xfId="0" applyFont="1"/>
    <xf numFmtId="4" fontId="3" fillId="0" borderId="0" xfId="0" applyNumberFormat="1" applyFont="1"/>
    <xf numFmtId="3" fontId="3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4" fontId="7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left"/>
    </xf>
    <xf numFmtId="4" fontId="9" fillId="0" borderId="0" xfId="0" applyNumberFormat="1" applyFont="1" applyAlignment="1">
      <alignment horizontal="center"/>
    </xf>
    <xf numFmtId="0" fontId="7" fillId="0" borderId="0" xfId="0" applyFont="1" applyFill="1" applyAlignment="1">
      <alignment horizontal="left"/>
    </xf>
    <xf numFmtId="4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0" fontId="10" fillId="0" borderId="0" xfId="0" applyFont="1"/>
    <xf numFmtId="4" fontId="10" fillId="0" borderId="0" xfId="0" applyNumberFormat="1" applyFont="1"/>
    <xf numFmtId="3" fontId="12" fillId="3" borderId="1" xfId="2" applyNumberFormat="1" applyFont="1" applyFill="1" applyBorder="1" applyAlignment="1">
      <alignment horizontal="center" vertical="center" wrapText="1"/>
    </xf>
    <xf numFmtId="4" fontId="12" fillId="3" borderId="1" xfId="2" applyNumberFormat="1" applyFont="1" applyFill="1" applyBorder="1" applyAlignment="1">
      <alignment horizontal="center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12" fillId="3" borderId="1" xfId="4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3" fontId="12" fillId="3" borderId="1" xfId="2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4" fontId="8" fillId="0" borderId="0" xfId="0" applyNumberFormat="1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4" fontId="10" fillId="0" borderId="0" xfId="0" applyNumberFormat="1" applyFont="1" applyAlignment="1">
      <alignment vertical="center"/>
    </xf>
    <xf numFmtId="3" fontId="13" fillId="2" borderId="5" xfId="5" applyNumberFormat="1" applyFont="1" applyFill="1" applyBorder="1" applyAlignment="1">
      <alignment horizontal="right" vertical="center" wrapText="1"/>
    </xf>
    <xf numFmtId="4" fontId="14" fillId="0" borderId="1" xfId="1" applyNumberFormat="1" applyFont="1" applyFill="1" applyBorder="1" applyAlignment="1">
      <alignment horizontal="right" vertical="center" wrapText="1"/>
    </xf>
    <xf numFmtId="4" fontId="13" fillId="2" borderId="5" xfId="5" applyNumberFormat="1" applyFont="1" applyFill="1" applyBorder="1" applyAlignment="1">
      <alignment horizontal="right" vertical="center" wrapText="1"/>
    </xf>
    <xf numFmtId="4" fontId="12" fillId="2" borderId="5" xfId="5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17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/>
    </xf>
    <xf numFmtId="4" fontId="3" fillId="0" borderId="2" xfId="3" applyNumberFormat="1" applyFont="1" applyFill="1" applyBorder="1" applyAlignment="1">
      <alignment horizontal="center" vertical="center"/>
    </xf>
    <xf numFmtId="4" fontId="3" fillId="0" borderId="3" xfId="3" applyNumberFormat="1" applyFont="1" applyFill="1" applyBorder="1" applyAlignment="1">
      <alignment horizontal="center" vertical="center"/>
    </xf>
    <xf numFmtId="4" fontId="3" fillId="0" borderId="4" xfId="3" applyNumberFormat="1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</cellXfs>
  <cellStyles count="6">
    <cellStyle name="Normal" xfId="0" builtinId="0"/>
    <cellStyle name="Normal_CENSOResumen(INTERNET) 2" xfId="3"/>
    <cellStyle name="Normal_Hoja1" xfId="1"/>
    <cellStyle name="Normal_icio" xfId="2"/>
    <cellStyle name="Normal_IngGast (2)" xfId="4"/>
    <cellStyle name="Normal_todo" xfId="5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261298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166048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tabSelected="1" zoomScaleNormal="100" workbookViewId="0">
      <selection activeCell="Q19" sqref="Q19"/>
    </sheetView>
  </sheetViews>
  <sheetFormatPr baseColWidth="10" defaultRowHeight="18"/>
  <cols>
    <col min="1" max="1" width="40" style="33" customWidth="1"/>
    <col min="2" max="2" width="11.6640625" style="34" bestFit="1" customWidth="1"/>
    <col min="3" max="3" width="15.33203125" style="33" hidden="1" customWidth="1"/>
    <col min="4" max="4" width="13.6640625" style="33" hidden="1" customWidth="1"/>
    <col min="5" max="5" width="15.33203125" style="33" hidden="1" customWidth="1"/>
    <col min="6" max="7" width="13.6640625" style="33" hidden="1" customWidth="1"/>
    <col min="8" max="8" width="15.33203125" style="33" hidden="1" customWidth="1"/>
    <col min="9" max="9" width="16.109375" style="33" hidden="1" customWidth="1"/>
    <col min="10" max="10" width="13.6640625" style="33" hidden="1" customWidth="1"/>
    <col min="11" max="12" width="13.6640625" style="33" bestFit="1" customWidth="1"/>
    <col min="13" max="13" width="17.88671875" style="33" customWidth="1"/>
    <col min="14" max="16384" width="11.5546875" style="33"/>
  </cols>
  <sheetData>
    <row r="1" spans="1:13" s="25" customFormat="1" ht="16.8">
      <c r="B1" s="26"/>
      <c r="C1" s="27"/>
      <c r="D1" s="27"/>
      <c r="E1" s="27"/>
      <c r="F1" s="26"/>
      <c r="G1" s="26"/>
      <c r="H1" s="26"/>
      <c r="I1" s="26"/>
      <c r="J1" s="26"/>
      <c r="K1" s="26"/>
      <c r="L1" s="26"/>
      <c r="M1" s="28"/>
    </row>
    <row r="2" spans="1:13" s="25" customFormat="1" ht="27.75" customHeight="1">
      <c r="A2" s="5"/>
      <c r="B2" s="6"/>
      <c r="C2" s="7"/>
      <c r="D2" s="7"/>
      <c r="E2" s="7"/>
      <c r="F2" s="5"/>
      <c r="G2" s="5"/>
      <c r="H2" s="5"/>
      <c r="I2" s="5"/>
      <c r="J2" s="5"/>
      <c r="K2" s="5"/>
      <c r="L2" s="5"/>
      <c r="M2" s="8"/>
    </row>
    <row r="3" spans="1:13" s="25" customFormat="1" ht="26.4" customHeight="1">
      <c r="A3" s="42" t="s">
        <v>58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s="25" customFormat="1" ht="21.6">
      <c r="A4" s="43" t="s">
        <v>38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s="25" customFormat="1" ht="16.8">
      <c r="A5" s="39" t="s">
        <v>59</v>
      </c>
      <c r="B5" s="9"/>
      <c r="C5" s="10"/>
      <c r="D5" s="10"/>
      <c r="E5" s="10"/>
      <c r="F5" s="11"/>
      <c r="G5" s="11"/>
      <c r="H5" s="11"/>
      <c r="I5" s="11"/>
      <c r="J5" s="11"/>
      <c r="K5" s="11"/>
      <c r="L5" s="11"/>
      <c r="M5" s="12"/>
    </row>
    <row r="6" spans="1:13" s="25" customFormat="1" ht="16.8">
      <c r="A6" s="40" t="s">
        <v>39</v>
      </c>
      <c r="B6" s="14"/>
      <c r="C6" s="15"/>
      <c r="D6" s="15"/>
      <c r="E6" s="15"/>
      <c r="F6" s="14"/>
      <c r="G6" s="14"/>
      <c r="H6" s="14"/>
      <c r="I6" s="14"/>
      <c r="J6" s="14"/>
      <c r="K6" s="14"/>
      <c r="L6" s="14"/>
      <c r="M6" s="12"/>
    </row>
    <row r="7" spans="1:13" s="25" customFormat="1" ht="16.8">
      <c r="A7" s="30" t="s">
        <v>51</v>
      </c>
      <c r="B7" s="31"/>
      <c r="C7" s="32"/>
      <c r="D7" s="32"/>
      <c r="E7" s="32"/>
      <c r="F7" s="31"/>
      <c r="G7" s="31"/>
      <c r="H7" s="31"/>
      <c r="I7" s="31"/>
      <c r="J7" s="31"/>
      <c r="K7" s="31"/>
      <c r="L7" s="31"/>
      <c r="M7" s="29"/>
    </row>
    <row r="8" spans="1:13" s="25" customFormat="1" ht="21.75" customHeight="1">
      <c r="A8" s="33"/>
      <c r="B8" s="34"/>
      <c r="C8" s="44" t="s">
        <v>34</v>
      </c>
      <c r="D8" s="45"/>
      <c r="E8" s="45"/>
      <c r="F8" s="45"/>
      <c r="G8" s="45"/>
      <c r="H8" s="45"/>
      <c r="I8" s="45"/>
      <c r="J8" s="46"/>
      <c r="K8" s="47" t="s">
        <v>35</v>
      </c>
      <c r="L8" s="48"/>
      <c r="M8" s="49"/>
    </row>
    <row r="9" spans="1:13" s="25" customFormat="1" ht="48" customHeight="1">
      <c r="A9" s="18" t="s">
        <v>36</v>
      </c>
      <c r="B9" s="19" t="s">
        <v>37</v>
      </c>
      <c r="C9" s="20" t="s">
        <v>52</v>
      </c>
      <c r="D9" s="20" t="s">
        <v>40</v>
      </c>
      <c r="E9" s="21" t="s">
        <v>47</v>
      </c>
      <c r="F9" s="20" t="s">
        <v>53</v>
      </c>
      <c r="G9" s="20" t="s">
        <v>49</v>
      </c>
      <c r="H9" s="20" t="s">
        <v>50</v>
      </c>
      <c r="I9" s="21" t="s">
        <v>48</v>
      </c>
      <c r="J9" s="21" t="s">
        <v>57</v>
      </c>
      <c r="K9" s="22" t="s">
        <v>42</v>
      </c>
      <c r="L9" s="22" t="s">
        <v>41</v>
      </c>
      <c r="M9" s="23" t="s">
        <v>43</v>
      </c>
    </row>
    <row r="10" spans="1:13" ht="16.8" customHeight="1">
      <c r="A10" s="24" t="s">
        <v>21</v>
      </c>
      <c r="B10" s="35">
        <v>172722</v>
      </c>
      <c r="C10" s="36">
        <v>70585987.180000007</v>
      </c>
      <c r="D10" s="36">
        <v>4232978.57</v>
      </c>
      <c r="E10" s="36">
        <f t="shared" ref="E10:E30" si="0">C10-D10</f>
        <v>66353008.610000007</v>
      </c>
      <c r="F10" s="36">
        <v>7898197.5199999996</v>
      </c>
      <c r="G10" s="36">
        <v>2767170.85</v>
      </c>
      <c r="H10" s="36">
        <v>1018518.78</v>
      </c>
      <c r="I10" s="36">
        <f t="shared" ref="I10:I30" si="1">F10-G10-H10</f>
        <v>4112507.8899999997</v>
      </c>
      <c r="J10" s="36">
        <v>30741478.190000001</v>
      </c>
      <c r="K10" s="37">
        <f t="shared" ref="K10:K56" si="2">(E10+I10)/B10</f>
        <v>407.97070726369543</v>
      </c>
      <c r="L10" s="37">
        <f t="shared" ref="L10:L56" si="3">J10/B10</f>
        <v>177.98241214205487</v>
      </c>
      <c r="M10" s="38">
        <f t="shared" ref="M10:M56" si="4">K10+L10</f>
        <v>585.95311940575027</v>
      </c>
    </row>
    <row r="11" spans="1:13" ht="16.8" customHeight="1">
      <c r="A11" s="24" t="s">
        <v>54</v>
      </c>
      <c r="B11" s="35">
        <v>337304</v>
      </c>
      <c r="C11" s="36">
        <v>129932439.52</v>
      </c>
      <c r="D11" s="36">
        <v>7040187.0700000003</v>
      </c>
      <c r="E11" s="36">
        <f t="shared" si="0"/>
        <v>122892252.44999999</v>
      </c>
      <c r="F11" s="36">
        <v>15312047.810000001</v>
      </c>
      <c r="G11" s="36">
        <v>6271202.3799999999</v>
      </c>
      <c r="H11" s="36">
        <v>1601090.84</v>
      </c>
      <c r="I11" s="36">
        <f t="shared" si="1"/>
        <v>7439754.5899999999</v>
      </c>
      <c r="J11" s="36">
        <v>43633679.939999998</v>
      </c>
      <c r="K11" s="37">
        <f t="shared" si="2"/>
        <v>386.39330408177784</v>
      </c>
      <c r="L11" s="37">
        <f t="shared" si="3"/>
        <v>129.36010228162132</v>
      </c>
      <c r="M11" s="38">
        <f t="shared" si="4"/>
        <v>515.75340636339911</v>
      </c>
    </row>
    <row r="12" spans="1:13" ht="16.8" customHeight="1">
      <c r="A12" s="24" t="s">
        <v>2</v>
      </c>
      <c r="B12" s="35">
        <v>200753</v>
      </c>
      <c r="C12" s="36">
        <v>78194774.849999994</v>
      </c>
      <c r="D12" s="36">
        <v>3868284.48</v>
      </c>
      <c r="E12" s="36">
        <f t="shared" si="0"/>
        <v>74326490.36999999</v>
      </c>
      <c r="F12" s="36">
        <v>8761551.7200000007</v>
      </c>
      <c r="G12" s="36">
        <v>3328523.79</v>
      </c>
      <c r="H12" s="36">
        <v>939253.56</v>
      </c>
      <c r="I12" s="36">
        <f t="shared" si="1"/>
        <v>4493774.370000001</v>
      </c>
      <c r="J12" s="36">
        <v>29884086.75</v>
      </c>
      <c r="K12" s="37">
        <f t="shared" si="2"/>
        <v>392.62309773702009</v>
      </c>
      <c r="L12" s="37">
        <f t="shared" si="3"/>
        <v>148.85997594058369</v>
      </c>
      <c r="M12" s="38">
        <f t="shared" si="4"/>
        <v>541.48307367760378</v>
      </c>
    </row>
    <row r="13" spans="1:13" ht="16.8" customHeight="1">
      <c r="A13" s="24" t="s">
        <v>61</v>
      </c>
      <c r="B13" s="35">
        <v>57949</v>
      </c>
      <c r="C13" s="36">
        <v>27946667.27</v>
      </c>
      <c r="D13" s="36">
        <v>1267092.07</v>
      </c>
      <c r="E13" s="36">
        <f t="shared" si="0"/>
        <v>26679575.199999999</v>
      </c>
      <c r="F13" s="36">
        <v>2116035.58</v>
      </c>
      <c r="G13" s="36">
        <v>1099728.01</v>
      </c>
      <c r="H13" s="36">
        <v>415154.8</v>
      </c>
      <c r="I13" s="36">
        <f t="shared" si="1"/>
        <v>601152.77</v>
      </c>
      <c r="J13" s="36">
        <v>7927118.8700000001</v>
      </c>
      <c r="K13" s="37">
        <f t="shared" si="2"/>
        <v>470.77133289616728</v>
      </c>
      <c r="L13" s="37">
        <f t="shared" si="3"/>
        <v>136.79474831317194</v>
      </c>
      <c r="M13" s="38">
        <f t="shared" si="4"/>
        <v>607.56608120933925</v>
      </c>
    </row>
    <row r="14" spans="1:13" ht="16.8" customHeight="1">
      <c r="A14" s="24" t="s">
        <v>25</v>
      </c>
      <c r="B14" s="35">
        <v>1636732</v>
      </c>
      <c r="C14" s="36">
        <v>1156827680.0599999</v>
      </c>
      <c r="D14" s="36">
        <v>75990964.25</v>
      </c>
      <c r="E14" s="36">
        <f t="shared" si="0"/>
        <v>1080836715.8099999</v>
      </c>
      <c r="F14" s="36">
        <v>83036328.599999994</v>
      </c>
      <c r="G14" s="36">
        <v>34090077.560000002</v>
      </c>
      <c r="H14" s="36">
        <v>8543782.2699999996</v>
      </c>
      <c r="I14" s="36">
        <f t="shared" si="1"/>
        <v>40402468.769999996</v>
      </c>
      <c r="J14" s="36">
        <v>436251463.16000003</v>
      </c>
      <c r="K14" s="37">
        <f t="shared" si="2"/>
        <v>685.04751210338645</v>
      </c>
      <c r="L14" s="37">
        <f t="shared" si="3"/>
        <v>266.53811568418047</v>
      </c>
      <c r="M14" s="38">
        <f t="shared" si="4"/>
        <v>951.58562778756686</v>
      </c>
    </row>
    <row r="15" spans="1:13" ht="16.8" customHeight="1">
      <c r="A15" s="24" t="s">
        <v>12</v>
      </c>
      <c r="B15" s="35">
        <v>174051</v>
      </c>
      <c r="C15" s="36">
        <v>81698216.620000005</v>
      </c>
      <c r="D15" s="36">
        <v>5104574.8899999997</v>
      </c>
      <c r="E15" s="36">
        <f t="shared" si="0"/>
        <v>76593641.730000004</v>
      </c>
      <c r="F15" s="36">
        <v>8093283.1100000003</v>
      </c>
      <c r="G15" s="36">
        <v>3305766.61</v>
      </c>
      <c r="H15" s="36">
        <v>1166041</v>
      </c>
      <c r="I15" s="36">
        <f t="shared" si="1"/>
        <v>3621475.5</v>
      </c>
      <c r="J15" s="36">
        <v>44383308.490000002</v>
      </c>
      <c r="K15" s="37">
        <f t="shared" si="2"/>
        <v>460.87133788372375</v>
      </c>
      <c r="L15" s="37">
        <f t="shared" si="3"/>
        <v>255.00174368432243</v>
      </c>
      <c r="M15" s="38">
        <f t="shared" si="4"/>
        <v>715.87308156804625</v>
      </c>
    </row>
    <row r="16" spans="1:13" ht="16.8" customHeight="1">
      <c r="A16" s="24" t="s">
        <v>27</v>
      </c>
      <c r="B16" s="35">
        <v>95418</v>
      </c>
      <c r="C16" s="36">
        <v>31900346.170000002</v>
      </c>
      <c r="D16" s="36">
        <v>2207588.08</v>
      </c>
      <c r="E16" s="36">
        <f t="shared" si="0"/>
        <v>29692758.090000004</v>
      </c>
      <c r="F16" s="36">
        <v>4806550.74</v>
      </c>
      <c r="G16" s="36">
        <v>1354649.94</v>
      </c>
      <c r="H16" s="36">
        <v>560461.43999999994</v>
      </c>
      <c r="I16" s="36">
        <f t="shared" si="1"/>
        <v>2891439.3600000003</v>
      </c>
      <c r="J16" s="36">
        <v>10460726.199999999</v>
      </c>
      <c r="K16" s="37">
        <f t="shared" si="2"/>
        <v>341.48900050304979</v>
      </c>
      <c r="L16" s="37">
        <f t="shared" si="3"/>
        <v>109.63053302311933</v>
      </c>
      <c r="M16" s="38">
        <f t="shared" si="4"/>
        <v>451.11953352616911</v>
      </c>
    </row>
    <row r="17" spans="1:13" ht="16.8" customHeight="1">
      <c r="A17" s="24" t="s">
        <v>45</v>
      </c>
      <c r="B17" s="35">
        <v>114244</v>
      </c>
      <c r="C17" s="36">
        <v>57249708.020000003</v>
      </c>
      <c r="D17" s="36">
        <v>2417747.44</v>
      </c>
      <c r="E17" s="36">
        <f t="shared" si="0"/>
        <v>54831960.580000006</v>
      </c>
      <c r="F17" s="36">
        <v>3683989.4</v>
      </c>
      <c r="G17" s="36">
        <v>1790380</v>
      </c>
      <c r="H17" s="36">
        <v>540859.34</v>
      </c>
      <c r="I17" s="36">
        <f t="shared" si="1"/>
        <v>1352750.06</v>
      </c>
      <c r="J17" s="36">
        <v>19259162.359999999</v>
      </c>
      <c r="K17" s="37">
        <f t="shared" si="2"/>
        <v>491.79572353909185</v>
      </c>
      <c r="L17" s="37">
        <f t="shared" si="3"/>
        <v>168.57920205875143</v>
      </c>
      <c r="M17" s="38">
        <f t="shared" si="4"/>
        <v>660.37492559784323</v>
      </c>
    </row>
    <row r="18" spans="1:13" ht="16.8" customHeight="1">
      <c r="A18" s="24" t="s">
        <v>62</v>
      </c>
      <c r="B18" s="35">
        <v>172589</v>
      </c>
      <c r="C18" s="36">
        <v>95564148.040000007</v>
      </c>
      <c r="D18" s="36">
        <v>4158995.77</v>
      </c>
      <c r="E18" s="36">
        <f t="shared" si="0"/>
        <v>91405152.270000011</v>
      </c>
      <c r="F18" s="36">
        <v>7449904.9800000004</v>
      </c>
      <c r="G18" s="36">
        <v>3209725.64</v>
      </c>
      <c r="H18" s="36">
        <v>820535.53</v>
      </c>
      <c r="I18" s="36">
        <f t="shared" si="1"/>
        <v>3419643.8099999996</v>
      </c>
      <c r="J18" s="36">
        <v>22933237.510000002</v>
      </c>
      <c r="K18" s="37">
        <f t="shared" si="2"/>
        <v>549.42549107996467</v>
      </c>
      <c r="L18" s="37">
        <f t="shared" si="3"/>
        <v>132.87774719130419</v>
      </c>
      <c r="M18" s="38">
        <f t="shared" si="4"/>
        <v>682.30323827126881</v>
      </c>
    </row>
    <row r="19" spans="1:13" ht="16.8" customHeight="1">
      <c r="A19" s="24" t="s">
        <v>19</v>
      </c>
      <c r="B19" s="35">
        <v>75104</v>
      </c>
      <c r="C19" s="36">
        <v>38574592.450000003</v>
      </c>
      <c r="D19" s="36">
        <v>1888386.12</v>
      </c>
      <c r="E19" s="36">
        <f t="shared" si="0"/>
        <v>36686206.330000006</v>
      </c>
      <c r="F19" s="36">
        <v>2955780.51</v>
      </c>
      <c r="G19" s="36">
        <v>1202255.96</v>
      </c>
      <c r="H19" s="36">
        <v>439821.52</v>
      </c>
      <c r="I19" s="36">
        <f t="shared" si="1"/>
        <v>1313703.0299999998</v>
      </c>
      <c r="J19" s="36">
        <v>17484818.98</v>
      </c>
      <c r="K19" s="37">
        <f t="shared" si="2"/>
        <v>505.96385492117605</v>
      </c>
      <c r="L19" s="37">
        <f t="shared" si="3"/>
        <v>232.80809251171709</v>
      </c>
      <c r="M19" s="38">
        <f t="shared" si="4"/>
        <v>738.77194743289317</v>
      </c>
    </row>
    <row r="20" spans="1:13" ht="16.8" customHeight="1">
      <c r="A20" s="24" t="s">
        <v>4</v>
      </c>
      <c r="B20" s="35">
        <v>322071</v>
      </c>
      <c r="C20" s="36">
        <v>125287481.42</v>
      </c>
      <c r="D20" s="36">
        <v>5492958.0599999996</v>
      </c>
      <c r="E20" s="36">
        <f t="shared" si="0"/>
        <v>119794523.36</v>
      </c>
      <c r="F20" s="36">
        <v>11842155.09</v>
      </c>
      <c r="G20" s="36">
        <v>4451776.58</v>
      </c>
      <c r="H20" s="36">
        <v>1318323.82</v>
      </c>
      <c r="I20" s="36">
        <f t="shared" si="1"/>
        <v>6072054.6899999995</v>
      </c>
      <c r="J20" s="36">
        <v>19265889.059999999</v>
      </c>
      <c r="K20" s="37">
        <f t="shared" si="2"/>
        <v>390.80382291482312</v>
      </c>
      <c r="L20" s="37">
        <f t="shared" si="3"/>
        <v>59.818763750849961</v>
      </c>
      <c r="M20" s="38">
        <f t="shared" si="4"/>
        <v>450.62258666567305</v>
      </c>
    </row>
    <row r="21" spans="1:13" ht="16.8" customHeight="1">
      <c r="A21" s="24" t="s">
        <v>28</v>
      </c>
      <c r="B21" s="35">
        <v>245468</v>
      </c>
      <c r="C21" s="36">
        <v>100982290.26000001</v>
      </c>
      <c r="D21" s="36">
        <v>8057494.8300000001</v>
      </c>
      <c r="E21" s="36">
        <f t="shared" si="0"/>
        <v>92924795.430000007</v>
      </c>
      <c r="F21" s="36">
        <v>11053106.77</v>
      </c>
      <c r="G21" s="36">
        <v>4271422.01</v>
      </c>
      <c r="H21" s="36">
        <v>1308709.54</v>
      </c>
      <c r="I21" s="36">
        <f t="shared" si="1"/>
        <v>5472975.2199999997</v>
      </c>
      <c r="J21" s="36">
        <v>44642227.149999999</v>
      </c>
      <c r="K21" s="37">
        <f t="shared" si="2"/>
        <v>400.85783340394676</v>
      </c>
      <c r="L21" s="37">
        <f t="shared" si="3"/>
        <v>181.86577130216565</v>
      </c>
      <c r="M21" s="38">
        <f t="shared" si="4"/>
        <v>582.72360470611238</v>
      </c>
    </row>
    <row r="22" spans="1:13" ht="16.8" customHeight="1">
      <c r="A22" s="24" t="s">
        <v>20</v>
      </c>
      <c r="B22" s="35">
        <v>53988</v>
      </c>
      <c r="C22" s="36">
        <v>23137084.68</v>
      </c>
      <c r="D22" s="36">
        <v>1099503.8400000001</v>
      </c>
      <c r="E22" s="36">
        <f t="shared" si="0"/>
        <v>22037580.84</v>
      </c>
      <c r="F22" s="36">
        <v>2430401.61</v>
      </c>
      <c r="G22" s="36">
        <v>893898.12</v>
      </c>
      <c r="H22" s="36">
        <v>357956.04</v>
      </c>
      <c r="I22" s="36">
        <f t="shared" si="1"/>
        <v>1178547.4499999997</v>
      </c>
      <c r="J22" s="36">
        <v>14173891.460000001</v>
      </c>
      <c r="K22" s="37">
        <f t="shared" si="2"/>
        <v>430.02386252500554</v>
      </c>
      <c r="L22" s="37">
        <f t="shared" si="3"/>
        <v>262.5378132177521</v>
      </c>
      <c r="M22" s="38">
        <f t="shared" si="4"/>
        <v>692.56167574275764</v>
      </c>
    </row>
    <row r="23" spans="1:13" ht="16.8" customHeight="1">
      <c r="A23" s="24" t="s">
        <v>31</v>
      </c>
      <c r="B23" s="35">
        <v>188102</v>
      </c>
      <c r="C23" s="36">
        <v>80998037.469999999</v>
      </c>
      <c r="D23" s="36">
        <v>0</v>
      </c>
      <c r="E23" s="36">
        <f t="shared" si="0"/>
        <v>80998037.469999999</v>
      </c>
      <c r="F23" s="36">
        <v>5109893.93</v>
      </c>
      <c r="G23" s="36">
        <v>0</v>
      </c>
      <c r="H23" s="36">
        <v>0</v>
      </c>
      <c r="I23" s="36">
        <f t="shared" si="1"/>
        <v>5109893.93</v>
      </c>
      <c r="J23" s="36">
        <v>74229087.319999993</v>
      </c>
      <c r="K23" s="37">
        <f t="shared" si="2"/>
        <v>457.77254574645673</v>
      </c>
      <c r="L23" s="37">
        <f t="shared" si="3"/>
        <v>394.62146771432515</v>
      </c>
      <c r="M23" s="38">
        <f t="shared" si="4"/>
        <v>852.39401346078193</v>
      </c>
    </row>
    <row r="24" spans="1:13" ht="16.8" customHeight="1">
      <c r="A24" s="24" t="s">
        <v>63</v>
      </c>
      <c r="B24" s="35">
        <v>101932</v>
      </c>
      <c r="C24" s="36">
        <v>54760576.270000003</v>
      </c>
      <c r="D24" s="36">
        <v>3398855.13</v>
      </c>
      <c r="E24" s="36">
        <f t="shared" si="0"/>
        <v>51361721.140000001</v>
      </c>
      <c r="F24" s="36">
        <v>5574547</v>
      </c>
      <c r="G24" s="36">
        <v>2136266.63</v>
      </c>
      <c r="H24" s="36">
        <v>505880.89</v>
      </c>
      <c r="I24" s="36">
        <f t="shared" si="1"/>
        <v>2932399.48</v>
      </c>
      <c r="J24" s="36">
        <v>30161359.66</v>
      </c>
      <c r="K24" s="37">
        <f t="shared" si="2"/>
        <v>532.65040046305376</v>
      </c>
      <c r="L24" s="37">
        <f t="shared" si="3"/>
        <v>295.89686908919674</v>
      </c>
      <c r="M24" s="38">
        <f t="shared" si="4"/>
        <v>828.54726955225055</v>
      </c>
    </row>
    <row r="25" spans="1:13" ht="16.8" customHeight="1">
      <c r="A25" s="24" t="s">
        <v>0</v>
      </c>
      <c r="B25" s="35">
        <v>231775</v>
      </c>
      <c r="C25" s="36">
        <v>117261537.84999999</v>
      </c>
      <c r="D25" s="36">
        <v>6004169.4100000001</v>
      </c>
      <c r="E25" s="36">
        <f t="shared" si="0"/>
        <v>111257368.44</v>
      </c>
      <c r="F25" s="36">
        <v>8517265.3399999999</v>
      </c>
      <c r="G25" s="36">
        <v>3686212.74</v>
      </c>
      <c r="H25" s="36">
        <v>1249555.44</v>
      </c>
      <c r="I25" s="36">
        <f t="shared" si="1"/>
        <v>3581497.1599999997</v>
      </c>
      <c r="J25" s="36">
        <v>57492621.990000002</v>
      </c>
      <c r="K25" s="37">
        <f t="shared" si="2"/>
        <v>495.47563628519038</v>
      </c>
      <c r="L25" s="37">
        <f t="shared" si="3"/>
        <v>248.05359503829146</v>
      </c>
      <c r="M25" s="38">
        <f t="shared" si="4"/>
        <v>743.52923132348178</v>
      </c>
    </row>
    <row r="26" spans="1:13" ht="16.8" customHeight="1">
      <c r="A26" s="24" t="s">
        <v>23</v>
      </c>
      <c r="B26" s="35">
        <v>87064</v>
      </c>
      <c r="C26" s="36">
        <v>40146180.799999997</v>
      </c>
      <c r="D26" s="36">
        <v>2060474.06</v>
      </c>
      <c r="E26" s="36">
        <f t="shared" si="0"/>
        <v>38085706.739999995</v>
      </c>
      <c r="F26" s="36">
        <v>4854744.0999999996</v>
      </c>
      <c r="G26" s="36">
        <v>1379622.67</v>
      </c>
      <c r="H26" s="36">
        <v>521479.72</v>
      </c>
      <c r="I26" s="36">
        <f t="shared" si="1"/>
        <v>2953641.71</v>
      </c>
      <c r="J26" s="36">
        <v>12450955.25</v>
      </c>
      <c r="K26" s="37">
        <f t="shared" si="2"/>
        <v>471.36989398603322</v>
      </c>
      <c r="L26" s="37">
        <f t="shared" si="3"/>
        <v>143.00922597169898</v>
      </c>
      <c r="M26" s="38">
        <f t="shared" si="4"/>
        <v>614.3791199577322</v>
      </c>
    </row>
    <row r="27" spans="1:13" ht="16.8" customHeight="1">
      <c r="A27" s="24" t="s">
        <v>1</v>
      </c>
      <c r="B27" s="35">
        <v>142538</v>
      </c>
      <c r="C27" s="36">
        <v>58636702.630000003</v>
      </c>
      <c r="D27" s="36">
        <v>2602996.02</v>
      </c>
      <c r="E27" s="36">
        <f t="shared" si="0"/>
        <v>56033706.609999999</v>
      </c>
      <c r="F27" s="36">
        <v>5534664.0800000001</v>
      </c>
      <c r="G27" s="36">
        <v>2278764.0499999998</v>
      </c>
      <c r="H27" s="36">
        <v>653212.38</v>
      </c>
      <c r="I27" s="36">
        <f t="shared" si="1"/>
        <v>2602687.6500000004</v>
      </c>
      <c r="J27" s="36">
        <v>10466725.26</v>
      </c>
      <c r="K27" s="37">
        <f t="shared" si="2"/>
        <v>411.37376881954282</v>
      </c>
      <c r="L27" s="37">
        <f t="shared" si="3"/>
        <v>73.43112194642832</v>
      </c>
      <c r="M27" s="38">
        <f t="shared" si="4"/>
        <v>484.80489076597115</v>
      </c>
    </row>
    <row r="28" spans="1:13" ht="16.8" customHeight="1">
      <c r="A28" s="24" t="s">
        <v>8</v>
      </c>
      <c r="B28" s="35">
        <v>53429</v>
      </c>
      <c r="C28" s="36">
        <v>23203965.18</v>
      </c>
      <c r="D28" s="36">
        <v>1330265.52</v>
      </c>
      <c r="E28" s="36">
        <f t="shared" si="0"/>
        <v>21873699.66</v>
      </c>
      <c r="F28" s="36">
        <v>2546298.75</v>
      </c>
      <c r="G28" s="36">
        <v>1076774.52</v>
      </c>
      <c r="H28" s="36">
        <v>374332.44</v>
      </c>
      <c r="I28" s="36">
        <f t="shared" si="1"/>
        <v>1095191.79</v>
      </c>
      <c r="J28" s="36">
        <v>9969844.4000000004</v>
      </c>
      <c r="K28" s="37">
        <f t="shared" si="2"/>
        <v>429.89558947388122</v>
      </c>
      <c r="L28" s="37">
        <f t="shared" si="3"/>
        <v>186.59986898500816</v>
      </c>
      <c r="M28" s="38">
        <f t="shared" si="4"/>
        <v>616.4954584588894</v>
      </c>
    </row>
    <row r="29" spans="1:13" ht="16.8" customHeight="1">
      <c r="A29" s="24" t="s">
        <v>3</v>
      </c>
      <c r="B29" s="35">
        <v>111932</v>
      </c>
      <c r="C29" s="36">
        <v>48000079.789999999</v>
      </c>
      <c r="D29" s="36">
        <v>2427063.71</v>
      </c>
      <c r="E29" s="36">
        <f t="shared" si="0"/>
        <v>45573016.079999998</v>
      </c>
      <c r="F29" s="36">
        <v>5768997.0499999998</v>
      </c>
      <c r="G29" s="36">
        <v>1873551.34</v>
      </c>
      <c r="H29" s="36">
        <v>442840.15</v>
      </c>
      <c r="I29" s="36">
        <f t="shared" si="1"/>
        <v>3452605.56</v>
      </c>
      <c r="J29" s="36">
        <v>15364944.960000001</v>
      </c>
      <c r="K29" s="37">
        <f t="shared" si="2"/>
        <v>437.99468999035128</v>
      </c>
      <c r="L29" s="37">
        <f t="shared" si="3"/>
        <v>137.27035128470857</v>
      </c>
      <c r="M29" s="38">
        <f t="shared" si="4"/>
        <v>575.26504127505984</v>
      </c>
    </row>
    <row r="30" spans="1:13" ht="16.8" customHeight="1">
      <c r="A30" s="24" t="s">
        <v>13</v>
      </c>
      <c r="B30" s="35">
        <v>122051</v>
      </c>
      <c r="C30" s="36">
        <v>65455593.609999999</v>
      </c>
      <c r="D30" s="36">
        <v>3265136.89</v>
      </c>
      <c r="E30" s="36">
        <f t="shared" si="0"/>
        <v>62190456.719999999</v>
      </c>
      <c r="F30" s="36">
        <v>5391045.04</v>
      </c>
      <c r="G30" s="36">
        <v>2220585.59</v>
      </c>
      <c r="H30" s="36">
        <v>839378.2</v>
      </c>
      <c r="I30" s="36">
        <f t="shared" si="1"/>
        <v>2331081.25</v>
      </c>
      <c r="J30" s="36">
        <v>20749053.239999998</v>
      </c>
      <c r="K30" s="37">
        <f t="shared" si="2"/>
        <v>528.64407477202155</v>
      </c>
      <c r="L30" s="37">
        <f t="shared" si="3"/>
        <v>170.00313999885293</v>
      </c>
      <c r="M30" s="38">
        <f t="shared" si="4"/>
        <v>698.64721477087448</v>
      </c>
    </row>
    <row r="31" spans="1:13" ht="16.8" customHeight="1">
      <c r="A31" s="24" t="s">
        <v>26</v>
      </c>
      <c r="B31" s="35">
        <v>140080</v>
      </c>
      <c r="C31" s="36">
        <v>77551447.569999993</v>
      </c>
      <c r="D31" s="36">
        <v>3512208.97</v>
      </c>
      <c r="E31" s="36">
        <f t="shared" ref="E31:E32" si="5">C31-D31</f>
        <v>74039238.599999994</v>
      </c>
      <c r="F31" s="36">
        <v>6441849.0499999998</v>
      </c>
      <c r="G31" s="36">
        <v>2877904.45</v>
      </c>
      <c r="H31" s="36">
        <v>739330.62</v>
      </c>
      <c r="I31" s="36">
        <f t="shared" ref="I31:I32" si="6">F31-G31-H31</f>
        <v>2824613.9799999995</v>
      </c>
      <c r="J31" s="36">
        <v>29304089.039999999</v>
      </c>
      <c r="K31" s="37">
        <f t="shared" si="2"/>
        <v>548.71396758994854</v>
      </c>
      <c r="L31" s="37">
        <f t="shared" si="3"/>
        <v>209.19538149628784</v>
      </c>
      <c r="M31" s="38">
        <f t="shared" si="4"/>
        <v>757.90934908623638</v>
      </c>
    </row>
    <row r="32" spans="1:13" ht="16.8" customHeight="1">
      <c r="A32" s="24" t="s">
        <v>32</v>
      </c>
      <c r="B32" s="35">
        <v>150808</v>
      </c>
      <c r="C32" s="36">
        <v>56885993.950000003</v>
      </c>
      <c r="D32" s="36">
        <v>4223043.2300000004</v>
      </c>
      <c r="E32" s="36">
        <f t="shared" si="5"/>
        <v>52662950.719999999</v>
      </c>
      <c r="F32" s="36">
        <v>6385867.46</v>
      </c>
      <c r="G32" s="36">
        <v>2851036.32</v>
      </c>
      <c r="H32" s="36">
        <v>956477.16</v>
      </c>
      <c r="I32" s="36">
        <f t="shared" si="6"/>
        <v>2578353.98</v>
      </c>
      <c r="J32" s="36">
        <v>34225018.590000004</v>
      </c>
      <c r="K32" s="37">
        <f t="shared" si="2"/>
        <v>366.30221672590312</v>
      </c>
      <c r="L32" s="37">
        <f t="shared" si="3"/>
        <v>226.94431721128856</v>
      </c>
      <c r="M32" s="38">
        <f t="shared" si="4"/>
        <v>593.24653393719166</v>
      </c>
    </row>
    <row r="33" spans="1:13" ht="16.8" customHeight="1">
      <c r="A33" s="24" t="s">
        <v>29</v>
      </c>
      <c r="B33" s="35">
        <v>97613</v>
      </c>
      <c r="C33" s="36">
        <v>36585535.310000002</v>
      </c>
      <c r="D33" s="36">
        <v>2198721.42</v>
      </c>
      <c r="E33" s="36">
        <f t="shared" ref="E33:E56" si="7">C33-D33</f>
        <v>34386813.890000001</v>
      </c>
      <c r="F33" s="36">
        <v>3523101.72</v>
      </c>
      <c r="G33" s="36">
        <v>1653041.45</v>
      </c>
      <c r="H33" s="36">
        <v>492914.06</v>
      </c>
      <c r="I33" s="36">
        <f t="shared" ref="I33:I56" si="8">F33-G33-H33</f>
        <v>1377146.2100000002</v>
      </c>
      <c r="J33" s="36">
        <v>24005563.5</v>
      </c>
      <c r="K33" s="37">
        <f t="shared" si="2"/>
        <v>366.38521610851018</v>
      </c>
      <c r="L33" s="37">
        <f t="shared" si="3"/>
        <v>245.92588589634576</v>
      </c>
      <c r="M33" s="38">
        <f t="shared" si="4"/>
        <v>612.31110200485591</v>
      </c>
    </row>
    <row r="34" spans="1:13" ht="16.8" customHeight="1">
      <c r="A34" s="24" t="s">
        <v>30</v>
      </c>
      <c r="B34" s="35">
        <v>3305408</v>
      </c>
      <c r="C34" s="36">
        <v>2481455349.5500002</v>
      </c>
      <c r="D34" s="36">
        <v>166218017.27000001</v>
      </c>
      <c r="E34" s="36">
        <f t="shared" si="7"/>
        <v>2315237332.2800002</v>
      </c>
      <c r="F34" s="36">
        <v>192701294.80000001</v>
      </c>
      <c r="G34" s="36">
        <v>77459657.069999993</v>
      </c>
      <c r="H34" s="36">
        <v>13269245.66</v>
      </c>
      <c r="I34" s="36">
        <f t="shared" si="8"/>
        <v>101972392.07000002</v>
      </c>
      <c r="J34" s="36">
        <v>629510635.14999998</v>
      </c>
      <c r="K34" s="37">
        <f t="shared" si="2"/>
        <v>731.28936710687469</v>
      </c>
      <c r="L34" s="37">
        <f t="shared" si="3"/>
        <v>190.44869351983172</v>
      </c>
      <c r="M34" s="38">
        <f t="shared" si="4"/>
        <v>921.73806062670644</v>
      </c>
    </row>
    <row r="35" spans="1:13" ht="16.8" customHeight="1">
      <c r="A35" s="24" t="s">
        <v>5</v>
      </c>
      <c r="B35" s="35">
        <v>577405</v>
      </c>
      <c r="C35" s="36">
        <v>247714830.41999999</v>
      </c>
      <c r="D35" s="36">
        <v>10935979.18</v>
      </c>
      <c r="E35" s="36">
        <f t="shared" si="7"/>
        <v>236778851.23999998</v>
      </c>
      <c r="F35" s="36">
        <v>22298146.960000001</v>
      </c>
      <c r="G35" s="36">
        <v>9547748.8900000006</v>
      </c>
      <c r="H35" s="36">
        <v>2504458.7200000002</v>
      </c>
      <c r="I35" s="36">
        <f t="shared" si="8"/>
        <v>10245939.35</v>
      </c>
      <c r="J35" s="36">
        <v>66712738.890000001</v>
      </c>
      <c r="K35" s="37">
        <f t="shared" si="2"/>
        <v>427.81893227457329</v>
      </c>
      <c r="L35" s="37">
        <f t="shared" si="3"/>
        <v>115.53890058104797</v>
      </c>
      <c r="M35" s="38">
        <f t="shared" si="4"/>
        <v>543.35783285562127</v>
      </c>
    </row>
    <row r="36" spans="1:13" ht="16.8" customHeight="1">
      <c r="A36" s="24" t="s">
        <v>64</v>
      </c>
      <c r="B36" s="35">
        <v>460349</v>
      </c>
      <c r="C36" s="36">
        <v>196957192.66</v>
      </c>
      <c r="D36" s="36">
        <v>9623588.1400000006</v>
      </c>
      <c r="E36" s="36">
        <f t="shared" si="7"/>
        <v>187333604.51999998</v>
      </c>
      <c r="F36" s="36">
        <v>15393170.91</v>
      </c>
      <c r="G36" s="36">
        <v>7520122.4100000001</v>
      </c>
      <c r="H36" s="36">
        <v>1617512.19</v>
      </c>
      <c r="I36" s="36">
        <f t="shared" si="8"/>
        <v>6255536.3100000005</v>
      </c>
      <c r="J36" s="36">
        <v>60077382.390000001</v>
      </c>
      <c r="K36" s="37">
        <f t="shared" si="2"/>
        <v>420.52690639058625</v>
      </c>
      <c r="L36" s="37">
        <f t="shared" si="3"/>
        <v>130.50399238403907</v>
      </c>
      <c r="M36" s="38">
        <f t="shared" si="4"/>
        <v>551.03089877462526</v>
      </c>
    </row>
    <row r="37" spans="1:13" ht="16.8" customHeight="1">
      <c r="A37" s="24" t="s">
        <v>65</v>
      </c>
      <c r="B37" s="35">
        <v>104596</v>
      </c>
      <c r="C37" s="36">
        <v>45907355.909999996</v>
      </c>
      <c r="D37" s="36">
        <v>2414433.11</v>
      </c>
      <c r="E37" s="36">
        <f t="shared" si="7"/>
        <v>43492922.799999997</v>
      </c>
      <c r="F37" s="36">
        <v>3273163.05</v>
      </c>
      <c r="G37" s="36">
        <v>1868022.77</v>
      </c>
      <c r="H37" s="36">
        <v>545155.30000000005</v>
      </c>
      <c r="I37" s="36">
        <f t="shared" si="8"/>
        <v>859984.97999999975</v>
      </c>
      <c r="J37" s="36">
        <v>24022184.73</v>
      </c>
      <c r="K37" s="37">
        <f t="shared" si="2"/>
        <v>424.04019063826524</v>
      </c>
      <c r="L37" s="37">
        <f t="shared" si="3"/>
        <v>229.66638045431949</v>
      </c>
      <c r="M37" s="38">
        <f t="shared" si="4"/>
        <v>653.70657109258468</v>
      </c>
    </row>
    <row r="38" spans="1:13" ht="16.8" customHeight="1">
      <c r="A38" s="24" t="s">
        <v>44</v>
      </c>
      <c r="B38" s="35">
        <v>217552</v>
      </c>
      <c r="C38" s="36">
        <v>103646929.13</v>
      </c>
      <c r="D38" s="36">
        <v>6369808.7699999996</v>
      </c>
      <c r="E38" s="36">
        <f t="shared" si="7"/>
        <v>97277120.359999999</v>
      </c>
      <c r="F38" s="36">
        <v>10634680.4</v>
      </c>
      <c r="G38" s="36">
        <v>4076135.3</v>
      </c>
      <c r="H38" s="36">
        <v>881920.27</v>
      </c>
      <c r="I38" s="36">
        <f t="shared" si="8"/>
        <v>5676624.8300000001</v>
      </c>
      <c r="J38" s="36">
        <v>34649795.850000001</v>
      </c>
      <c r="K38" s="37">
        <f t="shared" si="2"/>
        <v>473.23741077995146</v>
      </c>
      <c r="L38" s="37">
        <f t="shared" si="3"/>
        <v>159.27132754467897</v>
      </c>
      <c r="M38" s="38">
        <f t="shared" si="4"/>
        <v>632.50873832463049</v>
      </c>
    </row>
    <row r="39" spans="1:13" ht="16.8" customHeight="1">
      <c r="A39" s="24" t="s">
        <v>14</v>
      </c>
      <c r="B39" s="35">
        <v>77090</v>
      </c>
      <c r="C39" s="36">
        <v>22418648.359999999</v>
      </c>
      <c r="D39" s="36">
        <v>1813889.63</v>
      </c>
      <c r="E39" s="36">
        <f t="shared" si="7"/>
        <v>20604758.73</v>
      </c>
      <c r="F39" s="36">
        <v>2462266.29</v>
      </c>
      <c r="G39" s="36">
        <v>1456183.97</v>
      </c>
      <c r="H39" s="36">
        <v>516643.29</v>
      </c>
      <c r="I39" s="36">
        <f t="shared" si="8"/>
        <v>489439.03000000009</v>
      </c>
      <c r="J39" s="36">
        <v>19620898.690000001</v>
      </c>
      <c r="K39" s="37">
        <f t="shared" si="2"/>
        <v>273.63079206122717</v>
      </c>
      <c r="L39" s="37">
        <f t="shared" si="3"/>
        <v>254.5193759242444</v>
      </c>
      <c r="M39" s="38">
        <f t="shared" si="4"/>
        <v>528.15016798547163</v>
      </c>
    </row>
    <row r="40" spans="1:13" ht="16.8" customHeight="1">
      <c r="A40" s="24" t="s">
        <v>10</v>
      </c>
      <c r="B40" s="35">
        <v>419366</v>
      </c>
      <c r="C40" s="36">
        <v>193935843.69999999</v>
      </c>
      <c r="D40" s="36">
        <v>12025472.970000001</v>
      </c>
      <c r="E40" s="36">
        <f t="shared" si="7"/>
        <v>181910370.72999999</v>
      </c>
      <c r="F40" s="36">
        <v>29030810.079999998</v>
      </c>
      <c r="G40" s="36">
        <v>11678001.949999999</v>
      </c>
      <c r="H40" s="36">
        <v>2490726.85</v>
      </c>
      <c r="I40" s="36">
        <f t="shared" si="8"/>
        <v>14862081.279999999</v>
      </c>
      <c r="J40" s="36">
        <v>108791751.61</v>
      </c>
      <c r="K40" s="37">
        <f t="shared" si="2"/>
        <v>469.21412801705429</v>
      </c>
      <c r="L40" s="37">
        <f t="shared" si="3"/>
        <v>259.41958005656159</v>
      </c>
      <c r="M40" s="38">
        <f t="shared" si="4"/>
        <v>728.63370807361594</v>
      </c>
    </row>
    <row r="41" spans="1:13" ht="16.8" customHeight="1">
      <c r="A41" s="24" t="s">
        <v>66</v>
      </c>
      <c r="B41" s="35">
        <v>378675</v>
      </c>
      <c r="C41" s="36">
        <v>132722830.70999999</v>
      </c>
      <c r="D41" s="36">
        <v>8594438.5399999991</v>
      </c>
      <c r="E41" s="36">
        <f t="shared" si="7"/>
        <v>124128392.16999999</v>
      </c>
      <c r="F41" s="36">
        <v>57328106.07</v>
      </c>
      <c r="G41" s="36">
        <v>0</v>
      </c>
      <c r="H41" s="36">
        <v>83070.8</v>
      </c>
      <c r="I41" s="36">
        <f t="shared" si="8"/>
        <v>57245035.270000003</v>
      </c>
      <c r="J41" s="36">
        <v>19053111.050000001</v>
      </c>
      <c r="K41" s="37">
        <f t="shared" si="2"/>
        <v>478.96858107876147</v>
      </c>
      <c r="L41" s="37">
        <f t="shared" si="3"/>
        <v>50.315207103716908</v>
      </c>
      <c r="M41" s="38">
        <f t="shared" si="4"/>
        <v>529.28378818247836</v>
      </c>
    </row>
    <row r="42" spans="1:13" ht="16.8" customHeight="1">
      <c r="A42" s="24" t="s">
        <v>55</v>
      </c>
      <c r="B42" s="35">
        <v>203081</v>
      </c>
      <c r="C42" s="36">
        <v>54244496.420000002</v>
      </c>
      <c r="D42" s="36">
        <v>0</v>
      </c>
      <c r="E42" s="36">
        <f t="shared" si="7"/>
        <v>54244496.420000002</v>
      </c>
      <c r="F42" s="36">
        <v>13401695.789999999</v>
      </c>
      <c r="G42" s="36">
        <v>0</v>
      </c>
      <c r="H42" s="36">
        <v>0</v>
      </c>
      <c r="I42" s="36">
        <f t="shared" si="8"/>
        <v>13401695.789999999</v>
      </c>
      <c r="J42" s="36">
        <v>53794628.049999997</v>
      </c>
      <c r="K42" s="37">
        <f t="shared" si="2"/>
        <v>333.09956229287826</v>
      </c>
      <c r="L42" s="37">
        <f t="shared" si="3"/>
        <v>264.89247172310553</v>
      </c>
      <c r="M42" s="38">
        <f t="shared" si="4"/>
        <v>597.99203401598379</v>
      </c>
    </row>
    <row r="43" spans="1:13" ht="16.8" customHeight="1">
      <c r="A43" s="24" t="s">
        <v>46</v>
      </c>
      <c r="B43" s="35">
        <v>83114</v>
      </c>
      <c r="C43" s="36">
        <v>28797264.82</v>
      </c>
      <c r="D43" s="36">
        <v>1944851.75</v>
      </c>
      <c r="E43" s="36">
        <f t="shared" si="7"/>
        <v>26852413.07</v>
      </c>
      <c r="F43" s="36">
        <v>2966283.86</v>
      </c>
      <c r="G43" s="36">
        <v>1480156.42</v>
      </c>
      <c r="H43" s="36">
        <v>375802.03</v>
      </c>
      <c r="I43" s="36">
        <f t="shared" si="8"/>
        <v>1110325.4099999999</v>
      </c>
      <c r="J43" s="36">
        <v>20075849.399999999</v>
      </c>
      <c r="K43" s="37">
        <f t="shared" si="2"/>
        <v>336.43836754337417</v>
      </c>
      <c r="L43" s="37">
        <f t="shared" si="3"/>
        <v>241.54594171860336</v>
      </c>
      <c r="M43" s="38">
        <f t="shared" si="4"/>
        <v>577.9843092619775</v>
      </c>
    </row>
    <row r="44" spans="1:13" ht="16.8" customHeight="1">
      <c r="A44" s="24" t="s">
        <v>18</v>
      </c>
      <c r="B44" s="35">
        <v>143269</v>
      </c>
      <c r="C44" s="36">
        <v>65213567.780000001</v>
      </c>
      <c r="D44" s="36">
        <v>3458126.95</v>
      </c>
      <c r="E44" s="36">
        <f t="shared" si="7"/>
        <v>61755440.829999998</v>
      </c>
      <c r="F44" s="36">
        <v>5463637.4699999997</v>
      </c>
      <c r="G44" s="36">
        <v>2813139.72</v>
      </c>
      <c r="H44" s="36">
        <v>1075668</v>
      </c>
      <c r="I44" s="36">
        <f t="shared" si="8"/>
        <v>1574829.7499999995</v>
      </c>
      <c r="J44" s="36">
        <v>27907045.510000002</v>
      </c>
      <c r="K44" s="37">
        <f t="shared" si="2"/>
        <v>442.03749994765093</v>
      </c>
      <c r="L44" s="37">
        <f t="shared" si="3"/>
        <v>194.78774549972431</v>
      </c>
      <c r="M44" s="38">
        <f t="shared" si="4"/>
        <v>636.82524544737521</v>
      </c>
    </row>
    <row r="45" spans="1:13" ht="16.8" customHeight="1">
      <c r="A45" s="24" t="s">
        <v>67</v>
      </c>
      <c r="B45" s="35">
        <v>208563</v>
      </c>
      <c r="C45" s="36">
        <v>68729190.230000004</v>
      </c>
      <c r="D45" s="36">
        <v>4462087.49</v>
      </c>
      <c r="E45" s="36">
        <f t="shared" si="7"/>
        <v>64267102.740000002</v>
      </c>
      <c r="F45" s="36">
        <v>38024910.049999997</v>
      </c>
      <c r="G45" s="36">
        <v>0</v>
      </c>
      <c r="H45" s="36">
        <v>46074.57</v>
      </c>
      <c r="I45" s="36">
        <f t="shared" si="8"/>
        <v>37978835.479999997</v>
      </c>
      <c r="J45" s="36">
        <v>25146266.390000001</v>
      </c>
      <c r="K45" s="37">
        <f t="shared" si="2"/>
        <v>490.24006281075742</v>
      </c>
      <c r="L45" s="37">
        <f t="shared" si="3"/>
        <v>120.56916322645915</v>
      </c>
      <c r="M45" s="38">
        <f t="shared" si="4"/>
        <v>610.8092260372166</v>
      </c>
    </row>
    <row r="46" spans="1:13" ht="16.8" customHeight="1">
      <c r="A46" s="24" t="s">
        <v>11</v>
      </c>
      <c r="B46" s="35">
        <v>172221</v>
      </c>
      <c r="C46" s="36">
        <v>81358831.879999995</v>
      </c>
      <c r="D46" s="36">
        <v>4662863.01</v>
      </c>
      <c r="E46" s="36">
        <f t="shared" si="7"/>
        <v>76695968.86999999</v>
      </c>
      <c r="F46" s="36">
        <v>10181551.800000001</v>
      </c>
      <c r="G46" s="36">
        <v>3301986.11</v>
      </c>
      <c r="H46" s="36">
        <v>844480.01</v>
      </c>
      <c r="I46" s="36">
        <f t="shared" si="8"/>
        <v>6035085.6800000016</v>
      </c>
      <c r="J46" s="36">
        <v>35225164.189999998</v>
      </c>
      <c r="K46" s="37">
        <f t="shared" si="2"/>
        <v>480.37727425807537</v>
      </c>
      <c r="L46" s="37">
        <f t="shared" si="3"/>
        <v>204.53466296212423</v>
      </c>
      <c r="M46" s="38">
        <f t="shared" si="4"/>
        <v>684.91193722019966</v>
      </c>
    </row>
    <row r="47" spans="1:13" ht="16.8" customHeight="1">
      <c r="A47" s="24" t="s">
        <v>56</v>
      </c>
      <c r="B47" s="35">
        <v>51258</v>
      </c>
      <c r="C47" s="36">
        <v>27350250.98</v>
      </c>
      <c r="D47" s="36">
        <v>1200481.3600000001</v>
      </c>
      <c r="E47" s="36">
        <f t="shared" si="7"/>
        <v>26149769.620000001</v>
      </c>
      <c r="F47" s="36">
        <v>2156834.36</v>
      </c>
      <c r="G47" s="36">
        <v>996204.39</v>
      </c>
      <c r="H47" s="36">
        <v>333454.21000000002</v>
      </c>
      <c r="I47" s="36">
        <f t="shared" si="8"/>
        <v>827175.75999999978</v>
      </c>
      <c r="J47" s="36">
        <v>13857479.33</v>
      </c>
      <c r="K47" s="37">
        <f t="shared" si="2"/>
        <v>526.29726832884626</v>
      </c>
      <c r="L47" s="37">
        <f t="shared" si="3"/>
        <v>270.34763997814974</v>
      </c>
      <c r="M47" s="38">
        <f t="shared" si="4"/>
        <v>796.64490830699606</v>
      </c>
    </row>
    <row r="48" spans="1:13" ht="16.8" customHeight="1">
      <c r="A48" s="24" t="s">
        <v>6</v>
      </c>
      <c r="B48" s="35">
        <v>684234</v>
      </c>
      <c r="C48" s="36">
        <v>294889243.23000002</v>
      </c>
      <c r="D48" s="36">
        <v>17496608.289999999</v>
      </c>
      <c r="E48" s="36">
        <f t="shared" si="7"/>
        <v>277392634.94</v>
      </c>
      <c r="F48" s="36">
        <v>26545742.239999998</v>
      </c>
      <c r="G48" s="36">
        <v>11299669.25</v>
      </c>
      <c r="H48" s="36">
        <v>2917200.95</v>
      </c>
      <c r="I48" s="36">
        <f t="shared" si="8"/>
        <v>12328872.039999999</v>
      </c>
      <c r="J48" s="36">
        <v>105177820.18000001</v>
      </c>
      <c r="K48" s="37">
        <f t="shared" si="2"/>
        <v>423.42459886530048</v>
      </c>
      <c r="L48" s="37">
        <f t="shared" si="3"/>
        <v>153.71615584726862</v>
      </c>
      <c r="M48" s="38">
        <f t="shared" si="4"/>
        <v>577.14075471256911</v>
      </c>
    </row>
    <row r="49" spans="1:13" ht="16.8" customHeight="1">
      <c r="A49" s="24" t="s">
        <v>17</v>
      </c>
      <c r="B49" s="35">
        <v>39695</v>
      </c>
      <c r="C49" s="36">
        <v>20253622.690000001</v>
      </c>
      <c r="D49" s="36">
        <v>1148063.82</v>
      </c>
      <c r="E49" s="36">
        <f t="shared" si="7"/>
        <v>19105558.870000001</v>
      </c>
      <c r="F49" s="36">
        <v>1988475.21</v>
      </c>
      <c r="G49" s="36">
        <v>994560.75</v>
      </c>
      <c r="H49" s="36">
        <v>311639.67</v>
      </c>
      <c r="I49" s="36">
        <f t="shared" si="8"/>
        <v>682274.79</v>
      </c>
      <c r="J49" s="36">
        <v>5600779.4699999997</v>
      </c>
      <c r="K49" s="37">
        <f t="shared" si="2"/>
        <v>498.49688021161353</v>
      </c>
      <c r="L49" s="37">
        <f t="shared" si="3"/>
        <v>141.09533870764579</v>
      </c>
      <c r="M49" s="38">
        <f t="shared" si="4"/>
        <v>639.59221891925927</v>
      </c>
    </row>
    <row r="50" spans="1:13" ht="16.8" customHeight="1">
      <c r="A50" s="24" t="s">
        <v>24</v>
      </c>
      <c r="B50" s="35">
        <v>135436</v>
      </c>
      <c r="C50" s="36">
        <v>78565844.400000006</v>
      </c>
      <c r="D50" s="36">
        <v>3650981.05</v>
      </c>
      <c r="E50" s="36">
        <f t="shared" si="7"/>
        <v>74914863.350000009</v>
      </c>
      <c r="F50" s="36">
        <v>5335495.0999999996</v>
      </c>
      <c r="G50" s="36">
        <v>2816935.55</v>
      </c>
      <c r="H50" s="36">
        <v>679978</v>
      </c>
      <c r="I50" s="36">
        <f t="shared" si="8"/>
        <v>1838581.5499999998</v>
      </c>
      <c r="J50" s="36">
        <v>44437669.210000001</v>
      </c>
      <c r="K50" s="37">
        <f t="shared" si="2"/>
        <v>566.71376074308159</v>
      </c>
      <c r="L50" s="37">
        <f t="shared" si="3"/>
        <v>328.10825194187663</v>
      </c>
      <c r="M50" s="38">
        <f t="shared" si="4"/>
        <v>894.82201268495828</v>
      </c>
    </row>
    <row r="51" spans="1:13" ht="16.8" customHeight="1">
      <c r="A51" s="24" t="s">
        <v>9</v>
      </c>
      <c r="B51" s="35">
        <v>35994</v>
      </c>
      <c r="C51" s="36">
        <v>13423302.18</v>
      </c>
      <c r="D51" s="36">
        <v>941515.6</v>
      </c>
      <c r="E51" s="36">
        <f t="shared" si="7"/>
        <v>12481786.58</v>
      </c>
      <c r="F51" s="36">
        <v>1548770.79</v>
      </c>
      <c r="G51" s="36">
        <v>697929.9</v>
      </c>
      <c r="H51" s="36">
        <v>231661.09</v>
      </c>
      <c r="I51" s="36">
        <f t="shared" si="8"/>
        <v>619179.80000000005</v>
      </c>
      <c r="J51" s="36">
        <v>4254909.1100000003</v>
      </c>
      <c r="K51" s="37">
        <f t="shared" si="2"/>
        <v>363.97639551036286</v>
      </c>
      <c r="L51" s="37">
        <f t="shared" si="3"/>
        <v>118.21162165916543</v>
      </c>
      <c r="M51" s="38">
        <f t="shared" si="4"/>
        <v>482.18801716952828</v>
      </c>
    </row>
    <row r="52" spans="1:13" ht="16.8" customHeight="1">
      <c r="A52" s="24" t="s">
        <v>22</v>
      </c>
      <c r="B52" s="35">
        <v>85449</v>
      </c>
      <c r="C52" s="36">
        <v>44901505.170000002</v>
      </c>
      <c r="D52" s="36">
        <v>2712449.67</v>
      </c>
      <c r="E52" s="36">
        <f t="shared" si="7"/>
        <v>42189055.5</v>
      </c>
      <c r="F52" s="36">
        <v>4099729.35</v>
      </c>
      <c r="G52" s="36">
        <v>1373810.71</v>
      </c>
      <c r="H52" s="36">
        <v>514358.9</v>
      </c>
      <c r="I52" s="36">
        <f t="shared" si="8"/>
        <v>2211559.7400000002</v>
      </c>
      <c r="J52" s="36">
        <v>24131645.420000002</v>
      </c>
      <c r="K52" s="37">
        <f t="shared" si="2"/>
        <v>519.61538742407754</v>
      </c>
      <c r="L52" s="37">
        <f t="shared" si="3"/>
        <v>282.40992194174305</v>
      </c>
      <c r="M52" s="38">
        <f t="shared" si="4"/>
        <v>802.02530936582059</v>
      </c>
    </row>
    <row r="53" spans="1:13" ht="16.8" customHeight="1">
      <c r="A53" s="24" t="s">
        <v>33</v>
      </c>
      <c r="B53" s="35">
        <v>789744</v>
      </c>
      <c r="C53" s="36">
        <v>358522358.72000003</v>
      </c>
      <c r="D53" s="36">
        <v>24118746.030000001</v>
      </c>
      <c r="E53" s="36">
        <f t="shared" si="7"/>
        <v>334403612.69000006</v>
      </c>
      <c r="F53" s="36">
        <v>33447075.34</v>
      </c>
      <c r="G53" s="36">
        <v>14713115.210000001</v>
      </c>
      <c r="H53" s="36">
        <v>3742942.18</v>
      </c>
      <c r="I53" s="36">
        <f t="shared" si="8"/>
        <v>14991017.949999999</v>
      </c>
      <c r="J53" s="36">
        <v>113380822.41</v>
      </c>
      <c r="K53" s="37">
        <f t="shared" si="2"/>
        <v>442.41504923114331</v>
      </c>
      <c r="L53" s="37">
        <f t="shared" si="3"/>
        <v>143.56655119886949</v>
      </c>
      <c r="M53" s="38">
        <f t="shared" si="4"/>
        <v>585.9816004300128</v>
      </c>
    </row>
    <row r="54" spans="1:13" ht="16.8" customHeight="1">
      <c r="A54" s="24" t="s">
        <v>16</v>
      </c>
      <c r="B54" s="35">
        <v>297775</v>
      </c>
      <c r="C54" s="36">
        <v>117687070.03</v>
      </c>
      <c r="D54" s="36">
        <v>8874400.9800000004</v>
      </c>
      <c r="E54" s="36">
        <f t="shared" si="7"/>
        <v>108812669.05</v>
      </c>
      <c r="F54" s="36">
        <v>14943816.82</v>
      </c>
      <c r="G54" s="36">
        <v>5568374.5300000003</v>
      </c>
      <c r="H54" s="36">
        <v>1980479.39</v>
      </c>
      <c r="I54" s="36">
        <f t="shared" si="8"/>
        <v>7394962.8999999994</v>
      </c>
      <c r="J54" s="36">
        <v>37996382.759999998</v>
      </c>
      <c r="K54" s="37">
        <f t="shared" si="2"/>
        <v>390.25315070103267</v>
      </c>
      <c r="L54" s="37">
        <f t="shared" si="3"/>
        <v>127.60098315842498</v>
      </c>
      <c r="M54" s="38">
        <f t="shared" si="4"/>
        <v>517.85413385945765</v>
      </c>
    </row>
    <row r="55" spans="1:13" ht="16.8" customHeight="1">
      <c r="A55" s="24" t="s">
        <v>15</v>
      </c>
      <c r="B55" s="35">
        <v>60297</v>
      </c>
      <c r="C55" s="36">
        <v>27395478.84</v>
      </c>
      <c r="D55" s="36">
        <v>1272805.03</v>
      </c>
      <c r="E55" s="36">
        <f t="shared" si="7"/>
        <v>26122673.809999999</v>
      </c>
      <c r="F55" s="36">
        <v>3118239.39</v>
      </c>
      <c r="G55" s="36">
        <v>1090566</v>
      </c>
      <c r="H55" s="36">
        <v>416718.31</v>
      </c>
      <c r="I55" s="36">
        <f t="shared" si="8"/>
        <v>1610955.08</v>
      </c>
      <c r="J55" s="36">
        <v>13415611.609999999</v>
      </c>
      <c r="K55" s="37">
        <f t="shared" si="2"/>
        <v>459.95039371776375</v>
      </c>
      <c r="L55" s="37">
        <f t="shared" si="3"/>
        <v>222.49219049040582</v>
      </c>
      <c r="M55" s="38">
        <f t="shared" si="4"/>
        <v>682.44258420816959</v>
      </c>
    </row>
    <row r="56" spans="1:13" ht="16.8" customHeight="1">
      <c r="A56" s="24" t="s">
        <v>7</v>
      </c>
      <c r="B56" s="35">
        <v>675301</v>
      </c>
      <c r="C56" s="36">
        <v>283763821.11000001</v>
      </c>
      <c r="D56" s="36">
        <v>19521104.859999999</v>
      </c>
      <c r="E56" s="36">
        <f t="shared" si="7"/>
        <v>264242716.25</v>
      </c>
      <c r="F56" s="36">
        <v>34265611.409999996</v>
      </c>
      <c r="G56" s="36">
        <v>13199915.789999999</v>
      </c>
      <c r="H56" s="36">
        <v>3891400.31</v>
      </c>
      <c r="I56" s="36">
        <f t="shared" si="8"/>
        <v>17174295.309999999</v>
      </c>
      <c r="J56" s="36">
        <v>129238995.84</v>
      </c>
      <c r="K56" s="37">
        <f t="shared" si="2"/>
        <v>416.72826126423627</v>
      </c>
      <c r="L56" s="37">
        <f t="shared" si="3"/>
        <v>191.37983779085178</v>
      </c>
      <c r="M56" s="38">
        <f t="shared" si="4"/>
        <v>608.10809905508802</v>
      </c>
    </row>
    <row r="57" spans="1:13">
      <c r="A57" s="41" t="s">
        <v>60</v>
      </c>
    </row>
  </sheetData>
  <sortState ref="A10:M51">
    <sortCondition ref="A10:A51"/>
  </sortState>
  <mergeCells count="4">
    <mergeCell ref="A3:M3"/>
    <mergeCell ref="A4:M4"/>
    <mergeCell ref="C8:J8"/>
    <mergeCell ref="K8:M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8" orientation="portrait" verticalDpi="300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7"/>
  <sheetViews>
    <sheetView workbookViewId="0">
      <selection activeCell="A19" sqref="A19"/>
    </sheetView>
  </sheetViews>
  <sheetFormatPr baseColWidth="10" defaultRowHeight="18"/>
  <cols>
    <col min="1" max="1" width="44.44140625" style="16" customWidth="1"/>
    <col min="2" max="2" width="11.6640625" style="17" bestFit="1" customWidth="1"/>
    <col min="3" max="3" width="15.33203125" style="16" hidden="1" customWidth="1"/>
    <col min="4" max="4" width="13.6640625" style="16" hidden="1" customWidth="1"/>
    <col min="5" max="5" width="15.33203125" style="16" hidden="1" customWidth="1"/>
    <col min="6" max="7" width="13.6640625" style="16" hidden="1" customWidth="1"/>
    <col min="8" max="8" width="15.33203125" style="16" hidden="1" customWidth="1"/>
    <col min="9" max="9" width="16.109375" style="16" hidden="1" customWidth="1"/>
    <col min="10" max="10" width="13.6640625" style="16" hidden="1" customWidth="1"/>
    <col min="11" max="12" width="13.6640625" style="16" bestFit="1" customWidth="1"/>
    <col min="13" max="13" width="18.21875" style="16" customWidth="1"/>
    <col min="14" max="16384" width="11.5546875" style="16"/>
  </cols>
  <sheetData>
    <row r="1" spans="1:13" s="1" customFormat="1" ht="16.8">
      <c r="B1" s="2"/>
      <c r="C1" s="3"/>
      <c r="D1" s="3"/>
      <c r="E1" s="3"/>
      <c r="F1" s="2"/>
      <c r="G1" s="2"/>
      <c r="H1" s="2"/>
      <c r="I1" s="2"/>
      <c r="J1" s="2"/>
      <c r="K1" s="2"/>
      <c r="L1" s="2"/>
      <c r="M1" s="4"/>
    </row>
    <row r="2" spans="1:13" s="1" customFormat="1" ht="27.75" customHeight="1">
      <c r="A2" s="5"/>
      <c r="B2" s="6"/>
      <c r="C2" s="7"/>
      <c r="D2" s="7"/>
      <c r="E2" s="7"/>
      <c r="F2" s="5"/>
      <c r="G2" s="5"/>
      <c r="H2" s="5"/>
      <c r="I2" s="5"/>
      <c r="J2" s="5"/>
      <c r="K2" s="5"/>
      <c r="L2" s="5"/>
      <c r="M2" s="8"/>
    </row>
    <row r="3" spans="1:13" s="1" customFormat="1" ht="21.6">
      <c r="A3" s="42" t="s">
        <v>58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</row>
    <row r="4" spans="1:13" s="1" customFormat="1" ht="21.6">
      <c r="A4" s="43" t="s">
        <v>38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1:13" s="1" customFormat="1" ht="16.8">
      <c r="A5" s="39" t="s">
        <v>59</v>
      </c>
      <c r="B5" s="9"/>
      <c r="C5" s="10"/>
      <c r="D5" s="10"/>
      <c r="E5" s="10"/>
      <c r="F5" s="11"/>
      <c r="G5" s="11"/>
      <c r="H5" s="11"/>
      <c r="I5" s="11"/>
      <c r="J5" s="11"/>
      <c r="K5" s="11"/>
      <c r="L5" s="11"/>
      <c r="M5" s="12"/>
    </row>
    <row r="6" spans="1:13" s="1" customFormat="1" ht="16.8">
      <c r="A6" s="40" t="s">
        <v>39</v>
      </c>
      <c r="B6" s="14"/>
      <c r="C6" s="15"/>
      <c r="D6" s="15"/>
      <c r="E6" s="15"/>
      <c r="F6" s="14"/>
      <c r="G6" s="14"/>
      <c r="H6" s="14"/>
      <c r="I6" s="14"/>
      <c r="J6" s="14"/>
      <c r="K6" s="14"/>
      <c r="L6" s="14"/>
      <c r="M6" s="12"/>
    </row>
    <row r="7" spans="1:13" s="1" customFormat="1" ht="16.8">
      <c r="A7" s="13"/>
      <c r="B7" s="14"/>
      <c r="C7" s="15"/>
      <c r="D7" s="15"/>
      <c r="E7" s="15"/>
      <c r="F7" s="14"/>
      <c r="G7" s="14"/>
      <c r="H7" s="14"/>
      <c r="I7" s="14"/>
      <c r="J7" s="14"/>
      <c r="K7" s="14"/>
      <c r="L7" s="14"/>
      <c r="M7" s="12"/>
    </row>
    <row r="8" spans="1:13">
      <c r="C8" s="44" t="s">
        <v>34</v>
      </c>
      <c r="D8" s="45"/>
      <c r="E8" s="45"/>
      <c r="F8" s="45"/>
      <c r="G8" s="45"/>
      <c r="H8" s="45"/>
      <c r="I8" s="45"/>
      <c r="J8" s="46"/>
      <c r="K8" s="47" t="s">
        <v>35</v>
      </c>
      <c r="L8" s="48"/>
      <c r="M8" s="49"/>
    </row>
    <row r="9" spans="1:13" ht="50.4">
      <c r="A9" s="18" t="s">
        <v>36</v>
      </c>
      <c r="B9" s="19" t="s">
        <v>37</v>
      </c>
      <c r="C9" s="20" t="s">
        <v>52</v>
      </c>
      <c r="D9" s="20" t="s">
        <v>40</v>
      </c>
      <c r="E9" s="21" t="s">
        <v>47</v>
      </c>
      <c r="F9" s="20" t="s">
        <v>53</v>
      </c>
      <c r="G9" s="20" t="s">
        <v>49</v>
      </c>
      <c r="H9" s="20" t="s">
        <v>50</v>
      </c>
      <c r="I9" s="21" t="s">
        <v>48</v>
      </c>
      <c r="J9" s="21" t="s">
        <v>57</v>
      </c>
      <c r="K9" s="22" t="s">
        <v>42</v>
      </c>
      <c r="L9" s="22" t="s">
        <v>41</v>
      </c>
      <c r="M9" s="23" t="s">
        <v>43</v>
      </c>
    </row>
    <row r="10" spans="1:13" ht="16.8" customHeight="1">
      <c r="A10" s="24" t="s">
        <v>25</v>
      </c>
      <c r="B10" s="35">
        <v>1636732</v>
      </c>
      <c r="C10" s="36">
        <v>1156827680.0599999</v>
      </c>
      <c r="D10" s="36">
        <v>75990964.25</v>
      </c>
      <c r="E10" s="36">
        <f t="shared" ref="E10:E56" si="0">C10-D10</f>
        <v>1080836715.8099999</v>
      </c>
      <c r="F10" s="36">
        <v>83036328.599999994</v>
      </c>
      <c r="G10" s="36">
        <v>34090077.560000002</v>
      </c>
      <c r="H10" s="36">
        <v>8543782.2699999996</v>
      </c>
      <c r="I10" s="36">
        <f t="shared" ref="I10:I56" si="1">F10-G10-H10</f>
        <v>40402468.769999996</v>
      </c>
      <c r="J10" s="36">
        <v>436251463.16000003</v>
      </c>
      <c r="K10" s="37">
        <f t="shared" ref="K10:K56" si="2">(E10+I10)/B10</f>
        <v>685.04751210338645</v>
      </c>
      <c r="L10" s="37">
        <f t="shared" ref="L10:L56" si="3">J10/B10</f>
        <v>266.53811568418047</v>
      </c>
      <c r="M10" s="38">
        <f t="shared" ref="M10:M56" si="4">K10+L10</f>
        <v>951.58562778756686</v>
      </c>
    </row>
    <row r="11" spans="1:13" ht="16.8" customHeight="1">
      <c r="A11" s="24" t="s">
        <v>30</v>
      </c>
      <c r="B11" s="35">
        <v>3305408</v>
      </c>
      <c r="C11" s="36">
        <v>2481455349.5500002</v>
      </c>
      <c r="D11" s="36">
        <v>166218017.27000001</v>
      </c>
      <c r="E11" s="36">
        <f t="shared" si="0"/>
        <v>2315237332.2800002</v>
      </c>
      <c r="F11" s="36">
        <v>192701294.80000001</v>
      </c>
      <c r="G11" s="36">
        <v>77459657.069999993</v>
      </c>
      <c r="H11" s="36">
        <v>13269245.66</v>
      </c>
      <c r="I11" s="36">
        <f t="shared" si="1"/>
        <v>101972392.07000002</v>
      </c>
      <c r="J11" s="36">
        <v>629510635.14999998</v>
      </c>
      <c r="K11" s="37">
        <f t="shared" si="2"/>
        <v>731.28936710687469</v>
      </c>
      <c r="L11" s="37">
        <f t="shared" si="3"/>
        <v>190.44869351983172</v>
      </c>
      <c r="M11" s="38">
        <f t="shared" si="4"/>
        <v>921.73806062670644</v>
      </c>
    </row>
    <row r="12" spans="1:13" ht="16.8" customHeight="1">
      <c r="A12" s="24" t="s">
        <v>24</v>
      </c>
      <c r="B12" s="35">
        <v>135436</v>
      </c>
      <c r="C12" s="36">
        <v>78565844.400000006</v>
      </c>
      <c r="D12" s="36">
        <v>3650981.05</v>
      </c>
      <c r="E12" s="36">
        <f t="shared" si="0"/>
        <v>74914863.350000009</v>
      </c>
      <c r="F12" s="36">
        <v>5335495.0999999996</v>
      </c>
      <c r="G12" s="36">
        <v>2816935.55</v>
      </c>
      <c r="H12" s="36">
        <v>679978</v>
      </c>
      <c r="I12" s="36">
        <f t="shared" si="1"/>
        <v>1838581.5499999998</v>
      </c>
      <c r="J12" s="36">
        <v>44437669.210000001</v>
      </c>
      <c r="K12" s="37">
        <f t="shared" si="2"/>
        <v>566.71376074308159</v>
      </c>
      <c r="L12" s="37">
        <f t="shared" si="3"/>
        <v>328.10825194187663</v>
      </c>
      <c r="M12" s="38">
        <f t="shared" si="4"/>
        <v>894.82201268495828</v>
      </c>
    </row>
    <row r="13" spans="1:13" ht="16.8" customHeight="1">
      <c r="A13" s="24" t="s">
        <v>31</v>
      </c>
      <c r="B13" s="35">
        <v>188102</v>
      </c>
      <c r="C13" s="36">
        <v>80998037.469999999</v>
      </c>
      <c r="D13" s="36">
        <v>0</v>
      </c>
      <c r="E13" s="36">
        <f t="shared" si="0"/>
        <v>80998037.469999999</v>
      </c>
      <c r="F13" s="36">
        <v>5109893.93</v>
      </c>
      <c r="G13" s="36">
        <v>0</v>
      </c>
      <c r="H13" s="36">
        <v>0</v>
      </c>
      <c r="I13" s="36">
        <f t="shared" si="1"/>
        <v>5109893.93</v>
      </c>
      <c r="J13" s="36">
        <v>74229087.319999993</v>
      </c>
      <c r="K13" s="37">
        <f t="shared" si="2"/>
        <v>457.77254574645673</v>
      </c>
      <c r="L13" s="37">
        <f t="shared" si="3"/>
        <v>394.62146771432515</v>
      </c>
      <c r="M13" s="38">
        <f t="shared" si="4"/>
        <v>852.39401346078193</v>
      </c>
    </row>
    <row r="14" spans="1:13" ht="16.8" customHeight="1">
      <c r="A14" s="24" t="s">
        <v>63</v>
      </c>
      <c r="B14" s="35">
        <v>101932</v>
      </c>
      <c r="C14" s="36">
        <v>54760576.270000003</v>
      </c>
      <c r="D14" s="36">
        <v>3398855.13</v>
      </c>
      <c r="E14" s="36">
        <f t="shared" si="0"/>
        <v>51361721.140000001</v>
      </c>
      <c r="F14" s="36">
        <v>5574547</v>
      </c>
      <c r="G14" s="36">
        <v>2136266.63</v>
      </c>
      <c r="H14" s="36">
        <v>505880.89</v>
      </c>
      <c r="I14" s="36">
        <f t="shared" si="1"/>
        <v>2932399.48</v>
      </c>
      <c r="J14" s="36">
        <v>30161359.66</v>
      </c>
      <c r="K14" s="37">
        <f t="shared" si="2"/>
        <v>532.65040046305376</v>
      </c>
      <c r="L14" s="37">
        <f t="shared" si="3"/>
        <v>295.89686908919674</v>
      </c>
      <c r="M14" s="38">
        <f t="shared" si="4"/>
        <v>828.54726955225055</v>
      </c>
    </row>
    <row r="15" spans="1:13" ht="16.8" customHeight="1">
      <c r="A15" s="24" t="s">
        <v>22</v>
      </c>
      <c r="B15" s="35">
        <v>85449</v>
      </c>
      <c r="C15" s="36">
        <v>44901505.170000002</v>
      </c>
      <c r="D15" s="36">
        <v>2712449.67</v>
      </c>
      <c r="E15" s="36">
        <f t="shared" si="0"/>
        <v>42189055.5</v>
      </c>
      <c r="F15" s="36">
        <v>4099729.35</v>
      </c>
      <c r="G15" s="36">
        <v>1373810.71</v>
      </c>
      <c r="H15" s="36">
        <v>514358.9</v>
      </c>
      <c r="I15" s="36">
        <f t="shared" si="1"/>
        <v>2211559.7400000002</v>
      </c>
      <c r="J15" s="36">
        <v>24131645.420000002</v>
      </c>
      <c r="K15" s="37">
        <f t="shared" si="2"/>
        <v>519.61538742407754</v>
      </c>
      <c r="L15" s="37">
        <f t="shared" si="3"/>
        <v>282.40992194174305</v>
      </c>
      <c r="M15" s="38">
        <f t="shared" si="4"/>
        <v>802.02530936582059</v>
      </c>
    </row>
    <row r="16" spans="1:13" ht="16.8" customHeight="1">
      <c r="A16" s="24" t="s">
        <v>56</v>
      </c>
      <c r="B16" s="35">
        <v>51258</v>
      </c>
      <c r="C16" s="36">
        <v>27350250.98</v>
      </c>
      <c r="D16" s="36">
        <v>1200481.3600000001</v>
      </c>
      <c r="E16" s="36">
        <f t="shared" si="0"/>
        <v>26149769.620000001</v>
      </c>
      <c r="F16" s="36">
        <v>2156834.36</v>
      </c>
      <c r="G16" s="36">
        <v>996204.39</v>
      </c>
      <c r="H16" s="36">
        <v>333454.21000000002</v>
      </c>
      <c r="I16" s="36">
        <f t="shared" si="1"/>
        <v>827175.75999999978</v>
      </c>
      <c r="J16" s="36">
        <v>13857479.33</v>
      </c>
      <c r="K16" s="37">
        <f t="shared" si="2"/>
        <v>526.29726832884626</v>
      </c>
      <c r="L16" s="37">
        <f t="shared" si="3"/>
        <v>270.34763997814974</v>
      </c>
      <c r="M16" s="38">
        <f t="shared" si="4"/>
        <v>796.64490830699606</v>
      </c>
    </row>
    <row r="17" spans="1:13" ht="16.8" customHeight="1">
      <c r="A17" s="24" t="s">
        <v>26</v>
      </c>
      <c r="B17" s="35">
        <v>140080</v>
      </c>
      <c r="C17" s="36">
        <v>77551447.569999993</v>
      </c>
      <c r="D17" s="36">
        <v>3512208.97</v>
      </c>
      <c r="E17" s="36">
        <f t="shared" si="0"/>
        <v>74039238.599999994</v>
      </c>
      <c r="F17" s="36">
        <v>6441849.0499999998</v>
      </c>
      <c r="G17" s="36">
        <v>2877904.45</v>
      </c>
      <c r="H17" s="36">
        <v>739330.62</v>
      </c>
      <c r="I17" s="36">
        <f t="shared" si="1"/>
        <v>2824613.9799999995</v>
      </c>
      <c r="J17" s="36">
        <v>29304089.039999999</v>
      </c>
      <c r="K17" s="37">
        <f t="shared" si="2"/>
        <v>548.71396758994854</v>
      </c>
      <c r="L17" s="37">
        <f t="shared" si="3"/>
        <v>209.19538149628784</v>
      </c>
      <c r="M17" s="38">
        <f t="shared" si="4"/>
        <v>757.90934908623638</v>
      </c>
    </row>
    <row r="18" spans="1:13" ht="16.8" customHeight="1">
      <c r="A18" s="24" t="s">
        <v>0</v>
      </c>
      <c r="B18" s="35">
        <v>231775</v>
      </c>
      <c r="C18" s="36">
        <v>117261537.84999999</v>
      </c>
      <c r="D18" s="36">
        <v>6004169.4100000001</v>
      </c>
      <c r="E18" s="36">
        <f t="shared" si="0"/>
        <v>111257368.44</v>
      </c>
      <c r="F18" s="36">
        <v>8517265.3399999999</v>
      </c>
      <c r="G18" s="36">
        <v>3686212.74</v>
      </c>
      <c r="H18" s="36">
        <v>1249555.44</v>
      </c>
      <c r="I18" s="36">
        <f t="shared" si="1"/>
        <v>3581497.1599999997</v>
      </c>
      <c r="J18" s="36">
        <v>57492621.990000002</v>
      </c>
      <c r="K18" s="37">
        <f t="shared" si="2"/>
        <v>495.47563628519038</v>
      </c>
      <c r="L18" s="37">
        <f t="shared" si="3"/>
        <v>248.05359503829146</v>
      </c>
      <c r="M18" s="38">
        <f t="shared" si="4"/>
        <v>743.52923132348178</v>
      </c>
    </row>
    <row r="19" spans="1:13" ht="16.8" customHeight="1">
      <c r="A19" s="24" t="s">
        <v>19</v>
      </c>
      <c r="B19" s="35">
        <v>75104</v>
      </c>
      <c r="C19" s="36">
        <v>38574592.450000003</v>
      </c>
      <c r="D19" s="36">
        <v>1888386.12</v>
      </c>
      <c r="E19" s="36">
        <f t="shared" si="0"/>
        <v>36686206.330000006</v>
      </c>
      <c r="F19" s="36">
        <v>2955780.51</v>
      </c>
      <c r="G19" s="36">
        <v>1202255.96</v>
      </c>
      <c r="H19" s="36">
        <v>439821.52</v>
      </c>
      <c r="I19" s="36">
        <f t="shared" si="1"/>
        <v>1313703.0299999998</v>
      </c>
      <c r="J19" s="36">
        <v>17484818.98</v>
      </c>
      <c r="K19" s="37">
        <f t="shared" si="2"/>
        <v>505.96385492117605</v>
      </c>
      <c r="L19" s="37">
        <f t="shared" si="3"/>
        <v>232.80809251171709</v>
      </c>
      <c r="M19" s="38">
        <f t="shared" si="4"/>
        <v>738.77194743289317</v>
      </c>
    </row>
    <row r="20" spans="1:13" ht="16.8" customHeight="1">
      <c r="A20" s="24" t="s">
        <v>10</v>
      </c>
      <c r="B20" s="35">
        <v>419366</v>
      </c>
      <c r="C20" s="36">
        <v>193935843.69999999</v>
      </c>
      <c r="D20" s="36">
        <v>12025472.970000001</v>
      </c>
      <c r="E20" s="36">
        <f t="shared" si="0"/>
        <v>181910370.72999999</v>
      </c>
      <c r="F20" s="36">
        <v>29030810.079999998</v>
      </c>
      <c r="G20" s="36">
        <v>11678001.949999999</v>
      </c>
      <c r="H20" s="36">
        <v>2490726.85</v>
      </c>
      <c r="I20" s="36">
        <f t="shared" si="1"/>
        <v>14862081.279999999</v>
      </c>
      <c r="J20" s="36">
        <v>108791751.61</v>
      </c>
      <c r="K20" s="37">
        <f t="shared" si="2"/>
        <v>469.21412801705429</v>
      </c>
      <c r="L20" s="37">
        <f t="shared" si="3"/>
        <v>259.41958005656159</v>
      </c>
      <c r="M20" s="38">
        <f t="shared" si="4"/>
        <v>728.63370807361594</v>
      </c>
    </row>
    <row r="21" spans="1:13" ht="16.8" customHeight="1">
      <c r="A21" s="24" t="s">
        <v>12</v>
      </c>
      <c r="B21" s="35">
        <v>174051</v>
      </c>
      <c r="C21" s="36">
        <v>81698216.620000005</v>
      </c>
      <c r="D21" s="36">
        <v>5104574.8899999997</v>
      </c>
      <c r="E21" s="36">
        <f t="shared" si="0"/>
        <v>76593641.730000004</v>
      </c>
      <c r="F21" s="36">
        <v>8093283.1100000003</v>
      </c>
      <c r="G21" s="36">
        <v>3305766.61</v>
      </c>
      <c r="H21" s="36">
        <v>1166041</v>
      </c>
      <c r="I21" s="36">
        <f t="shared" si="1"/>
        <v>3621475.5</v>
      </c>
      <c r="J21" s="36">
        <v>44383308.490000002</v>
      </c>
      <c r="K21" s="37">
        <f t="shared" si="2"/>
        <v>460.87133788372375</v>
      </c>
      <c r="L21" s="37">
        <f t="shared" si="3"/>
        <v>255.00174368432243</v>
      </c>
      <c r="M21" s="38">
        <f t="shared" si="4"/>
        <v>715.87308156804625</v>
      </c>
    </row>
    <row r="22" spans="1:13" ht="16.8" customHeight="1">
      <c r="A22" s="24" t="s">
        <v>13</v>
      </c>
      <c r="B22" s="35">
        <v>122051</v>
      </c>
      <c r="C22" s="36">
        <v>65455593.609999999</v>
      </c>
      <c r="D22" s="36">
        <v>3265136.89</v>
      </c>
      <c r="E22" s="36">
        <f t="shared" si="0"/>
        <v>62190456.719999999</v>
      </c>
      <c r="F22" s="36">
        <v>5391045.04</v>
      </c>
      <c r="G22" s="36">
        <v>2220585.59</v>
      </c>
      <c r="H22" s="36">
        <v>839378.2</v>
      </c>
      <c r="I22" s="36">
        <f t="shared" si="1"/>
        <v>2331081.25</v>
      </c>
      <c r="J22" s="36">
        <v>20749053.239999998</v>
      </c>
      <c r="K22" s="37">
        <f t="shared" si="2"/>
        <v>528.64407477202155</v>
      </c>
      <c r="L22" s="37">
        <f t="shared" si="3"/>
        <v>170.00313999885293</v>
      </c>
      <c r="M22" s="38">
        <f t="shared" si="4"/>
        <v>698.64721477087448</v>
      </c>
    </row>
    <row r="23" spans="1:13" ht="16.8" customHeight="1">
      <c r="A23" s="24" t="s">
        <v>20</v>
      </c>
      <c r="B23" s="35">
        <v>53988</v>
      </c>
      <c r="C23" s="36">
        <v>23137084.68</v>
      </c>
      <c r="D23" s="36">
        <v>1099503.8400000001</v>
      </c>
      <c r="E23" s="36">
        <f t="shared" si="0"/>
        <v>22037580.84</v>
      </c>
      <c r="F23" s="36">
        <v>2430401.61</v>
      </c>
      <c r="G23" s="36">
        <v>893898.12</v>
      </c>
      <c r="H23" s="36">
        <v>357956.04</v>
      </c>
      <c r="I23" s="36">
        <f t="shared" si="1"/>
        <v>1178547.4499999997</v>
      </c>
      <c r="J23" s="36">
        <v>14173891.460000001</v>
      </c>
      <c r="K23" s="37">
        <f t="shared" si="2"/>
        <v>430.02386252500554</v>
      </c>
      <c r="L23" s="37">
        <f t="shared" si="3"/>
        <v>262.5378132177521</v>
      </c>
      <c r="M23" s="38">
        <f t="shared" si="4"/>
        <v>692.56167574275764</v>
      </c>
    </row>
    <row r="24" spans="1:13" ht="16.8" customHeight="1">
      <c r="A24" s="24" t="s">
        <v>11</v>
      </c>
      <c r="B24" s="35">
        <v>172221</v>
      </c>
      <c r="C24" s="36">
        <v>81358831.879999995</v>
      </c>
      <c r="D24" s="36">
        <v>4662863.01</v>
      </c>
      <c r="E24" s="36">
        <f t="shared" si="0"/>
        <v>76695968.86999999</v>
      </c>
      <c r="F24" s="36">
        <v>10181551.800000001</v>
      </c>
      <c r="G24" s="36">
        <v>3301986.11</v>
      </c>
      <c r="H24" s="36">
        <v>844480.01</v>
      </c>
      <c r="I24" s="36">
        <f t="shared" si="1"/>
        <v>6035085.6800000016</v>
      </c>
      <c r="J24" s="36">
        <v>35225164.189999998</v>
      </c>
      <c r="K24" s="37">
        <f t="shared" si="2"/>
        <v>480.37727425807537</v>
      </c>
      <c r="L24" s="37">
        <f t="shared" si="3"/>
        <v>204.53466296212423</v>
      </c>
      <c r="M24" s="38">
        <f t="shared" si="4"/>
        <v>684.91193722019966</v>
      </c>
    </row>
    <row r="25" spans="1:13" ht="16.8" customHeight="1">
      <c r="A25" s="24" t="s">
        <v>15</v>
      </c>
      <c r="B25" s="35">
        <v>60297</v>
      </c>
      <c r="C25" s="36">
        <v>27395478.84</v>
      </c>
      <c r="D25" s="36">
        <v>1272805.03</v>
      </c>
      <c r="E25" s="36">
        <f t="shared" si="0"/>
        <v>26122673.809999999</v>
      </c>
      <c r="F25" s="36">
        <v>3118239.39</v>
      </c>
      <c r="G25" s="36">
        <v>1090566</v>
      </c>
      <c r="H25" s="36">
        <v>416718.31</v>
      </c>
      <c r="I25" s="36">
        <f t="shared" si="1"/>
        <v>1610955.08</v>
      </c>
      <c r="J25" s="36">
        <v>13415611.609999999</v>
      </c>
      <c r="K25" s="37">
        <f t="shared" si="2"/>
        <v>459.95039371776375</v>
      </c>
      <c r="L25" s="37">
        <f t="shared" si="3"/>
        <v>222.49219049040582</v>
      </c>
      <c r="M25" s="38">
        <f t="shared" si="4"/>
        <v>682.44258420816959</v>
      </c>
    </row>
    <row r="26" spans="1:13" ht="16.8" customHeight="1">
      <c r="A26" s="24" t="s">
        <v>62</v>
      </c>
      <c r="B26" s="35">
        <v>172589</v>
      </c>
      <c r="C26" s="36">
        <v>95564148.040000007</v>
      </c>
      <c r="D26" s="36">
        <v>4158995.77</v>
      </c>
      <c r="E26" s="36">
        <f t="shared" si="0"/>
        <v>91405152.270000011</v>
      </c>
      <c r="F26" s="36">
        <v>7449904.9800000004</v>
      </c>
      <c r="G26" s="36">
        <v>3209725.64</v>
      </c>
      <c r="H26" s="36">
        <v>820535.53</v>
      </c>
      <c r="I26" s="36">
        <f t="shared" si="1"/>
        <v>3419643.8099999996</v>
      </c>
      <c r="J26" s="36">
        <v>22933237.510000002</v>
      </c>
      <c r="K26" s="37">
        <f t="shared" si="2"/>
        <v>549.42549107996467</v>
      </c>
      <c r="L26" s="37">
        <f t="shared" si="3"/>
        <v>132.87774719130419</v>
      </c>
      <c r="M26" s="38">
        <f t="shared" si="4"/>
        <v>682.30323827126881</v>
      </c>
    </row>
    <row r="27" spans="1:13" ht="16.8" customHeight="1">
      <c r="A27" s="24" t="s">
        <v>45</v>
      </c>
      <c r="B27" s="35">
        <v>114244</v>
      </c>
      <c r="C27" s="36">
        <v>57249708.020000003</v>
      </c>
      <c r="D27" s="36">
        <v>2417747.44</v>
      </c>
      <c r="E27" s="36">
        <f t="shared" si="0"/>
        <v>54831960.580000006</v>
      </c>
      <c r="F27" s="36">
        <v>3683989.4</v>
      </c>
      <c r="G27" s="36">
        <v>1790380</v>
      </c>
      <c r="H27" s="36">
        <v>540859.34</v>
      </c>
      <c r="I27" s="36">
        <f t="shared" si="1"/>
        <v>1352750.06</v>
      </c>
      <c r="J27" s="36">
        <v>19259162.359999999</v>
      </c>
      <c r="K27" s="37">
        <f t="shared" si="2"/>
        <v>491.79572353909185</v>
      </c>
      <c r="L27" s="37">
        <f t="shared" si="3"/>
        <v>168.57920205875143</v>
      </c>
      <c r="M27" s="38">
        <f t="shared" si="4"/>
        <v>660.37492559784323</v>
      </c>
    </row>
    <row r="28" spans="1:13" ht="16.8" customHeight="1">
      <c r="A28" s="24" t="s">
        <v>65</v>
      </c>
      <c r="B28" s="35">
        <v>104596</v>
      </c>
      <c r="C28" s="36">
        <v>45907355.909999996</v>
      </c>
      <c r="D28" s="36">
        <v>2414433.11</v>
      </c>
      <c r="E28" s="36">
        <f t="shared" si="0"/>
        <v>43492922.799999997</v>
      </c>
      <c r="F28" s="36">
        <v>3273163.05</v>
      </c>
      <c r="G28" s="36">
        <v>1868022.77</v>
      </c>
      <c r="H28" s="36">
        <v>545155.30000000005</v>
      </c>
      <c r="I28" s="36">
        <f t="shared" si="1"/>
        <v>859984.97999999975</v>
      </c>
      <c r="J28" s="36">
        <v>24022184.73</v>
      </c>
      <c r="K28" s="37">
        <f t="shared" si="2"/>
        <v>424.04019063826524</v>
      </c>
      <c r="L28" s="37">
        <f t="shared" si="3"/>
        <v>229.66638045431949</v>
      </c>
      <c r="M28" s="38">
        <f t="shared" si="4"/>
        <v>653.70657109258468</v>
      </c>
    </row>
    <row r="29" spans="1:13" ht="16.8" customHeight="1">
      <c r="A29" s="24" t="s">
        <v>17</v>
      </c>
      <c r="B29" s="35">
        <v>39695</v>
      </c>
      <c r="C29" s="36">
        <v>20253622.690000001</v>
      </c>
      <c r="D29" s="36">
        <v>1148063.82</v>
      </c>
      <c r="E29" s="36">
        <f t="shared" si="0"/>
        <v>19105558.870000001</v>
      </c>
      <c r="F29" s="36">
        <v>1988475.21</v>
      </c>
      <c r="G29" s="36">
        <v>994560.75</v>
      </c>
      <c r="H29" s="36">
        <v>311639.67</v>
      </c>
      <c r="I29" s="36">
        <f t="shared" si="1"/>
        <v>682274.79</v>
      </c>
      <c r="J29" s="36">
        <v>5600779.4699999997</v>
      </c>
      <c r="K29" s="37">
        <f t="shared" si="2"/>
        <v>498.49688021161353</v>
      </c>
      <c r="L29" s="37">
        <f t="shared" si="3"/>
        <v>141.09533870764579</v>
      </c>
      <c r="M29" s="38">
        <f t="shared" si="4"/>
        <v>639.59221891925927</v>
      </c>
    </row>
    <row r="30" spans="1:13" ht="16.8" customHeight="1">
      <c r="A30" s="24" t="s">
        <v>18</v>
      </c>
      <c r="B30" s="35">
        <v>143269</v>
      </c>
      <c r="C30" s="36">
        <v>65213567.780000001</v>
      </c>
      <c r="D30" s="36">
        <v>3458126.95</v>
      </c>
      <c r="E30" s="36">
        <f t="shared" si="0"/>
        <v>61755440.829999998</v>
      </c>
      <c r="F30" s="36">
        <v>5463637.4699999997</v>
      </c>
      <c r="G30" s="36">
        <v>2813139.72</v>
      </c>
      <c r="H30" s="36">
        <v>1075668</v>
      </c>
      <c r="I30" s="36">
        <f t="shared" si="1"/>
        <v>1574829.7499999995</v>
      </c>
      <c r="J30" s="36">
        <v>27907045.510000002</v>
      </c>
      <c r="K30" s="37">
        <f t="shared" si="2"/>
        <v>442.03749994765093</v>
      </c>
      <c r="L30" s="37">
        <f t="shared" si="3"/>
        <v>194.78774549972431</v>
      </c>
      <c r="M30" s="38">
        <f t="shared" si="4"/>
        <v>636.82524544737521</v>
      </c>
    </row>
    <row r="31" spans="1:13" ht="16.8" customHeight="1">
      <c r="A31" s="24" t="s">
        <v>44</v>
      </c>
      <c r="B31" s="35">
        <v>217552</v>
      </c>
      <c r="C31" s="36">
        <v>103646929.13</v>
      </c>
      <c r="D31" s="36">
        <v>6369808.7699999996</v>
      </c>
      <c r="E31" s="36">
        <f t="shared" si="0"/>
        <v>97277120.359999999</v>
      </c>
      <c r="F31" s="36">
        <v>10634680.4</v>
      </c>
      <c r="G31" s="36">
        <v>4076135.3</v>
      </c>
      <c r="H31" s="36">
        <v>881920.27</v>
      </c>
      <c r="I31" s="36">
        <f t="shared" si="1"/>
        <v>5676624.8300000001</v>
      </c>
      <c r="J31" s="36">
        <v>34649795.850000001</v>
      </c>
      <c r="K31" s="37">
        <f t="shared" si="2"/>
        <v>473.23741077995146</v>
      </c>
      <c r="L31" s="37">
        <f t="shared" si="3"/>
        <v>159.27132754467897</v>
      </c>
      <c r="M31" s="38">
        <f t="shared" si="4"/>
        <v>632.50873832463049</v>
      </c>
    </row>
    <row r="32" spans="1:13" ht="16.8" customHeight="1">
      <c r="A32" s="24" t="s">
        <v>8</v>
      </c>
      <c r="B32" s="35">
        <v>53429</v>
      </c>
      <c r="C32" s="36">
        <v>23203965.18</v>
      </c>
      <c r="D32" s="36">
        <v>1330265.52</v>
      </c>
      <c r="E32" s="36">
        <f t="shared" si="0"/>
        <v>21873699.66</v>
      </c>
      <c r="F32" s="36">
        <v>2546298.75</v>
      </c>
      <c r="G32" s="36">
        <v>1076774.52</v>
      </c>
      <c r="H32" s="36">
        <v>374332.44</v>
      </c>
      <c r="I32" s="36">
        <f t="shared" si="1"/>
        <v>1095191.79</v>
      </c>
      <c r="J32" s="36">
        <v>9969844.4000000004</v>
      </c>
      <c r="K32" s="37">
        <f t="shared" si="2"/>
        <v>429.89558947388122</v>
      </c>
      <c r="L32" s="37">
        <f t="shared" si="3"/>
        <v>186.59986898500816</v>
      </c>
      <c r="M32" s="38">
        <f t="shared" si="4"/>
        <v>616.4954584588894</v>
      </c>
    </row>
    <row r="33" spans="1:13" ht="16.8" customHeight="1">
      <c r="A33" s="24" t="s">
        <v>23</v>
      </c>
      <c r="B33" s="35">
        <v>87064</v>
      </c>
      <c r="C33" s="36">
        <v>40146180.799999997</v>
      </c>
      <c r="D33" s="36">
        <v>2060474.06</v>
      </c>
      <c r="E33" s="36">
        <f t="shared" si="0"/>
        <v>38085706.739999995</v>
      </c>
      <c r="F33" s="36">
        <v>4854744.0999999996</v>
      </c>
      <c r="G33" s="36">
        <v>1379622.67</v>
      </c>
      <c r="H33" s="36">
        <v>521479.72</v>
      </c>
      <c r="I33" s="36">
        <f t="shared" si="1"/>
        <v>2953641.71</v>
      </c>
      <c r="J33" s="36">
        <v>12450955.25</v>
      </c>
      <c r="K33" s="37">
        <f t="shared" si="2"/>
        <v>471.36989398603322</v>
      </c>
      <c r="L33" s="37">
        <f t="shared" si="3"/>
        <v>143.00922597169898</v>
      </c>
      <c r="M33" s="38">
        <f t="shared" si="4"/>
        <v>614.3791199577322</v>
      </c>
    </row>
    <row r="34" spans="1:13" ht="16.8" customHeight="1">
      <c r="A34" s="24" t="s">
        <v>29</v>
      </c>
      <c r="B34" s="35">
        <v>97613</v>
      </c>
      <c r="C34" s="36">
        <v>36585535.310000002</v>
      </c>
      <c r="D34" s="36">
        <v>2198721.42</v>
      </c>
      <c r="E34" s="36">
        <f t="shared" si="0"/>
        <v>34386813.890000001</v>
      </c>
      <c r="F34" s="36">
        <v>3523101.72</v>
      </c>
      <c r="G34" s="36">
        <v>1653041.45</v>
      </c>
      <c r="H34" s="36">
        <v>492914.06</v>
      </c>
      <c r="I34" s="36">
        <f t="shared" si="1"/>
        <v>1377146.2100000002</v>
      </c>
      <c r="J34" s="36">
        <v>24005563.5</v>
      </c>
      <c r="K34" s="37">
        <f t="shared" si="2"/>
        <v>366.38521610851018</v>
      </c>
      <c r="L34" s="37">
        <f t="shared" si="3"/>
        <v>245.92588589634576</v>
      </c>
      <c r="M34" s="38">
        <f t="shared" si="4"/>
        <v>612.31110200485591</v>
      </c>
    </row>
    <row r="35" spans="1:13" ht="16.8" customHeight="1">
      <c r="A35" s="24" t="s">
        <v>67</v>
      </c>
      <c r="B35" s="35">
        <v>208563</v>
      </c>
      <c r="C35" s="36">
        <v>68729190.230000004</v>
      </c>
      <c r="D35" s="36">
        <v>4462087.49</v>
      </c>
      <c r="E35" s="36">
        <f t="shared" si="0"/>
        <v>64267102.740000002</v>
      </c>
      <c r="F35" s="36">
        <v>38024910.049999997</v>
      </c>
      <c r="G35" s="36">
        <v>0</v>
      </c>
      <c r="H35" s="36">
        <v>46074.57</v>
      </c>
      <c r="I35" s="36">
        <f t="shared" si="1"/>
        <v>37978835.479999997</v>
      </c>
      <c r="J35" s="36">
        <v>25146266.390000001</v>
      </c>
      <c r="K35" s="37">
        <f t="shared" si="2"/>
        <v>490.24006281075742</v>
      </c>
      <c r="L35" s="37">
        <f t="shared" si="3"/>
        <v>120.56916322645915</v>
      </c>
      <c r="M35" s="38">
        <f t="shared" si="4"/>
        <v>610.8092260372166</v>
      </c>
    </row>
    <row r="36" spans="1:13" ht="16.8" customHeight="1">
      <c r="A36" s="24" t="s">
        <v>7</v>
      </c>
      <c r="B36" s="35">
        <v>675301</v>
      </c>
      <c r="C36" s="36">
        <v>283763821.11000001</v>
      </c>
      <c r="D36" s="36">
        <v>19521104.859999999</v>
      </c>
      <c r="E36" s="36">
        <f t="shared" si="0"/>
        <v>264242716.25</v>
      </c>
      <c r="F36" s="36">
        <v>34265611.409999996</v>
      </c>
      <c r="G36" s="36">
        <v>13199915.789999999</v>
      </c>
      <c r="H36" s="36">
        <v>3891400.31</v>
      </c>
      <c r="I36" s="36">
        <f t="shared" si="1"/>
        <v>17174295.309999999</v>
      </c>
      <c r="J36" s="36">
        <v>129238995.84</v>
      </c>
      <c r="K36" s="37">
        <f t="shared" si="2"/>
        <v>416.72826126423627</v>
      </c>
      <c r="L36" s="37">
        <f t="shared" si="3"/>
        <v>191.37983779085178</v>
      </c>
      <c r="M36" s="38">
        <f t="shared" si="4"/>
        <v>608.10809905508802</v>
      </c>
    </row>
    <row r="37" spans="1:13" ht="16.8" customHeight="1">
      <c r="A37" s="24" t="s">
        <v>61</v>
      </c>
      <c r="B37" s="35">
        <v>57949</v>
      </c>
      <c r="C37" s="36">
        <v>27946667.27</v>
      </c>
      <c r="D37" s="36">
        <v>1267092.07</v>
      </c>
      <c r="E37" s="36">
        <f t="shared" si="0"/>
        <v>26679575.199999999</v>
      </c>
      <c r="F37" s="36">
        <v>2116035.58</v>
      </c>
      <c r="G37" s="36">
        <v>1099728.01</v>
      </c>
      <c r="H37" s="36">
        <v>415154.8</v>
      </c>
      <c r="I37" s="36">
        <f t="shared" si="1"/>
        <v>601152.77</v>
      </c>
      <c r="J37" s="36">
        <v>7927118.8700000001</v>
      </c>
      <c r="K37" s="37">
        <f t="shared" si="2"/>
        <v>470.77133289616728</v>
      </c>
      <c r="L37" s="37">
        <f t="shared" si="3"/>
        <v>136.79474831317194</v>
      </c>
      <c r="M37" s="38">
        <f t="shared" si="4"/>
        <v>607.56608120933925</v>
      </c>
    </row>
    <row r="38" spans="1:13" ht="16.8" customHeight="1">
      <c r="A38" s="24" t="s">
        <v>55</v>
      </c>
      <c r="B38" s="35">
        <v>203081</v>
      </c>
      <c r="C38" s="36">
        <v>54244496.420000002</v>
      </c>
      <c r="D38" s="36">
        <v>0</v>
      </c>
      <c r="E38" s="36">
        <f t="shared" si="0"/>
        <v>54244496.420000002</v>
      </c>
      <c r="F38" s="36">
        <v>13401695.789999999</v>
      </c>
      <c r="G38" s="36">
        <v>0</v>
      </c>
      <c r="H38" s="36">
        <v>0</v>
      </c>
      <c r="I38" s="36">
        <f t="shared" si="1"/>
        <v>13401695.789999999</v>
      </c>
      <c r="J38" s="36">
        <v>53794628.049999997</v>
      </c>
      <c r="K38" s="37">
        <f t="shared" si="2"/>
        <v>333.09956229287826</v>
      </c>
      <c r="L38" s="37">
        <f t="shared" si="3"/>
        <v>264.89247172310553</v>
      </c>
      <c r="M38" s="38">
        <f t="shared" si="4"/>
        <v>597.99203401598379</v>
      </c>
    </row>
    <row r="39" spans="1:13" ht="16.8" customHeight="1">
      <c r="A39" s="24" t="s">
        <v>32</v>
      </c>
      <c r="B39" s="35">
        <v>150808</v>
      </c>
      <c r="C39" s="36">
        <v>56885993.950000003</v>
      </c>
      <c r="D39" s="36">
        <v>4223043.2300000004</v>
      </c>
      <c r="E39" s="36">
        <f t="shared" si="0"/>
        <v>52662950.719999999</v>
      </c>
      <c r="F39" s="36">
        <v>6385867.46</v>
      </c>
      <c r="G39" s="36">
        <v>2851036.32</v>
      </c>
      <c r="H39" s="36">
        <v>956477.16</v>
      </c>
      <c r="I39" s="36">
        <f t="shared" si="1"/>
        <v>2578353.98</v>
      </c>
      <c r="J39" s="36">
        <v>34225018.590000004</v>
      </c>
      <c r="K39" s="37">
        <f t="shared" si="2"/>
        <v>366.30221672590312</v>
      </c>
      <c r="L39" s="37">
        <f t="shared" si="3"/>
        <v>226.94431721128856</v>
      </c>
      <c r="M39" s="38">
        <f t="shared" si="4"/>
        <v>593.24653393719166</v>
      </c>
    </row>
    <row r="40" spans="1:13" ht="16.8" customHeight="1">
      <c r="A40" s="24" t="s">
        <v>33</v>
      </c>
      <c r="B40" s="35">
        <v>789744</v>
      </c>
      <c r="C40" s="36">
        <v>358522358.72000003</v>
      </c>
      <c r="D40" s="36">
        <v>24118746.030000001</v>
      </c>
      <c r="E40" s="36">
        <f t="shared" si="0"/>
        <v>334403612.69000006</v>
      </c>
      <c r="F40" s="36">
        <v>33447075.34</v>
      </c>
      <c r="G40" s="36">
        <v>14713115.210000001</v>
      </c>
      <c r="H40" s="36">
        <v>3742942.18</v>
      </c>
      <c r="I40" s="36">
        <f t="shared" si="1"/>
        <v>14991017.949999999</v>
      </c>
      <c r="J40" s="36">
        <v>113380822.41</v>
      </c>
      <c r="K40" s="37">
        <f t="shared" si="2"/>
        <v>442.41504923114331</v>
      </c>
      <c r="L40" s="37">
        <f t="shared" si="3"/>
        <v>143.56655119886949</v>
      </c>
      <c r="M40" s="38">
        <f t="shared" si="4"/>
        <v>585.9816004300128</v>
      </c>
    </row>
    <row r="41" spans="1:13" ht="16.8" customHeight="1">
      <c r="A41" s="24" t="s">
        <v>21</v>
      </c>
      <c r="B41" s="35">
        <v>172722</v>
      </c>
      <c r="C41" s="36">
        <v>70585987.180000007</v>
      </c>
      <c r="D41" s="36">
        <v>4232978.57</v>
      </c>
      <c r="E41" s="36">
        <f t="shared" si="0"/>
        <v>66353008.610000007</v>
      </c>
      <c r="F41" s="36">
        <v>7898197.5199999996</v>
      </c>
      <c r="G41" s="36">
        <v>2767170.85</v>
      </c>
      <c r="H41" s="36">
        <v>1018518.78</v>
      </c>
      <c r="I41" s="36">
        <f t="shared" si="1"/>
        <v>4112507.8899999997</v>
      </c>
      <c r="J41" s="36">
        <v>30741478.190000001</v>
      </c>
      <c r="K41" s="37">
        <f t="shared" si="2"/>
        <v>407.97070726369543</v>
      </c>
      <c r="L41" s="37">
        <f t="shared" si="3"/>
        <v>177.98241214205487</v>
      </c>
      <c r="M41" s="38">
        <f t="shared" si="4"/>
        <v>585.95311940575027</v>
      </c>
    </row>
    <row r="42" spans="1:13" ht="16.8" customHeight="1">
      <c r="A42" s="24" t="s">
        <v>28</v>
      </c>
      <c r="B42" s="35">
        <v>245468</v>
      </c>
      <c r="C42" s="36">
        <v>100982290.26000001</v>
      </c>
      <c r="D42" s="36">
        <v>8057494.8300000001</v>
      </c>
      <c r="E42" s="36">
        <f t="shared" si="0"/>
        <v>92924795.430000007</v>
      </c>
      <c r="F42" s="36">
        <v>11053106.77</v>
      </c>
      <c r="G42" s="36">
        <v>4271422.01</v>
      </c>
      <c r="H42" s="36">
        <v>1308709.54</v>
      </c>
      <c r="I42" s="36">
        <f t="shared" si="1"/>
        <v>5472975.2199999997</v>
      </c>
      <c r="J42" s="36">
        <v>44642227.149999999</v>
      </c>
      <c r="K42" s="37">
        <f t="shared" si="2"/>
        <v>400.85783340394676</v>
      </c>
      <c r="L42" s="37">
        <f t="shared" si="3"/>
        <v>181.86577130216565</v>
      </c>
      <c r="M42" s="38">
        <f t="shared" si="4"/>
        <v>582.72360470611238</v>
      </c>
    </row>
    <row r="43" spans="1:13" ht="16.8" customHeight="1">
      <c r="A43" s="24" t="s">
        <v>46</v>
      </c>
      <c r="B43" s="35">
        <v>83114</v>
      </c>
      <c r="C43" s="36">
        <v>28797264.82</v>
      </c>
      <c r="D43" s="36">
        <v>1944851.75</v>
      </c>
      <c r="E43" s="36">
        <f t="shared" si="0"/>
        <v>26852413.07</v>
      </c>
      <c r="F43" s="36">
        <v>2966283.86</v>
      </c>
      <c r="G43" s="36">
        <v>1480156.42</v>
      </c>
      <c r="H43" s="36">
        <v>375802.03</v>
      </c>
      <c r="I43" s="36">
        <f t="shared" si="1"/>
        <v>1110325.4099999999</v>
      </c>
      <c r="J43" s="36">
        <v>20075849.399999999</v>
      </c>
      <c r="K43" s="37">
        <f t="shared" si="2"/>
        <v>336.43836754337417</v>
      </c>
      <c r="L43" s="37">
        <f t="shared" si="3"/>
        <v>241.54594171860336</v>
      </c>
      <c r="M43" s="38">
        <f t="shared" si="4"/>
        <v>577.9843092619775</v>
      </c>
    </row>
    <row r="44" spans="1:13" ht="16.8" customHeight="1">
      <c r="A44" s="24" t="s">
        <v>6</v>
      </c>
      <c r="B44" s="35">
        <v>684234</v>
      </c>
      <c r="C44" s="36">
        <v>294889243.23000002</v>
      </c>
      <c r="D44" s="36">
        <v>17496608.289999999</v>
      </c>
      <c r="E44" s="36">
        <f t="shared" si="0"/>
        <v>277392634.94</v>
      </c>
      <c r="F44" s="36">
        <v>26545742.239999998</v>
      </c>
      <c r="G44" s="36">
        <v>11299669.25</v>
      </c>
      <c r="H44" s="36">
        <v>2917200.95</v>
      </c>
      <c r="I44" s="36">
        <f t="shared" si="1"/>
        <v>12328872.039999999</v>
      </c>
      <c r="J44" s="36">
        <v>105177820.18000001</v>
      </c>
      <c r="K44" s="37">
        <f t="shared" si="2"/>
        <v>423.42459886530048</v>
      </c>
      <c r="L44" s="37">
        <f t="shared" si="3"/>
        <v>153.71615584726862</v>
      </c>
      <c r="M44" s="38">
        <f t="shared" si="4"/>
        <v>577.14075471256911</v>
      </c>
    </row>
    <row r="45" spans="1:13" ht="16.8" customHeight="1">
      <c r="A45" s="24" t="s">
        <v>3</v>
      </c>
      <c r="B45" s="35">
        <v>111932</v>
      </c>
      <c r="C45" s="36">
        <v>48000079.789999999</v>
      </c>
      <c r="D45" s="36">
        <v>2427063.71</v>
      </c>
      <c r="E45" s="36">
        <f t="shared" si="0"/>
        <v>45573016.079999998</v>
      </c>
      <c r="F45" s="36">
        <v>5768997.0499999998</v>
      </c>
      <c r="G45" s="36">
        <v>1873551.34</v>
      </c>
      <c r="H45" s="36">
        <v>442840.15</v>
      </c>
      <c r="I45" s="36">
        <f t="shared" si="1"/>
        <v>3452605.56</v>
      </c>
      <c r="J45" s="36">
        <v>15364944.960000001</v>
      </c>
      <c r="K45" s="37">
        <f t="shared" si="2"/>
        <v>437.99468999035128</v>
      </c>
      <c r="L45" s="37">
        <f t="shared" si="3"/>
        <v>137.27035128470857</v>
      </c>
      <c r="M45" s="38">
        <f t="shared" si="4"/>
        <v>575.26504127505984</v>
      </c>
    </row>
    <row r="46" spans="1:13" ht="16.8" customHeight="1">
      <c r="A46" s="24" t="s">
        <v>64</v>
      </c>
      <c r="B46" s="35">
        <v>460349</v>
      </c>
      <c r="C46" s="36">
        <v>196957192.66</v>
      </c>
      <c r="D46" s="36">
        <v>9623588.1400000006</v>
      </c>
      <c r="E46" s="36">
        <f t="shared" si="0"/>
        <v>187333604.51999998</v>
      </c>
      <c r="F46" s="36">
        <v>15393170.91</v>
      </c>
      <c r="G46" s="36">
        <v>7520122.4100000001</v>
      </c>
      <c r="H46" s="36">
        <v>1617512.19</v>
      </c>
      <c r="I46" s="36">
        <f t="shared" si="1"/>
        <v>6255536.3100000005</v>
      </c>
      <c r="J46" s="36">
        <v>60077382.390000001</v>
      </c>
      <c r="K46" s="37">
        <f t="shared" si="2"/>
        <v>420.52690639058625</v>
      </c>
      <c r="L46" s="37">
        <f t="shared" si="3"/>
        <v>130.50399238403907</v>
      </c>
      <c r="M46" s="38">
        <f t="shared" si="4"/>
        <v>551.03089877462526</v>
      </c>
    </row>
    <row r="47" spans="1:13" ht="16.8" customHeight="1">
      <c r="A47" s="24" t="s">
        <v>5</v>
      </c>
      <c r="B47" s="35">
        <v>577405</v>
      </c>
      <c r="C47" s="36">
        <v>247714830.41999999</v>
      </c>
      <c r="D47" s="36">
        <v>10935979.18</v>
      </c>
      <c r="E47" s="36">
        <f t="shared" si="0"/>
        <v>236778851.23999998</v>
      </c>
      <c r="F47" s="36">
        <v>22298146.960000001</v>
      </c>
      <c r="G47" s="36">
        <v>9547748.8900000006</v>
      </c>
      <c r="H47" s="36">
        <v>2504458.7200000002</v>
      </c>
      <c r="I47" s="36">
        <f t="shared" si="1"/>
        <v>10245939.35</v>
      </c>
      <c r="J47" s="36">
        <v>66712738.890000001</v>
      </c>
      <c r="K47" s="37">
        <f t="shared" si="2"/>
        <v>427.81893227457329</v>
      </c>
      <c r="L47" s="37">
        <f t="shared" si="3"/>
        <v>115.53890058104797</v>
      </c>
      <c r="M47" s="38">
        <f t="shared" si="4"/>
        <v>543.35783285562127</v>
      </c>
    </row>
    <row r="48" spans="1:13" ht="16.8" customHeight="1">
      <c r="A48" s="24" t="s">
        <v>2</v>
      </c>
      <c r="B48" s="35">
        <v>200753</v>
      </c>
      <c r="C48" s="36">
        <v>78194774.849999994</v>
      </c>
      <c r="D48" s="36">
        <v>3868284.48</v>
      </c>
      <c r="E48" s="36">
        <f t="shared" si="0"/>
        <v>74326490.36999999</v>
      </c>
      <c r="F48" s="36">
        <v>8761551.7200000007</v>
      </c>
      <c r="G48" s="36">
        <v>3328523.79</v>
      </c>
      <c r="H48" s="36">
        <v>939253.56</v>
      </c>
      <c r="I48" s="36">
        <f t="shared" si="1"/>
        <v>4493774.370000001</v>
      </c>
      <c r="J48" s="36">
        <v>29884086.75</v>
      </c>
      <c r="K48" s="37">
        <f t="shared" si="2"/>
        <v>392.62309773702009</v>
      </c>
      <c r="L48" s="37">
        <f t="shared" si="3"/>
        <v>148.85997594058369</v>
      </c>
      <c r="M48" s="38">
        <f t="shared" si="4"/>
        <v>541.48307367760378</v>
      </c>
    </row>
    <row r="49" spans="1:13" ht="16.8" customHeight="1">
      <c r="A49" s="24" t="s">
        <v>66</v>
      </c>
      <c r="B49" s="35">
        <v>378675</v>
      </c>
      <c r="C49" s="36">
        <v>132722830.70999999</v>
      </c>
      <c r="D49" s="36">
        <v>8594438.5399999991</v>
      </c>
      <c r="E49" s="36">
        <f t="shared" si="0"/>
        <v>124128392.16999999</v>
      </c>
      <c r="F49" s="36">
        <v>57328106.07</v>
      </c>
      <c r="G49" s="36">
        <v>0</v>
      </c>
      <c r="H49" s="36">
        <v>83070.8</v>
      </c>
      <c r="I49" s="36">
        <f t="shared" si="1"/>
        <v>57245035.270000003</v>
      </c>
      <c r="J49" s="36">
        <v>19053111.050000001</v>
      </c>
      <c r="K49" s="37">
        <f t="shared" si="2"/>
        <v>478.96858107876147</v>
      </c>
      <c r="L49" s="37">
        <f t="shared" si="3"/>
        <v>50.315207103716908</v>
      </c>
      <c r="M49" s="38">
        <f t="shared" si="4"/>
        <v>529.28378818247836</v>
      </c>
    </row>
    <row r="50" spans="1:13" ht="16.8" customHeight="1">
      <c r="A50" s="24" t="s">
        <v>14</v>
      </c>
      <c r="B50" s="35">
        <v>77090</v>
      </c>
      <c r="C50" s="36">
        <v>22418648.359999999</v>
      </c>
      <c r="D50" s="36">
        <v>1813889.63</v>
      </c>
      <c r="E50" s="36">
        <f t="shared" si="0"/>
        <v>20604758.73</v>
      </c>
      <c r="F50" s="36">
        <v>2462266.29</v>
      </c>
      <c r="G50" s="36">
        <v>1456183.97</v>
      </c>
      <c r="H50" s="36">
        <v>516643.29</v>
      </c>
      <c r="I50" s="36">
        <f t="shared" si="1"/>
        <v>489439.03000000009</v>
      </c>
      <c r="J50" s="36">
        <v>19620898.690000001</v>
      </c>
      <c r="K50" s="37">
        <f t="shared" si="2"/>
        <v>273.63079206122717</v>
      </c>
      <c r="L50" s="37">
        <f t="shared" si="3"/>
        <v>254.5193759242444</v>
      </c>
      <c r="M50" s="38">
        <f t="shared" si="4"/>
        <v>528.15016798547163</v>
      </c>
    </row>
    <row r="51" spans="1:13" ht="16.8" customHeight="1">
      <c r="A51" s="24" t="s">
        <v>16</v>
      </c>
      <c r="B51" s="35">
        <v>297775</v>
      </c>
      <c r="C51" s="36">
        <v>117687070.03</v>
      </c>
      <c r="D51" s="36">
        <v>8874400.9800000004</v>
      </c>
      <c r="E51" s="36">
        <f t="shared" si="0"/>
        <v>108812669.05</v>
      </c>
      <c r="F51" s="36">
        <v>14943816.82</v>
      </c>
      <c r="G51" s="36">
        <v>5568374.5300000003</v>
      </c>
      <c r="H51" s="36">
        <v>1980479.39</v>
      </c>
      <c r="I51" s="36">
        <f t="shared" si="1"/>
        <v>7394962.8999999994</v>
      </c>
      <c r="J51" s="36">
        <v>37996382.759999998</v>
      </c>
      <c r="K51" s="37">
        <f t="shared" si="2"/>
        <v>390.25315070103267</v>
      </c>
      <c r="L51" s="37">
        <f t="shared" si="3"/>
        <v>127.60098315842498</v>
      </c>
      <c r="M51" s="38">
        <f t="shared" si="4"/>
        <v>517.85413385945765</v>
      </c>
    </row>
    <row r="52" spans="1:13" ht="16.8" customHeight="1">
      <c r="A52" s="24" t="s">
        <v>54</v>
      </c>
      <c r="B52" s="35">
        <v>337304</v>
      </c>
      <c r="C52" s="36">
        <v>129932439.52</v>
      </c>
      <c r="D52" s="36">
        <v>7040187.0700000003</v>
      </c>
      <c r="E52" s="36">
        <f t="shared" si="0"/>
        <v>122892252.44999999</v>
      </c>
      <c r="F52" s="36">
        <v>15312047.810000001</v>
      </c>
      <c r="G52" s="36">
        <v>6271202.3799999999</v>
      </c>
      <c r="H52" s="36">
        <v>1601090.84</v>
      </c>
      <c r="I52" s="36">
        <f t="shared" si="1"/>
        <v>7439754.5899999999</v>
      </c>
      <c r="J52" s="36">
        <v>43633679.939999998</v>
      </c>
      <c r="K52" s="37">
        <f t="shared" si="2"/>
        <v>386.39330408177784</v>
      </c>
      <c r="L52" s="37">
        <f t="shared" si="3"/>
        <v>129.36010228162132</v>
      </c>
      <c r="M52" s="38">
        <f t="shared" si="4"/>
        <v>515.75340636339911</v>
      </c>
    </row>
    <row r="53" spans="1:13" ht="16.8" customHeight="1">
      <c r="A53" s="24" t="s">
        <v>1</v>
      </c>
      <c r="B53" s="35">
        <v>142538</v>
      </c>
      <c r="C53" s="36">
        <v>58636702.630000003</v>
      </c>
      <c r="D53" s="36">
        <v>2602996.02</v>
      </c>
      <c r="E53" s="36">
        <f t="shared" si="0"/>
        <v>56033706.609999999</v>
      </c>
      <c r="F53" s="36">
        <v>5534664.0800000001</v>
      </c>
      <c r="G53" s="36">
        <v>2278764.0499999998</v>
      </c>
      <c r="H53" s="36">
        <v>653212.38</v>
      </c>
      <c r="I53" s="36">
        <f t="shared" si="1"/>
        <v>2602687.6500000004</v>
      </c>
      <c r="J53" s="36">
        <v>10466725.26</v>
      </c>
      <c r="K53" s="37">
        <f t="shared" si="2"/>
        <v>411.37376881954282</v>
      </c>
      <c r="L53" s="37">
        <f t="shared" si="3"/>
        <v>73.43112194642832</v>
      </c>
      <c r="M53" s="38">
        <f t="shared" si="4"/>
        <v>484.80489076597115</v>
      </c>
    </row>
    <row r="54" spans="1:13" ht="16.8" customHeight="1">
      <c r="A54" s="24" t="s">
        <v>9</v>
      </c>
      <c r="B54" s="35">
        <v>35994</v>
      </c>
      <c r="C54" s="36">
        <v>13423302.18</v>
      </c>
      <c r="D54" s="36">
        <v>941515.6</v>
      </c>
      <c r="E54" s="36">
        <f t="shared" si="0"/>
        <v>12481786.58</v>
      </c>
      <c r="F54" s="36">
        <v>1548770.79</v>
      </c>
      <c r="G54" s="36">
        <v>697929.9</v>
      </c>
      <c r="H54" s="36">
        <v>231661.09</v>
      </c>
      <c r="I54" s="36">
        <f t="shared" si="1"/>
        <v>619179.80000000005</v>
      </c>
      <c r="J54" s="36">
        <v>4254909.1100000003</v>
      </c>
      <c r="K54" s="37">
        <f t="shared" si="2"/>
        <v>363.97639551036286</v>
      </c>
      <c r="L54" s="37">
        <f t="shared" si="3"/>
        <v>118.21162165916543</v>
      </c>
      <c r="M54" s="38">
        <f t="shared" si="4"/>
        <v>482.18801716952828</v>
      </c>
    </row>
    <row r="55" spans="1:13" ht="16.8" customHeight="1">
      <c r="A55" s="24" t="s">
        <v>27</v>
      </c>
      <c r="B55" s="35">
        <v>95418</v>
      </c>
      <c r="C55" s="36">
        <v>31900346.170000002</v>
      </c>
      <c r="D55" s="36">
        <v>2207588.08</v>
      </c>
      <c r="E55" s="36">
        <f t="shared" si="0"/>
        <v>29692758.090000004</v>
      </c>
      <c r="F55" s="36">
        <v>4806550.74</v>
      </c>
      <c r="G55" s="36">
        <v>1354649.94</v>
      </c>
      <c r="H55" s="36">
        <v>560461.43999999994</v>
      </c>
      <c r="I55" s="36">
        <f t="shared" si="1"/>
        <v>2891439.3600000003</v>
      </c>
      <c r="J55" s="36">
        <v>10460726.199999999</v>
      </c>
      <c r="K55" s="37">
        <f t="shared" si="2"/>
        <v>341.48900050304979</v>
      </c>
      <c r="L55" s="37">
        <f t="shared" si="3"/>
        <v>109.63053302311933</v>
      </c>
      <c r="M55" s="38">
        <f t="shared" si="4"/>
        <v>451.11953352616911</v>
      </c>
    </row>
    <row r="56" spans="1:13" ht="16.8" customHeight="1">
      <c r="A56" s="24" t="s">
        <v>4</v>
      </c>
      <c r="B56" s="35">
        <v>322071</v>
      </c>
      <c r="C56" s="36">
        <v>125287481.42</v>
      </c>
      <c r="D56" s="36">
        <v>5492958.0599999996</v>
      </c>
      <c r="E56" s="36">
        <f t="shared" si="0"/>
        <v>119794523.36</v>
      </c>
      <c r="F56" s="36">
        <v>11842155.09</v>
      </c>
      <c r="G56" s="36">
        <v>4451776.58</v>
      </c>
      <c r="H56" s="36">
        <v>1318323.82</v>
      </c>
      <c r="I56" s="36">
        <f t="shared" si="1"/>
        <v>6072054.6899999995</v>
      </c>
      <c r="J56" s="36">
        <v>19265889.059999999</v>
      </c>
      <c r="K56" s="37">
        <f t="shared" si="2"/>
        <v>390.80382291482312</v>
      </c>
      <c r="L56" s="37">
        <f t="shared" si="3"/>
        <v>59.818763750849961</v>
      </c>
      <c r="M56" s="38">
        <f t="shared" si="4"/>
        <v>450.62258666567305</v>
      </c>
    </row>
    <row r="57" spans="1:13">
      <c r="A57" s="41" t="s">
        <v>60</v>
      </c>
      <c r="B57" s="34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</row>
  </sheetData>
  <sortState ref="A10:M56">
    <sortCondition descending="1" ref="M10:M56"/>
  </sortState>
  <mergeCells count="4">
    <mergeCell ref="A3:M3"/>
    <mergeCell ref="A4:M4"/>
    <mergeCell ref="C8:J8"/>
    <mergeCell ref="K8:M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2022-10-26T08:58:29Z</dcterms:modified>
</cp:coreProperties>
</file>