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Orden ALFABETICO" sheetId="5" r:id="rId1"/>
    <sheet name="Orden INGRESOS POR HABITANTE" sheetId="6" r:id="rId2"/>
  </sheets>
  <calcPr calcId="145621"/>
</workbook>
</file>

<file path=xl/calcChain.xml><?xml version="1.0" encoding="utf-8"?>
<calcChain xmlns="http://schemas.openxmlformats.org/spreadsheetml/2006/main">
  <c r="L31" i="6" l="1"/>
  <c r="I31" i="6"/>
  <c r="E31" i="6"/>
  <c r="K31" i="6" s="1"/>
  <c r="M31" i="6" s="1"/>
  <c r="L25" i="6"/>
  <c r="I25" i="6"/>
  <c r="E25" i="6"/>
  <c r="L44" i="6"/>
  <c r="I44" i="6"/>
  <c r="E44" i="6"/>
  <c r="L41" i="6"/>
  <c r="I41" i="6"/>
  <c r="E41" i="6"/>
  <c r="L12" i="6"/>
  <c r="I12" i="6"/>
  <c r="E12" i="6"/>
  <c r="L38" i="6"/>
  <c r="I38" i="6"/>
  <c r="E38" i="6"/>
  <c r="L13" i="6"/>
  <c r="I13" i="6"/>
  <c r="E13" i="6"/>
  <c r="L23" i="6"/>
  <c r="I23" i="6"/>
  <c r="E23" i="6"/>
  <c r="L30" i="6"/>
  <c r="I30" i="6"/>
  <c r="E30" i="6"/>
  <c r="L14" i="6"/>
  <c r="I14" i="6"/>
  <c r="E14" i="6"/>
  <c r="L27" i="6"/>
  <c r="I27" i="6"/>
  <c r="E27" i="6"/>
  <c r="L32" i="6"/>
  <c r="I32" i="6"/>
  <c r="E32" i="6"/>
  <c r="L52" i="6"/>
  <c r="K52" i="6"/>
  <c r="L17" i="6"/>
  <c r="I17" i="6"/>
  <c r="E17" i="6"/>
  <c r="L46" i="6"/>
  <c r="I46" i="6"/>
  <c r="E46" i="6"/>
  <c r="L29" i="6"/>
  <c r="I29" i="6"/>
  <c r="E29" i="6"/>
  <c r="L24" i="6"/>
  <c r="I24" i="6"/>
  <c r="E24" i="6"/>
  <c r="L39" i="6"/>
  <c r="I39" i="6"/>
  <c r="E39" i="6"/>
  <c r="L10" i="6"/>
  <c r="I10" i="6"/>
  <c r="E10" i="6"/>
  <c r="L33" i="6"/>
  <c r="I33" i="6"/>
  <c r="E33" i="6"/>
  <c r="L37" i="6"/>
  <c r="I37" i="6"/>
  <c r="E37" i="6"/>
  <c r="L18" i="6"/>
  <c r="I18" i="6"/>
  <c r="E18" i="6"/>
  <c r="L22" i="6"/>
  <c r="I22" i="6"/>
  <c r="E22" i="6"/>
  <c r="L45" i="6"/>
  <c r="I45" i="6"/>
  <c r="E45" i="6"/>
  <c r="L28" i="6"/>
  <c r="I28" i="6"/>
  <c r="E28" i="6"/>
  <c r="L47" i="6"/>
  <c r="I47" i="6"/>
  <c r="E47" i="6"/>
  <c r="L35" i="6"/>
  <c r="I35" i="6"/>
  <c r="E35" i="6"/>
  <c r="L16" i="6"/>
  <c r="I16" i="6"/>
  <c r="E16" i="6"/>
  <c r="L51" i="6"/>
  <c r="K51" i="6"/>
  <c r="L20" i="6"/>
  <c r="I20" i="6"/>
  <c r="E20" i="6"/>
  <c r="L36" i="6"/>
  <c r="I36" i="6"/>
  <c r="E36" i="6"/>
  <c r="K36" i="6" s="1"/>
  <c r="M36" i="6" s="1"/>
  <c r="L49" i="6"/>
  <c r="I49" i="6"/>
  <c r="E49" i="6"/>
  <c r="L15" i="6"/>
  <c r="I15" i="6"/>
  <c r="E15" i="6"/>
  <c r="K15" i="6" s="1"/>
  <c r="M15" i="6" s="1"/>
  <c r="L21" i="6"/>
  <c r="I21" i="6"/>
  <c r="E21" i="6"/>
  <c r="L26" i="6"/>
  <c r="I26" i="6"/>
  <c r="E26" i="6"/>
  <c r="K26" i="6" s="1"/>
  <c r="L50" i="6"/>
  <c r="I50" i="6"/>
  <c r="E50" i="6"/>
  <c r="L19" i="6"/>
  <c r="I19" i="6"/>
  <c r="E19" i="6"/>
  <c r="L11" i="6"/>
  <c r="I11" i="6"/>
  <c r="E11" i="6"/>
  <c r="L48" i="6"/>
  <c r="I48" i="6"/>
  <c r="E48" i="6"/>
  <c r="L40" i="6"/>
  <c r="I40" i="6"/>
  <c r="E40" i="6"/>
  <c r="L42" i="6"/>
  <c r="I42" i="6"/>
  <c r="E42" i="6"/>
  <c r="L43" i="6"/>
  <c r="I43" i="6"/>
  <c r="E43" i="6"/>
  <c r="L34" i="6"/>
  <c r="I34" i="6"/>
  <c r="E34" i="6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K24" i="5"/>
  <c r="K40" i="5"/>
  <c r="L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1" i="5"/>
  <c r="I42" i="5"/>
  <c r="I43" i="5"/>
  <c r="I44" i="5"/>
  <c r="I45" i="5"/>
  <c r="I46" i="5"/>
  <c r="I47" i="5"/>
  <c r="I48" i="5"/>
  <c r="I49" i="5"/>
  <c r="I50" i="5"/>
  <c r="I51" i="5"/>
  <c r="I52" i="5"/>
  <c r="I10" i="5"/>
  <c r="E11" i="5"/>
  <c r="K11" i="5" s="1"/>
  <c r="E12" i="5"/>
  <c r="E13" i="5"/>
  <c r="E14" i="5"/>
  <c r="E15" i="5"/>
  <c r="E16" i="5"/>
  <c r="E17" i="5"/>
  <c r="E18" i="5"/>
  <c r="E19" i="5"/>
  <c r="E20" i="5"/>
  <c r="E21" i="5"/>
  <c r="E22" i="5"/>
  <c r="E23" i="5"/>
  <c r="E25" i="5"/>
  <c r="E26" i="5"/>
  <c r="K26" i="5" s="1"/>
  <c r="E27" i="5"/>
  <c r="E28" i="5"/>
  <c r="K28" i="5" s="1"/>
  <c r="E29" i="5"/>
  <c r="E30" i="5"/>
  <c r="K30" i="5" s="1"/>
  <c r="E31" i="5"/>
  <c r="E32" i="5"/>
  <c r="K32" i="5" s="1"/>
  <c r="E33" i="5"/>
  <c r="E34" i="5"/>
  <c r="K34" i="5" s="1"/>
  <c r="E35" i="5"/>
  <c r="E36" i="5"/>
  <c r="K36" i="5" s="1"/>
  <c r="E37" i="5"/>
  <c r="E38" i="5"/>
  <c r="K38" i="5" s="1"/>
  <c r="E39" i="5"/>
  <c r="E41" i="5"/>
  <c r="E42" i="5"/>
  <c r="E43" i="5"/>
  <c r="E44" i="5"/>
  <c r="E45" i="5"/>
  <c r="E46" i="5"/>
  <c r="E47" i="5"/>
  <c r="E48" i="5"/>
  <c r="E49" i="5"/>
  <c r="E50" i="5"/>
  <c r="E51" i="5"/>
  <c r="E52" i="5"/>
  <c r="E10" i="5"/>
  <c r="K10" i="5" s="1"/>
  <c r="K43" i="6" l="1"/>
  <c r="M43" i="6" s="1"/>
  <c r="K40" i="6"/>
  <c r="M40" i="6" s="1"/>
  <c r="K11" i="6"/>
  <c r="M11" i="6" s="1"/>
  <c r="K50" i="6"/>
  <c r="M50" i="6" s="1"/>
  <c r="K49" i="6"/>
  <c r="M49" i="6" s="1"/>
  <c r="K20" i="6"/>
  <c r="M20" i="6" s="1"/>
  <c r="K35" i="6"/>
  <c r="M35" i="6" s="1"/>
  <c r="K28" i="6"/>
  <c r="M28" i="6" s="1"/>
  <c r="K22" i="6"/>
  <c r="M22" i="6" s="1"/>
  <c r="K37" i="6"/>
  <c r="M37" i="6" s="1"/>
  <c r="K10" i="6"/>
  <c r="M10" i="6" s="1"/>
  <c r="K24" i="6"/>
  <c r="M24" i="6" s="1"/>
  <c r="K46" i="6"/>
  <c r="M46" i="6" s="1"/>
  <c r="M52" i="6"/>
  <c r="K32" i="6"/>
  <c r="M32" i="6" s="1"/>
  <c r="K14" i="6"/>
  <c r="M14" i="6" s="1"/>
  <c r="K23" i="6"/>
  <c r="M23" i="6" s="1"/>
  <c r="K38" i="6"/>
  <c r="M38" i="6" s="1"/>
  <c r="K41" i="6"/>
  <c r="M41" i="6" s="1"/>
  <c r="M26" i="6"/>
  <c r="K21" i="6"/>
  <c r="M21" i="6" s="1"/>
  <c r="K25" i="6"/>
  <c r="M25" i="6" s="1"/>
  <c r="K34" i="6"/>
  <c r="M34" i="6" s="1"/>
  <c r="K42" i="6"/>
  <c r="M42" i="6" s="1"/>
  <c r="K48" i="6"/>
  <c r="M48" i="6" s="1"/>
  <c r="K19" i="6"/>
  <c r="M19" i="6" s="1"/>
  <c r="M51" i="6"/>
  <c r="K16" i="6"/>
  <c r="M16" i="6" s="1"/>
  <c r="K47" i="6"/>
  <c r="M47" i="6" s="1"/>
  <c r="K45" i="6"/>
  <c r="M45" i="6" s="1"/>
  <c r="K18" i="6"/>
  <c r="M18" i="6" s="1"/>
  <c r="K33" i="6"/>
  <c r="M33" i="6" s="1"/>
  <c r="K39" i="6"/>
  <c r="M39" i="6" s="1"/>
  <c r="K29" i="6"/>
  <c r="M29" i="6" s="1"/>
  <c r="K17" i="6"/>
  <c r="M17" i="6" s="1"/>
  <c r="K27" i="6"/>
  <c r="M27" i="6" s="1"/>
  <c r="K30" i="6"/>
  <c r="M30" i="6" s="1"/>
  <c r="K13" i="6"/>
  <c r="M13" i="6" s="1"/>
  <c r="K12" i="6"/>
  <c r="M12" i="6" s="1"/>
  <c r="K44" i="6"/>
  <c r="M44" i="6" s="1"/>
  <c r="K52" i="5"/>
  <c r="K50" i="5"/>
  <c r="K48" i="5"/>
  <c r="K46" i="5"/>
  <c r="K44" i="5"/>
  <c r="K42" i="5"/>
  <c r="K39" i="5"/>
  <c r="K37" i="5"/>
  <c r="K35" i="5"/>
  <c r="K33" i="5"/>
  <c r="K31" i="5"/>
  <c r="K29" i="5"/>
  <c r="K27" i="5"/>
  <c r="K25" i="5"/>
  <c r="K22" i="5"/>
  <c r="K20" i="5"/>
  <c r="K18" i="5"/>
  <c r="K16" i="5"/>
  <c r="K14" i="5"/>
  <c r="K12" i="5"/>
  <c r="K51" i="5"/>
  <c r="K49" i="5"/>
  <c r="K47" i="5"/>
  <c r="K45" i="5"/>
  <c r="K43" i="5"/>
  <c r="K41" i="5"/>
  <c r="K23" i="5"/>
  <c r="K21" i="5"/>
  <c r="K19" i="5"/>
  <c r="K17" i="5"/>
  <c r="K15" i="5"/>
  <c r="K13" i="5"/>
  <c r="M44" i="5" l="1"/>
  <c r="M14" i="5"/>
  <c r="M19" i="5"/>
  <c r="M18" i="5"/>
  <c r="M40" i="5"/>
  <c r="M11" i="5"/>
  <c r="M41" i="5"/>
  <c r="M48" i="5"/>
  <c r="M39" i="5"/>
  <c r="M23" i="5"/>
  <c r="M47" i="5"/>
  <c r="M13" i="5"/>
  <c r="M29" i="5"/>
  <c r="M37" i="5"/>
  <c r="M17" i="5"/>
  <c r="M46" i="5"/>
  <c r="M42" i="5"/>
  <c r="M28" i="5"/>
  <c r="M52" i="5"/>
  <c r="M36" i="5"/>
  <c r="M34" i="5"/>
  <c r="M43" i="5"/>
  <c r="M12" i="5"/>
  <c r="M32" i="5" l="1"/>
  <c r="M26" i="5"/>
  <c r="M21" i="5"/>
  <c r="M24" i="5"/>
  <c r="M27" i="5"/>
  <c r="M45" i="5"/>
  <c r="M33" i="5"/>
  <c r="M25" i="5"/>
  <c r="M50" i="5"/>
  <c r="M16" i="5"/>
  <c r="M35" i="5"/>
  <c r="M10" i="5"/>
  <c r="M38" i="5"/>
  <c r="M20" i="5"/>
  <c r="M22" i="5"/>
  <c r="M51" i="5"/>
  <c r="M31" i="5"/>
  <c r="M49" i="5"/>
  <c r="M15" i="5"/>
  <c r="M30" i="5"/>
</calcChain>
</file>

<file path=xl/sharedStrings.xml><?xml version="1.0" encoding="utf-8"?>
<sst xmlns="http://schemas.openxmlformats.org/spreadsheetml/2006/main" count="139" uniqueCount="65">
  <si>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</si>
  <si>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</si>
  <si>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</si>
  <si>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</si>
  <si>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</si>
  <si>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</si>
  <si>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</si>
  <si>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</si>
  <si>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</si>
  <si>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</si>
  <si>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</si>
  <si>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</si>
  <si>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</si>
  <si>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</si>
  <si>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</si>
  <si>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</si>
  <si>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</si>
  <si>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</si>
  <si>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</si>
  <si>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</si>
  <si>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</si>
  <si>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</si>
  <si>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</si>
  <si>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</si>
  <si>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</si>
  <si>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</si>
  <si>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</si>
  <si>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</si>
  <si>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</si>
  <si>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</si>
  <si>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</si>
  <si>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</si>
  <si>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</si>
  <si>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</si>
  <si>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</si>
  <si>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Derechos liquidados</t>
  </si>
  <si>
    <t>Euros por habitante</t>
  </si>
  <si>
    <t>Municipio</t>
  </si>
  <si>
    <t>Población</t>
  </si>
  <si>
    <t>Capitales de Provincia</t>
  </si>
  <si>
    <t xml:space="preserve">Nota: En impuestos directos e impuestos indirectos se ha restado la cantidad recibida por PIE en concepto de IRPF, IVA e IIEE </t>
  </si>
  <si>
    <t>IRPF (PIE)</t>
  </si>
  <si>
    <t>Tasas y otros ingresos</t>
  </si>
  <si>
    <t>Impuestos directos e indirectos</t>
  </si>
  <si>
    <t>CONTRIBUCIÓN FISCAL ABSOLUTA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</si>
  <si>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</si>
  <si>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</si>
  <si>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</si>
  <si>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Ourense                                                               </t>
  </si>
  <si>
    <t>Impuestos directos - IRPF</t>
  </si>
  <si>
    <t>Impuestos indirectos - IVA - IIEE</t>
  </si>
  <si>
    <t>IVA (PIE)</t>
  </si>
  <si>
    <t>IIEE (PIE)</t>
  </si>
  <si>
    <t xml:space="preserve"> </t>
  </si>
  <si>
    <t>Impuestos directos (Capitulo 1)</t>
  </si>
  <si>
    <t>Impuestos Indirectos (Capitulo 2)</t>
  </si>
  <si>
    <r>
      <t xml:space="preserve">Tasas y otros ingresos </t>
    </r>
    <r>
      <rPr>
        <sz val="8"/>
        <rFont val="Arial Unicode MS"/>
        <family val="2"/>
      </rPr>
      <t>(Capitulo 3)</t>
    </r>
  </si>
  <si>
    <t xml:space="preserve">Alicante           </t>
  </si>
  <si>
    <t xml:space="preserve">Badajoz                                                               </t>
  </si>
  <si>
    <t xml:space="preserve">Castellón de la Plana                 </t>
  </si>
  <si>
    <t/>
  </si>
  <si>
    <t xml:space="preserve">Pamplona   </t>
  </si>
  <si>
    <t>Ingresos tributarios 2019 (impuestos directos,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</si>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</sst>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@Arial Unicode MS"/>
      <family val="2"/>
    </font>
    <font>
      <sz val="14"/>
      <name val="@Arial Unicode MS"/>
    </font>
    <font>
      <b/>
      <sz val="8"/>
      <name val="@Arial Unicode MS"/>
      <family val="2"/>
    </font>
    <font>
      <i/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3" fontId="17" fillId="2" borderId="5" xfId="5" applyNumberFormat="1" applyFont="1" applyFill="1" applyBorder="1" applyAlignment="1">
      <alignment horizontal="right" wrapText="1"/>
    </xf>
    <xf numFmtId="4" fontId="17" fillId="2" borderId="5" xfId="5" applyNumberFormat="1" applyFont="1" applyFill="1" applyBorder="1" applyAlignment="1">
      <alignment horizontal="right" wrapText="1"/>
    </xf>
    <xf numFmtId="3" fontId="8" fillId="3" borderId="1" xfId="2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4" fontId="8" fillId="2" borderId="5" xfId="5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/>
    <xf numFmtId="0" fontId="19" fillId="0" borderId="1" xfId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/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3" xfId="3" applyNumberFormat="1" applyFont="1" applyFill="1" applyBorder="1" applyAlignment="1">
      <alignment horizontal="center" vertical="center"/>
    </xf>
    <xf numFmtId="4" fontId="14" fillId="0" borderId="4" xfId="3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43" workbookViewId="0">
      <selection activeCell="A54" sqref="A54"/>
    </sheetView>
  </sheetViews>
  <sheetFormatPr baseColWidth="10" defaultRowHeight="15"/>
  <cols>
    <col min="1" max="1" width="35" customWidth="1"/>
    <col min="2" max="2" width="11.7109375" style="16" bestFit="1" customWidth="1"/>
    <col min="3" max="3" width="15.28515625" hidden="1" customWidth="1"/>
    <col min="4" max="4" width="13.7109375" hidden="1" customWidth="1"/>
    <col min="5" max="5" width="15.28515625" hidden="1" customWidth="1"/>
    <col min="6" max="7" width="13.7109375" hidden="1" customWidth="1"/>
    <col min="8" max="8" width="15.28515625" hidden="1" customWidth="1"/>
    <col min="9" max="9" width="16.140625" hidden="1" customWidth="1"/>
    <col min="10" max="10" width="13.7109375" hidden="1" customWidth="1"/>
    <col min="11" max="12" width="13.7109375" bestFit="1" customWidth="1"/>
    <col min="13" max="13" width="16.85546875" customWidth="1"/>
  </cols>
  <sheetData>
    <row r="1" spans="1:13" s="1" customFormat="1">
      <c r="B1" s="3"/>
      <c r="C1" s="2"/>
      <c r="D1" s="2"/>
      <c r="E1" s="2"/>
      <c r="F1" s="3"/>
      <c r="G1" s="3"/>
      <c r="H1" s="3"/>
      <c r="I1" s="3"/>
      <c r="J1" s="3"/>
      <c r="K1" s="3"/>
      <c r="L1" s="3"/>
      <c r="M1" s="12"/>
    </row>
    <row r="2" spans="1:13" s="1" customFormat="1" ht="27.75" customHeight="1">
      <c r="A2" s="4"/>
      <c r="B2" s="15"/>
      <c r="C2" s="5"/>
      <c r="D2" s="5"/>
      <c r="E2" s="5"/>
      <c r="F2" s="4"/>
      <c r="G2" s="4"/>
      <c r="H2" s="4"/>
      <c r="I2" s="4"/>
      <c r="J2" s="4"/>
      <c r="K2" s="4"/>
      <c r="L2" s="4"/>
      <c r="M2" s="11"/>
    </row>
    <row r="3" spans="1:13" s="1" customFormat="1" ht="42" customHeight="1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20.25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>
      <c r="A5" s="6" t="s">
        <v>63</v>
      </c>
      <c r="B5" s="17"/>
      <c r="C5" s="7"/>
      <c r="D5" s="7"/>
      <c r="E5" s="7"/>
      <c r="F5" s="8"/>
      <c r="G5" s="8"/>
      <c r="H5" s="8"/>
      <c r="I5" s="8"/>
      <c r="J5" s="8"/>
      <c r="K5" s="8"/>
      <c r="L5" s="8"/>
      <c r="M5" s="13"/>
    </row>
    <row r="6" spans="1:13" s="1" customFormat="1">
      <c r="A6" s="14" t="s">
        <v>40</v>
      </c>
      <c r="B6" s="10"/>
      <c r="C6" s="9"/>
      <c r="D6" s="9"/>
      <c r="E6" s="9"/>
      <c r="F6" s="10"/>
      <c r="G6" s="10"/>
      <c r="H6" s="10"/>
      <c r="I6" s="10"/>
      <c r="J6" s="10"/>
      <c r="K6" s="10"/>
      <c r="L6" s="10"/>
      <c r="M6" s="13"/>
    </row>
    <row r="7" spans="1:13" s="1" customFormat="1">
      <c r="A7" s="14" t="s">
        <v>53</v>
      </c>
      <c r="B7" s="10"/>
      <c r="C7" s="9"/>
      <c r="D7" s="9"/>
      <c r="E7" s="9"/>
      <c r="F7" s="10"/>
      <c r="G7" s="10"/>
      <c r="H7" s="10"/>
      <c r="I7" s="10"/>
      <c r="J7" s="10"/>
      <c r="K7" s="10"/>
      <c r="L7" s="10"/>
      <c r="M7" s="13"/>
    </row>
    <row r="8" spans="1:13" s="1" customFormat="1" ht="21.75" customHeight="1">
      <c r="A8"/>
      <c r="B8" s="16"/>
      <c r="C8" s="36" t="s">
        <v>35</v>
      </c>
      <c r="D8" s="37"/>
      <c r="E8" s="37"/>
      <c r="F8" s="37"/>
      <c r="G8" s="37"/>
      <c r="H8" s="37"/>
      <c r="I8" s="37"/>
      <c r="J8" s="38"/>
      <c r="K8" s="39" t="s">
        <v>36</v>
      </c>
      <c r="L8" s="40"/>
      <c r="M8" s="41"/>
    </row>
    <row r="9" spans="1:13" s="1" customFormat="1" ht="48" customHeight="1">
      <c r="A9" s="20" t="s">
        <v>37</v>
      </c>
      <c r="B9" s="21" t="s">
        <v>38</v>
      </c>
      <c r="C9" s="26" t="s">
        <v>54</v>
      </c>
      <c r="D9" s="26" t="s">
        <v>41</v>
      </c>
      <c r="E9" s="27" t="s">
        <v>49</v>
      </c>
      <c r="F9" s="26" t="s">
        <v>55</v>
      </c>
      <c r="G9" s="26" t="s">
        <v>51</v>
      </c>
      <c r="H9" s="26" t="s">
        <v>52</v>
      </c>
      <c r="I9" s="27" t="s">
        <v>50</v>
      </c>
      <c r="J9" s="27" t="s">
        <v>56</v>
      </c>
      <c r="K9" s="22" t="s">
        <v>43</v>
      </c>
      <c r="L9" s="22" t="s">
        <v>42</v>
      </c>
      <c r="M9" s="23" t="s">
        <v>44</v>
      </c>
    </row>
    <row r="10" spans="1:13" ht="15" customHeight="1">
      <c r="A10" s="24" t="s">
        <v>22</v>
      </c>
      <c r="B10" s="18">
        <v>173329</v>
      </c>
      <c r="C10" s="30">
        <v>70058528.280000001</v>
      </c>
      <c r="D10" s="30">
        <v>3622707.07</v>
      </c>
      <c r="E10" s="28">
        <f>C10-D10</f>
        <v>66435821.210000001</v>
      </c>
      <c r="F10" s="30">
        <v>6799036.8399999999</v>
      </c>
      <c r="G10" s="28">
        <v>2844674.16</v>
      </c>
      <c r="H10" s="28">
        <v>1064258.55</v>
      </c>
      <c r="I10" s="29">
        <f>F10-G10-H10</f>
        <v>2890104.13</v>
      </c>
      <c r="J10" s="30">
        <v>32372207.5</v>
      </c>
      <c r="K10" s="19">
        <f>(E10+I10)/B10</f>
        <v>399.96726075844208</v>
      </c>
      <c r="L10" s="19">
        <f>J10/B10</f>
        <v>186.76740476204213</v>
      </c>
      <c r="M10" s="25">
        <f t="shared" ref="M10:M52" si="0">K10+L10</f>
        <v>586.73466552048421</v>
      </c>
    </row>
    <row r="11" spans="1:13" ht="15" customHeight="1">
      <c r="A11" s="24" t="s">
        <v>57</v>
      </c>
      <c r="B11" s="18">
        <v>334887</v>
      </c>
      <c r="C11" s="30">
        <v>133019216.54000001</v>
      </c>
      <c r="D11" s="30">
        <v>6452966.0099999998</v>
      </c>
      <c r="E11" s="28">
        <f t="shared" ref="E11:E52" si="1">C11-D11</f>
        <v>126566250.53</v>
      </c>
      <c r="F11" s="30">
        <v>12399263.16</v>
      </c>
      <c r="G11" s="28">
        <v>5972330.4299999997</v>
      </c>
      <c r="H11" s="28">
        <v>1695209.51</v>
      </c>
      <c r="I11" s="29">
        <f t="shared" ref="I11:I52" si="2">F11-G11-H11</f>
        <v>4731723.2200000007</v>
      </c>
      <c r="J11" s="30">
        <v>41018260.25</v>
      </c>
      <c r="K11" s="19">
        <f t="shared" ref="K11:K52" si="3">(E11+I11)/B11</f>
        <v>392.06649929677769</v>
      </c>
      <c r="L11" s="19">
        <f t="shared" ref="L11:L52" si="4">J11/B11</f>
        <v>122.48388336961423</v>
      </c>
      <c r="M11" s="25">
        <f t="shared" si="0"/>
        <v>514.5503826663919</v>
      </c>
    </row>
    <row r="12" spans="1:13" ht="15" customHeight="1">
      <c r="A12" s="24" t="s">
        <v>2</v>
      </c>
      <c r="B12" s="18">
        <v>198533</v>
      </c>
      <c r="C12" s="30">
        <v>72932405.969999999</v>
      </c>
      <c r="D12" s="30">
        <v>3257050.25</v>
      </c>
      <c r="E12" s="28">
        <f t="shared" si="1"/>
        <v>69675355.719999999</v>
      </c>
      <c r="F12" s="30">
        <v>8086588.1200000001</v>
      </c>
      <c r="G12" s="28">
        <v>3058566.32</v>
      </c>
      <c r="H12" s="28">
        <v>933942.26</v>
      </c>
      <c r="I12" s="29">
        <f t="shared" si="2"/>
        <v>4094079.540000001</v>
      </c>
      <c r="J12" s="30">
        <v>30893343.48</v>
      </c>
      <c r="K12" s="19">
        <f t="shared" si="3"/>
        <v>371.57266177411316</v>
      </c>
      <c r="L12" s="19">
        <f t="shared" si="4"/>
        <v>155.60810283428953</v>
      </c>
      <c r="M12" s="25">
        <f t="shared" si="0"/>
        <v>527.18076460840268</v>
      </c>
    </row>
    <row r="13" spans="1:13" ht="15" customHeight="1">
      <c r="A13" s="24" t="s">
        <v>13</v>
      </c>
      <c r="B13" s="18">
        <v>57744</v>
      </c>
      <c r="C13" s="30">
        <v>24334566.170000002</v>
      </c>
      <c r="D13" s="30">
        <v>1182090.24</v>
      </c>
      <c r="E13" s="28">
        <f t="shared" si="1"/>
        <v>23152475.930000003</v>
      </c>
      <c r="F13" s="30">
        <v>1859691.99</v>
      </c>
      <c r="G13" s="28">
        <v>1099025.3799999999</v>
      </c>
      <c r="H13" s="28">
        <v>423284.53</v>
      </c>
      <c r="I13" s="29">
        <f t="shared" si="2"/>
        <v>337382.08000000007</v>
      </c>
      <c r="J13" s="30">
        <v>9101196.6099999994</v>
      </c>
      <c r="K13" s="19">
        <f t="shared" si="3"/>
        <v>406.7930522651705</v>
      </c>
      <c r="L13" s="19">
        <f t="shared" si="4"/>
        <v>157.61285345663617</v>
      </c>
      <c r="M13" s="25">
        <f t="shared" si="0"/>
        <v>564.40590572180668</v>
      </c>
    </row>
    <row r="14" spans="1:13" ht="15" customHeight="1">
      <c r="A14" s="24" t="s">
        <v>58</v>
      </c>
      <c r="B14" s="18">
        <v>150702</v>
      </c>
      <c r="C14" s="30">
        <v>61428793.899999999</v>
      </c>
      <c r="D14" s="30">
        <v>2705415.34</v>
      </c>
      <c r="E14" s="28">
        <f t="shared" si="1"/>
        <v>58723378.560000002</v>
      </c>
      <c r="F14" s="30">
        <v>5462228.0300000003</v>
      </c>
      <c r="G14" s="28">
        <v>2242415.81</v>
      </c>
      <c r="H14" s="28">
        <v>861630.79</v>
      </c>
      <c r="I14" s="29">
        <f t="shared" si="2"/>
        <v>2358181.4300000002</v>
      </c>
      <c r="J14" s="30">
        <v>9888005.75</v>
      </c>
      <c r="K14" s="19">
        <f t="shared" si="3"/>
        <v>405.31353260076179</v>
      </c>
      <c r="L14" s="19">
        <f t="shared" si="4"/>
        <v>65.61296963543947</v>
      </c>
      <c r="M14" s="25">
        <f t="shared" si="0"/>
        <v>470.92650223620126</v>
      </c>
    </row>
    <row r="15" spans="1:13" ht="15" customHeight="1">
      <c r="A15" s="24" t="s">
        <v>26</v>
      </c>
      <c r="B15" s="18">
        <v>1636762</v>
      </c>
      <c r="C15" s="30">
        <v>1079828267.6800001</v>
      </c>
      <c r="D15" s="30">
        <v>73935161.489999995</v>
      </c>
      <c r="E15" s="28">
        <f t="shared" si="1"/>
        <v>1005893106.1900001</v>
      </c>
      <c r="F15" s="30">
        <v>92391335.390000001</v>
      </c>
      <c r="G15" s="28">
        <v>35016260.979999997</v>
      </c>
      <c r="H15" s="28">
        <v>8917407.1699999999</v>
      </c>
      <c r="I15" s="29">
        <f t="shared" si="2"/>
        <v>48457667.240000002</v>
      </c>
      <c r="J15" s="30">
        <v>371916689.45999998</v>
      </c>
      <c r="K15" s="19">
        <f t="shared" si="3"/>
        <v>644.16865337171805</v>
      </c>
      <c r="L15" s="19">
        <f t="shared" si="4"/>
        <v>227.22710416053158</v>
      </c>
      <c r="M15" s="25">
        <f t="shared" si="0"/>
        <v>871.3957575322496</v>
      </c>
    </row>
    <row r="16" spans="1:13" ht="15" customHeight="1">
      <c r="A16" s="24" t="s">
        <v>12</v>
      </c>
      <c r="B16" s="18">
        <v>175821</v>
      </c>
      <c r="C16" s="30">
        <v>84562226.480000004</v>
      </c>
      <c r="D16" s="30">
        <v>4704346.18</v>
      </c>
      <c r="E16" s="28">
        <f t="shared" si="1"/>
        <v>79857880.300000012</v>
      </c>
      <c r="F16" s="30">
        <v>10268694.27</v>
      </c>
      <c r="G16" s="28">
        <v>3325260.45</v>
      </c>
      <c r="H16" s="28">
        <v>1315733.23</v>
      </c>
      <c r="I16" s="29">
        <f t="shared" si="2"/>
        <v>5627700.5899999999</v>
      </c>
      <c r="J16" s="30">
        <v>46411751.960000001</v>
      </c>
      <c r="K16" s="19">
        <f t="shared" si="3"/>
        <v>486.20802344429853</v>
      </c>
      <c r="L16" s="19">
        <f t="shared" si="4"/>
        <v>263.97160725965614</v>
      </c>
      <c r="M16" s="25">
        <f t="shared" si="0"/>
        <v>750.17963070395467</v>
      </c>
    </row>
    <row r="17" spans="1:13" ht="15" customHeight="1">
      <c r="A17" s="24" t="s">
        <v>28</v>
      </c>
      <c r="B17" s="18">
        <v>96126</v>
      </c>
      <c r="C17" s="30">
        <v>31222316.710000001</v>
      </c>
      <c r="D17" s="30">
        <v>2029707.74</v>
      </c>
      <c r="E17" s="28">
        <f t="shared" si="1"/>
        <v>29192608.970000003</v>
      </c>
      <c r="F17" s="30">
        <v>4164969.5</v>
      </c>
      <c r="G17" s="28">
        <v>1431518.88</v>
      </c>
      <c r="H17" s="28">
        <v>574667.37</v>
      </c>
      <c r="I17" s="29">
        <f t="shared" si="2"/>
        <v>2158783.25</v>
      </c>
      <c r="J17" s="30">
        <v>9782129.5</v>
      </c>
      <c r="K17" s="19">
        <f t="shared" si="3"/>
        <v>326.14893181865472</v>
      </c>
      <c r="L17" s="19">
        <f t="shared" si="4"/>
        <v>101.76361754364063</v>
      </c>
      <c r="M17" s="25">
        <f t="shared" si="0"/>
        <v>427.91254936229535</v>
      </c>
    </row>
    <row r="18" spans="1:13" ht="15" customHeight="1">
      <c r="A18" s="24" t="s">
        <v>46</v>
      </c>
      <c r="B18" s="18">
        <v>116027</v>
      </c>
      <c r="C18" s="30">
        <v>55772339.729999997</v>
      </c>
      <c r="D18" s="30">
        <v>2478609.38</v>
      </c>
      <c r="E18" s="28">
        <f t="shared" si="1"/>
        <v>53293730.349999994</v>
      </c>
      <c r="F18" s="30">
        <v>3827345.68</v>
      </c>
      <c r="G18" s="28">
        <v>1560107.1</v>
      </c>
      <c r="H18" s="28">
        <v>553356.17000000004</v>
      </c>
      <c r="I18" s="29">
        <f t="shared" si="2"/>
        <v>1713882.4100000001</v>
      </c>
      <c r="J18" s="30">
        <v>19215621.43</v>
      </c>
      <c r="K18" s="19">
        <f t="shared" si="3"/>
        <v>474.09320899445811</v>
      </c>
      <c r="L18" s="19">
        <f t="shared" si="4"/>
        <v>165.61336094184975</v>
      </c>
      <c r="M18" s="25">
        <f t="shared" si="0"/>
        <v>639.70656993630791</v>
      </c>
    </row>
    <row r="19" spans="1:13" ht="15" customHeight="1">
      <c r="A19" s="24" t="s">
        <v>59</v>
      </c>
      <c r="B19" s="18">
        <v>171728</v>
      </c>
      <c r="C19" s="30">
        <v>97615937.950000003</v>
      </c>
      <c r="D19" s="30">
        <v>4130210.12</v>
      </c>
      <c r="E19" s="28">
        <f t="shared" si="1"/>
        <v>93485727.829999998</v>
      </c>
      <c r="F19" s="30">
        <v>6048923.9800000004</v>
      </c>
      <c r="G19" s="28">
        <v>3046087.01</v>
      </c>
      <c r="H19" s="28">
        <v>855817.95</v>
      </c>
      <c r="I19" s="29">
        <f t="shared" si="2"/>
        <v>2147019.0200000005</v>
      </c>
      <c r="J19" s="30">
        <v>24555285.649999999</v>
      </c>
      <c r="K19" s="19">
        <f t="shared" si="3"/>
        <v>556.88499749604023</v>
      </c>
      <c r="L19" s="19">
        <f t="shared" si="4"/>
        <v>142.98941145299543</v>
      </c>
      <c r="M19" s="25">
        <f t="shared" si="0"/>
        <v>699.87440894903568</v>
      </c>
    </row>
    <row r="20" spans="1:13" ht="15" customHeight="1">
      <c r="A20" s="24" t="s">
        <v>20</v>
      </c>
      <c r="B20" s="18">
        <v>74746</v>
      </c>
      <c r="C20" s="30">
        <v>38060016.75</v>
      </c>
      <c r="D20" s="30">
        <v>1792219.65</v>
      </c>
      <c r="E20" s="28">
        <f t="shared" si="1"/>
        <v>36267797.100000001</v>
      </c>
      <c r="F20" s="30">
        <v>3128409.33</v>
      </c>
      <c r="G20" s="28">
        <v>1233186.0900000001</v>
      </c>
      <c r="H20" s="28">
        <v>475658.23</v>
      </c>
      <c r="I20" s="29">
        <f t="shared" si="2"/>
        <v>1419565.01</v>
      </c>
      <c r="J20" s="30">
        <v>20107701.940000001</v>
      </c>
      <c r="K20" s="19">
        <f t="shared" si="3"/>
        <v>504.20573823348406</v>
      </c>
      <c r="L20" s="19">
        <f t="shared" si="4"/>
        <v>269.01375244160226</v>
      </c>
      <c r="M20" s="25">
        <f t="shared" si="0"/>
        <v>773.21949067508626</v>
      </c>
    </row>
    <row r="21" spans="1:13" ht="15" customHeight="1">
      <c r="A21" s="24" t="s">
        <v>4</v>
      </c>
      <c r="B21" s="18">
        <v>325701</v>
      </c>
      <c r="C21" s="30">
        <v>128187122.47</v>
      </c>
      <c r="D21" s="30">
        <v>6252721.4800000004</v>
      </c>
      <c r="E21" s="28">
        <f t="shared" si="1"/>
        <v>121934400.98999999</v>
      </c>
      <c r="F21" s="30">
        <v>10537111.25</v>
      </c>
      <c r="G21" s="28">
        <v>5022027.4000000004</v>
      </c>
      <c r="H21" s="28">
        <v>1417263.14</v>
      </c>
      <c r="I21" s="29">
        <f t="shared" si="2"/>
        <v>4097820.71</v>
      </c>
      <c r="J21" s="30">
        <v>27009899.420000002</v>
      </c>
      <c r="K21" s="19">
        <f t="shared" si="3"/>
        <v>386.95681529992231</v>
      </c>
      <c r="L21" s="19">
        <f t="shared" si="4"/>
        <v>82.928512408620179</v>
      </c>
      <c r="M21" s="25">
        <f t="shared" si="0"/>
        <v>469.88532770854249</v>
      </c>
    </row>
    <row r="22" spans="1:13" ht="15" customHeight="1">
      <c r="A22" s="24" t="s">
        <v>29</v>
      </c>
      <c r="B22" s="18">
        <v>245711</v>
      </c>
      <c r="C22" s="30">
        <v>96571688.049999997</v>
      </c>
      <c r="D22" s="30">
        <v>7347611.6100000003</v>
      </c>
      <c r="E22" s="28">
        <f t="shared" si="1"/>
        <v>89224076.439999998</v>
      </c>
      <c r="F22" s="30">
        <v>9527774.1099999994</v>
      </c>
      <c r="G22" s="28">
        <v>4241217.68</v>
      </c>
      <c r="H22" s="28">
        <v>1341519.1200000001</v>
      </c>
      <c r="I22" s="29">
        <f t="shared" si="2"/>
        <v>3945037.3099999996</v>
      </c>
      <c r="J22" s="30">
        <v>47794444.530000001</v>
      </c>
      <c r="K22" s="19">
        <f t="shared" si="3"/>
        <v>379.18169617965822</v>
      </c>
      <c r="L22" s="19">
        <f t="shared" si="4"/>
        <v>194.5148753210072</v>
      </c>
      <c r="M22" s="25">
        <f t="shared" si="0"/>
        <v>573.69657150066541</v>
      </c>
    </row>
    <row r="23" spans="1:13" ht="15" customHeight="1">
      <c r="A23" s="24" t="s">
        <v>21</v>
      </c>
      <c r="B23" s="18">
        <v>54690</v>
      </c>
      <c r="C23" s="30">
        <v>23503834.870000001</v>
      </c>
      <c r="D23" s="30">
        <v>1045860.52</v>
      </c>
      <c r="E23" s="28">
        <f t="shared" si="1"/>
        <v>22457974.350000001</v>
      </c>
      <c r="F23" s="30">
        <v>1991351.83</v>
      </c>
      <c r="G23" s="28">
        <v>957705.52</v>
      </c>
      <c r="H23" s="28">
        <v>361629.57</v>
      </c>
      <c r="I23" s="29">
        <f t="shared" si="2"/>
        <v>672016.74</v>
      </c>
      <c r="J23" s="30">
        <v>15369990.609999999</v>
      </c>
      <c r="K23" s="19">
        <f t="shared" si="3"/>
        <v>422.9290746023039</v>
      </c>
      <c r="L23" s="19">
        <f t="shared" si="4"/>
        <v>281.03840939842746</v>
      </c>
      <c r="M23" s="25">
        <f t="shared" si="0"/>
        <v>703.96748400073136</v>
      </c>
    </row>
    <row r="24" spans="1:13" ht="15" customHeight="1">
      <c r="A24" s="24" t="s">
        <v>32</v>
      </c>
      <c r="B24" s="18">
        <v>187415</v>
      </c>
      <c r="C24" s="30">
        <v>79013581.780000001</v>
      </c>
      <c r="D24" s="30" t="s">
        <v>60</v>
      </c>
      <c r="E24" s="28"/>
      <c r="F24" s="30">
        <v>9084295.2100000009</v>
      </c>
      <c r="G24" s="28" t="s">
        <v>60</v>
      </c>
      <c r="H24" s="28" t="s">
        <v>60</v>
      </c>
      <c r="I24" s="29"/>
      <c r="J24" s="30">
        <v>72704672.909999996</v>
      </c>
      <c r="K24" s="19">
        <f t="shared" si="3"/>
        <v>0</v>
      </c>
      <c r="L24" s="19">
        <f t="shared" si="4"/>
        <v>387.93411898727419</v>
      </c>
      <c r="M24" s="25">
        <f t="shared" si="0"/>
        <v>387.93411898727419</v>
      </c>
    </row>
    <row r="25" spans="1:13" ht="15.75">
      <c r="A25" s="24" t="s">
        <v>0</v>
      </c>
      <c r="B25" s="18">
        <v>232462</v>
      </c>
      <c r="C25" s="30">
        <v>118151674.79000001</v>
      </c>
      <c r="D25" s="30">
        <v>5757643.9100000001</v>
      </c>
      <c r="E25" s="28">
        <f t="shared" si="1"/>
        <v>112394030.88000001</v>
      </c>
      <c r="F25" s="30">
        <v>8203610.8200000003</v>
      </c>
      <c r="G25" s="28">
        <v>3411700.32</v>
      </c>
      <c r="H25" s="28">
        <v>1206790.05</v>
      </c>
      <c r="I25" s="29">
        <f t="shared" si="2"/>
        <v>3585120.45</v>
      </c>
      <c r="J25" s="30">
        <v>61385531.259999998</v>
      </c>
      <c r="K25" s="19">
        <f t="shared" si="3"/>
        <v>498.91660284261519</v>
      </c>
      <c r="L25" s="19">
        <f t="shared" si="4"/>
        <v>264.06694969500393</v>
      </c>
      <c r="M25" s="25">
        <f t="shared" si="0"/>
        <v>762.98355253761906</v>
      </c>
    </row>
    <row r="26" spans="1:13" ht="15.75">
      <c r="A26" s="24" t="s">
        <v>24</v>
      </c>
      <c r="B26" s="18">
        <v>85871</v>
      </c>
      <c r="C26" s="30">
        <v>35442041.18</v>
      </c>
      <c r="D26" s="30">
        <v>1928986.43</v>
      </c>
      <c r="E26" s="28">
        <f t="shared" si="1"/>
        <v>33513054.75</v>
      </c>
      <c r="F26" s="30">
        <v>4871727.91</v>
      </c>
      <c r="G26" s="28">
        <v>1360952.35</v>
      </c>
      <c r="H26" s="28">
        <v>522580.08</v>
      </c>
      <c r="I26" s="29">
        <f t="shared" si="2"/>
        <v>2988195.48</v>
      </c>
      <c r="J26" s="30">
        <v>13074692.75</v>
      </c>
      <c r="K26" s="19">
        <f t="shared" si="3"/>
        <v>425.07074833179996</v>
      </c>
      <c r="L26" s="19">
        <f t="shared" si="4"/>
        <v>152.25970059740774</v>
      </c>
      <c r="M26" s="25">
        <f t="shared" si="0"/>
        <v>577.33044892920771</v>
      </c>
    </row>
    <row r="27" spans="1:13" ht="15.75">
      <c r="A27" s="24" t="s">
        <v>1</v>
      </c>
      <c r="B27" s="18">
        <v>143663</v>
      </c>
      <c r="C27" s="30">
        <v>56880944.719999999</v>
      </c>
      <c r="D27" s="30">
        <v>2389587.17</v>
      </c>
      <c r="E27" s="28">
        <f t="shared" si="1"/>
        <v>54491357.549999997</v>
      </c>
      <c r="F27" s="30">
        <v>5306122.03</v>
      </c>
      <c r="G27" s="28">
        <v>2156200.23</v>
      </c>
      <c r="H27" s="28">
        <v>689064.74</v>
      </c>
      <c r="I27" s="29">
        <f t="shared" si="2"/>
        <v>2460857.0600000005</v>
      </c>
      <c r="J27" s="30">
        <v>13691476.529999999</v>
      </c>
      <c r="K27" s="19">
        <f t="shared" si="3"/>
        <v>396.42924489952179</v>
      </c>
      <c r="L27" s="19">
        <f t="shared" si="4"/>
        <v>95.30273299318543</v>
      </c>
      <c r="M27" s="25">
        <f t="shared" si="0"/>
        <v>491.73197789270722</v>
      </c>
    </row>
    <row r="28" spans="1:13" ht="15.75">
      <c r="A28" s="24" t="s">
        <v>8</v>
      </c>
      <c r="B28" s="18">
        <v>53132</v>
      </c>
      <c r="C28" s="30">
        <v>23490078.469999999</v>
      </c>
      <c r="D28" s="30">
        <v>1281235.3</v>
      </c>
      <c r="E28" s="28">
        <f t="shared" si="1"/>
        <v>22208843.169999998</v>
      </c>
      <c r="F28" s="30">
        <v>2015047.43</v>
      </c>
      <c r="G28" s="28">
        <v>1040354.28</v>
      </c>
      <c r="H28" s="28">
        <v>355022.01</v>
      </c>
      <c r="I28" s="29">
        <f t="shared" si="2"/>
        <v>619671.1399999999</v>
      </c>
      <c r="J28" s="30">
        <v>10782951.35</v>
      </c>
      <c r="K28" s="19">
        <f t="shared" si="3"/>
        <v>429.65659696604678</v>
      </c>
      <c r="L28" s="19">
        <f t="shared" si="4"/>
        <v>202.9464607016487</v>
      </c>
      <c r="M28" s="25">
        <f t="shared" si="0"/>
        <v>632.60305766769545</v>
      </c>
    </row>
    <row r="29" spans="1:13" ht="15.75">
      <c r="A29" s="24" t="s">
        <v>3</v>
      </c>
      <c r="B29" s="18">
        <v>112999</v>
      </c>
      <c r="C29" s="30">
        <v>42489151.829999998</v>
      </c>
      <c r="D29" s="30">
        <v>2438911.21</v>
      </c>
      <c r="E29" s="28">
        <f t="shared" si="1"/>
        <v>40050240.619999997</v>
      </c>
      <c r="F29" s="30">
        <v>3810171.26</v>
      </c>
      <c r="G29" s="28">
        <v>1967145.8</v>
      </c>
      <c r="H29" s="28">
        <v>567320.77</v>
      </c>
      <c r="I29" s="29">
        <f t="shared" si="2"/>
        <v>1275704.6899999997</v>
      </c>
      <c r="J29" s="30">
        <v>14772905.43</v>
      </c>
      <c r="K29" s="19">
        <f t="shared" si="3"/>
        <v>365.71956663333299</v>
      </c>
      <c r="L29" s="19">
        <f t="shared" si="4"/>
        <v>130.73483331710901</v>
      </c>
      <c r="M29" s="25">
        <f t="shared" si="0"/>
        <v>496.454399950442</v>
      </c>
    </row>
    <row r="30" spans="1:13" ht="15.75">
      <c r="A30" s="24" t="s">
        <v>14</v>
      </c>
      <c r="B30" s="18">
        <v>124303</v>
      </c>
      <c r="C30" s="30">
        <v>63888941.82</v>
      </c>
      <c r="D30" s="30">
        <v>3223641.14</v>
      </c>
      <c r="E30" s="28">
        <f t="shared" si="1"/>
        <v>60665300.68</v>
      </c>
      <c r="F30" s="30">
        <v>4830857.41</v>
      </c>
      <c r="G30" s="28">
        <v>2259958.38</v>
      </c>
      <c r="H30" s="28">
        <v>965069.55</v>
      </c>
      <c r="I30" s="29">
        <f t="shared" si="2"/>
        <v>1605829.4800000002</v>
      </c>
      <c r="J30" s="30">
        <v>23896500.280000001</v>
      </c>
      <c r="K30" s="19">
        <f t="shared" si="3"/>
        <v>500.9624076651408</v>
      </c>
      <c r="L30" s="19">
        <f t="shared" si="4"/>
        <v>192.24395453046188</v>
      </c>
      <c r="M30" s="25">
        <f t="shared" si="0"/>
        <v>693.20636219560265</v>
      </c>
    </row>
    <row r="31" spans="1:13" ht="15.75">
      <c r="A31" s="24" t="s">
        <v>27</v>
      </c>
      <c r="B31" s="18">
        <v>138956</v>
      </c>
      <c r="C31" s="30">
        <v>74801326.769999996</v>
      </c>
      <c r="D31" s="30">
        <v>3175411.68</v>
      </c>
      <c r="E31" s="28">
        <f t="shared" si="1"/>
        <v>71625915.089999989</v>
      </c>
      <c r="F31" s="30">
        <v>5935253.8799999999</v>
      </c>
      <c r="G31" s="28">
        <v>2953098.71</v>
      </c>
      <c r="H31" s="28">
        <v>757997.23</v>
      </c>
      <c r="I31" s="29">
        <f t="shared" si="2"/>
        <v>2224157.94</v>
      </c>
      <c r="J31" s="30">
        <v>30630062.32</v>
      </c>
      <c r="K31" s="19">
        <f t="shared" si="3"/>
        <v>531.46372254526602</v>
      </c>
      <c r="L31" s="19">
        <f t="shared" si="4"/>
        <v>220.42993695846167</v>
      </c>
      <c r="M31" s="25">
        <f t="shared" si="0"/>
        <v>751.89365950372769</v>
      </c>
    </row>
    <row r="32" spans="1:13" ht="15.75">
      <c r="A32" s="24" t="s">
        <v>33</v>
      </c>
      <c r="B32" s="18">
        <v>151136</v>
      </c>
      <c r="C32" s="30">
        <v>54992754.159999996</v>
      </c>
      <c r="D32" s="30">
        <v>3890990.28</v>
      </c>
      <c r="E32" s="28">
        <f t="shared" si="1"/>
        <v>51101763.879999995</v>
      </c>
      <c r="F32" s="30">
        <v>6794137.3300000001</v>
      </c>
      <c r="G32" s="28">
        <v>2841599.29</v>
      </c>
      <c r="H32" s="28">
        <v>1085871.3600000001</v>
      </c>
      <c r="I32" s="29">
        <f t="shared" si="2"/>
        <v>2866666.6799999997</v>
      </c>
      <c r="J32" s="30">
        <v>31910998.969999999</v>
      </c>
      <c r="K32" s="19">
        <f t="shared" si="3"/>
        <v>357.08521172983268</v>
      </c>
      <c r="L32" s="19">
        <f t="shared" si="4"/>
        <v>211.14095232108829</v>
      </c>
      <c r="M32" s="25">
        <f t="shared" si="0"/>
        <v>568.22616405092094</v>
      </c>
    </row>
    <row r="33" spans="1:13" ht="15.75">
      <c r="A33" s="24" t="s">
        <v>30</v>
      </c>
      <c r="B33" s="18">
        <v>98276</v>
      </c>
      <c r="C33" s="30">
        <v>36576453.420000002</v>
      </c>
      <c r="D33" s="30">
        <v>2231961.33</v>
      </c>
      <c r="E33" s="28">
        <f t="shared" si="1"/>
        <v>34344492.090000004</v>
      </c>
      <c r="F33" s="30">
        <v>4062985.47</v>
      </c>
      <c r="G33" s="28">
        <v>1674641.16</v>
      </c>
      <c r="H33" s="28">
        <v>541421.13</v>
      </c>
      <c r="I33" s="29">
        <f t="shared" si="2"/>
        <v>1846923.1800000006</v>
      </c>
      <c r="J33" s="30">
        <v>21805793.120000001</v>
      </c>
      <c r="K33" s="19">
        <f t="shared" si="3"/>
        <v>368.26300693963941</v>
      </c>
      <c r="L33" s="19">
        <f t="shared" si="4"/>
        <v>221.88319752533681</v>
      </c>
      <c r="M33" s="25">
        <f t="shared" si="0"/>
        <v>590.14620446497622</v>
      </c>
    </row>
    <row r="34" spans="1:13" ht="15.75">
      <c r="A34" s="24" t="s">
        <v>31</v>
      </c>
      <c r="B34" s="18">
        <v>3266126</v>
      </c>
      <c r="C34" s="30">
        <v>2548206552.5999999</v>
      </c>
      <c r="D34" s="30">
        <v>154049253.03999999</v>
      </c>
      <c r="E34" s="28">
        <f t="shared" si="1"/>
        <v>2394157299.5599999</v>
      </c>
      <c r="F34" s="30">
        <v>200157501.21000001</v>
      </c>
      <c r="G34" s="28">
        <v>73229503.120000005</v>
      </c>
      <c r="H34" s="28">
        <v>13776438.640000001</v>
      </c>
      <c r="I34" s="29">
        <f t="shared" si="2"/>
        <v>113151559.45</v>
      </c>
      <c r="J34" s="30">
        <v>716125866.25</v>
      </c>
      <c r="K34" s="19">
        <f t="shared" si="3"/>
        <v>767.67058558365466</v>
      </c>
      <c r="L34" s="19">
        <f t="shared" si="4"/>
        <v>219.25849347208282</v>
      </c>
      <c r="M34" s="25">
        <f t="shared" si="0"/>
        <v>986.92907905573747</v>
      </c>
    </row>
    <row r="35" spans="1:13" ht="15.75">
      <c r="A35" s="24" t="s">
        <v>5</v>
      </c>
      <c r="B35" s="18">
        <v>574654</v>
      </c>
      <c r="C35" s="30">
        <v>238299064.49000001</v>
      </c>
      <c r="D35" s="30">
        <v>10026717.359999999</v>
      </c>
      <c r="E35" s="28">
        <f t="shared" si="1"/>
        <v>228272347.13</v>
      </c>
      <c r="F35" s="30">
        <v>21816013.690000001</v>
      </c>
      <c r="G35" s="28">
        <v>8836187.1400000006</v>
      </c>
      <c r="H35" s="28">
        <v>2618954.58</v>
      </c>
      <c r="I35" s="29">
        <f t="shared" si="2"/>
        <v>10360871.970000001</v>
      </c>
      <c r="J35" s="30">
        <v>86471857.75</v>
      </c>
      <c r="K35" s="19">
        <f t="shared" si="3"/>
        <v>415.2641747903956</v>
      </c>
      <c r="L35" s="19">
        <f t="shared" si="4"/>
        <v>150.47638709553922</v>
      </c>
      <c r="M35" s="25">
        <f t="shared" si="0"/>
        <v>565.74056188593477</v>
      </c>
    </row>
    <row r="36" spans="1:13" ht="15.75">
      <c r="A36" s="24" t="s">
        <v>48</v>
      </c>
      <c r="B36" s="18">
        <v>105233</v>
      </c>
      <c r="C36" s="30">
        <v>44823540.5</v>
      </c>
      <c r="D36" s="30">
        <v>2199294.4900000002</v>
      </c>
      <c r="E36" s="28">
        <f t="shared" si="1"/>
        <v>42624246.009999998</v>
      </c>
      <c r="F36" s="30">
        <v>3640363.27</v>
      </c>
      <c r="G36" s="28">
        <v>1980281.5</v>
      </c>
      <c r="H36" s="28">
        <v>621996.71</v>
      </c>
      <c r="I36" s="29">
        <f t="shared" si="2"/>
        <v>1038085.06</v>
      </c>
      <c r="J36" s="30">
        <v>26798504.620000001</v>
      </c>
      <c r="K36" s="19">
        <f t="shared" si="3"/>
        <v>414.91101717141959</v>
      </c>
      <c r="L36" s="19">
        <f t="shared" si="4"/>
        <v>254.65875362291297</v>
      </c>
      <c r="M36" s="25">
        <f t="shared" si="0"/>
        <v>669.5697707943325</v>
      </c>
    </row>
    <row r="37" spans="1:13" ht="15.75">
      <c r="A37" s="24" t="s">
        <v>45</v>
      </c>
      <c r="B37" s="18">
        <v>219686</v>
      </c>
      <c r="C37" s="30">
        <v>108726103.09999999</v>
      </c>
      <c r="D37" s="30">
        <v>6028775.5</v>
      </c>
      <c r="E37" s="28">
        <f t="shared" si="1"/>
        <v>102697327.59999999</v>
      </c>
      <c r="F37" s="30">
        <v>8413073.1999999993</v>
      </c>
      <c r="G37" s="28">
        <v>4234209.76</v>
      </c>
      <c r="H37" s="28">
        <v>1051263.9099999999</v>
      </c>
      <c r="I37" s="29">
        <f t="shared" si="2"/>
        <v>3127599.5299999993</v>
      </c>
      <c r="J37" s="30">
        <v>32489809.800000001</v>
      </c>
      <c r="K37" s="19">
        <f t="shared" si="3"/>
        <v>481.70992748741384</v>
      </c>
      <c r="L37" s="19">
        <f t="shared" si="4"/>
        <v>147.89203590579282</v>
      </c>
      <c r="M37" s="25">
        <f t="shared" si="0"/>
        <v>629.60196339320669</v>
      </c>
    </row>
    <row r="38" spans="1:13" ht="15.75">
      <c r="A38" s="24" t="s">
        <v>15</v>
      </c>
      <c r="B38" s="18">
        <v>78412</v>
      </c>
      <c r="C38" s="30">
        <v>22020604.34</v>
      </c>
      <c r="D38" s="30">
        <v>1734433.11</v>
      </c>
      <c r="E38" s="28">
        <f t="shared" si="1"/>
        <v>20286171.23</v>
      </c>
      <c r="F38" s="30">
        <v>2838154.68</v>
      </c>
      <c r="G38" s="28">
        <v>1485388.81</v>
      </c>
      <c r="H38" s="28">
        <v>614297.42000000004</v>
      </c>
      <c r="I38" s="29">
        <f t="shared" si="2"/>
        <v>738468.45000000007</v>
      </c>
      <c r="J38" s="30">
        <v>17674808.530000001</v>
      </c>
      <c r="K38" s="19">
        <f t="shared" si="3"/>
        <v>268.13038412487884</v>
      </c>
      <c r="L38" s="19">
        <f t="shared" si="4"/>
        <v>225.40948490027037</v>
      </c>
      <c r="M38" s="25">
        <f t="shared" si="0"/>
        <v>493.53986902514919</v>
      </c>
    </row>
    <row r="39" spans="1:13" ht="15.75">
      <c r="A39" s="24" t="s">
        <v>10</v>
      </c>
      <c r="B39" s="18">
        <v>416065</v>
      </c>
      <c r="C39" s="30">
        <v>196478510.28</v>
      </c>
      <c r="D39" s="30">
        <v>11903175.539999999</v>
      </c>
      <c r="E39" s="28">
        <f t="shared" si="1"/>
        <v>184575334.74000001</v>
      </c>
      <c r="F39" s="30">
        <v>36390019.329999998</v>
      </c>
      <c r="G39" s="28">
        <v>11184339.25</v>
      </c>
      <c r="H39" s="28">
        <v>2506585.19</v>
      </c>
      <c r="I39" s="29">
        <f t="shared" si="2"/>
        <v>22699094.889999997</v>
      </c>
      <c r="J39" s="30">
        <v>108963255.67</v>
      </c>
      <c r="K39" s="19">
        <f t="shared" si="3"/>
        <v>498.17800014420823</v>
      </c>
      <c r="L39" s="19">
        <f t="shared" si="4"/>
        <v>261.88998274308102</v>
      </c>
      <c r="M39" s="25">
        <f t="shared" si="0"/>
        <v>760.06798288728919</v>
      </c>
    </row>
    <row r="40" spans="1:13" ht="15.75">
      <c r="A40" s="24" t="s">
        <v>61</v>
      </c>
      <c r="B40" s="18">
        <v>201653</v>
      </c>
      <c r="C40" s="30">
        <v>57100482.670000002</v>
      </c>
      <c r="D40" s="30" t="s">
        <v>60</v>
      </c>
      <c r="E40" s="28"/>
      <c r="F40" s="30">
        <v>10114557.6</v>
      </c>
      <c r="G40" s="28" t="s">
        <v>60</v>
      </c>
      <c r="H40" s="28" t="s">
        <v>60</v>
      </c>
      <c r="I40" s="29"/>
      <c r="J40" s="30">
        <v>35771794.460000001</v>
      </c>
      <c r="K40" s="19">
        <f t="shared" si="3"/>
        <v>0</v>
      </c>
      <c r="L40" s="19">
        <f t="shared" si="4"/>
        <v>177.39282063743164</v>
      </c>
      <c r="M40" s="25">
        <f t="shared" si="0"/>
        <v>177.39282063743164</v>
      </c>
    </row>
    <row r="41" spans="1:13" ht="15.75">
      <c r="A41" s="24" t="s">
        <v>47</v>
      </c>
      <c r="B41" s="18">
        <v>83029</v>
      </c>
      <c r="C41" s="30">
        <v>30782343.920000002</v>
      </c>
      <c r="D41" s="30">
        <v>1794726.79</v>
      </c>
      <c r="E41" s="28">
        <f t="shared" si="1"/>
        <v>28987617.130000003</v>
      </c>
      <c r="F41" s="30">
        <v>3199555.76</v>
      </c>
      <c r="G41" s="28">
        <v>1549112.04</v>
      </c>
      <c r="H41" s="28">
        <v>448813.1</v>
      </c>
      <c r="I41" s="29">
        <f t="shared" si="2"/>
        <v>1201630.6199999996</v>
      </c>
      <c r="J41" s="30">
        <v>19775904.109999999</v>
      </c>
      <c r="K41" s="19">
        <f t="shared" si="3"/>
        <v>363.59883594888538</v>
      </c>
      <c r="L41" s="19">
        <f t="shared" si="4"/>
        <v>238.18068518228571</v>
      </c>
      <c r="M41" s="25">
        <f t="shared" si="0"/>
        <v>601.77952113117112</v>
      </c>
    </row>
    <row r="42" spans="1:13" ht="15.75">
      <c r="A42" s="24" t="s">
        <v>19</v>
      </c>
      <c r="B42" s="18">
        <v>144228</v>
      </c>
      <c r="C42" s="30">
        <v>64393962.670000002</v>
      </c>
      <c r="D42" s="30">
        <v>3337880.9</v>
      </c>
      <c r="E42" s="28">
        <f t="shared" si="1"/>
        <v>61056081.770000003</v>
      </c>
      <c r="F42" s="30">
        <v>6187375.2999999998</v>
      </c>
      <c r="G42" s="28">
        <v>2715105.9</v>
      </c>
      <c r="H42" s="28">
        <v>1098175.69</v>
      </c>
      <c r="I42" s="29">
        <f t="shared" si="2"/>
        <v>2374093.71</v>
      </c>
      <c r="J42" s="30">
        <v>27835021.760000002</v>
      </c>
      <c r="K42" s="19">
        <f t="shared" si="3"/>
        <v>439.79099398175117</v>
      </c>
      <c r="L42" s="19">
        <f t="shared" si="4"/>
        <v>192.99318967190837</v>
      </c>
      <c r="M42" s="25">
        <f t="shared" si="0"/>
        <v>632.78418365365951</v>
      </c>
    </row>
    <row r="43" spans="1:13" ht="15.75">
      <c r="A43" s="24" t="s">
        <v>11</v>
      </c>
      <c r="B43" s="18">
        <v>172539</v>
      </c>
      <c r="C43" s="30">
        <v>94042226.120000005</v>
      </c>
      <c r="D43" s="30">
        <v>4462043.3499999996</v>
      </c>
      <c r="E43" s="28">
        <f t="shared" si="1"/>
        <v>89580182.770000011</v>
      </c>
      <c r="F43" s="30">
        <v>8186307.9699999997</v>
      </c>
      <c r="G43" s="28">
        <v>3263871.33</v>
      </c>
      <c r="H43" s="28">
        <v>986459.73</v>
      </c>
      <c r="I43" s="29">
        <f t="shared" si="2"/>
        <v>3935976.9099999997</v>
      </c>
      <c r="J43" s="30">
        <v>40280553.219999999</v>
      </c>
      <c r="K43" s="19">
        <f t="shared" si="3"/>
        <v>542.00012565275097</v>
      </c>
      <c r="L43" s="19">
        <f t="shared" si="4"/>
        <v>233.45767171480071</v>
      </c>
      <c r="M43" s="25">
        <f t="shared" si="0"/>
        <v>775.45779736755162</v>
      </c>
    </row>
    <row r="44" spans="1:13" ht="15.75">
      <c r="A44" s="24" t="s">
        <v>6</v>
      </c>
      <c r="B44" s="18">
        <v>688592</v>
      </c>
      <c r="C44" s="30">
        <v>297177434.66000003</v>
      </c>
      <c r="D44" s="30">
        <v>15620730.359999999</v>
      </c>
      <c r="E44" s="28">
        <f t="shared" si="1"/>
        <v>281556704.30000001</v>
      </c>
      <c r="F44" s="30">
        <v>25230418.07</v>
      </c>
      <c r="G44" s="28">
        <v>10602411.58</v>
      </c>
      <c r="H44" s="28">
        <v>3081429.38</v>
      </c>
      <c r="I44" s="29">
        <f t="shared" si="2"/>
        <v>11546577.109999999</v>
      </c>
      <c r="J44" s="30">
        <v>134925095.47</v>
      </c>
      <c r="K44" s="19">
        <f t="shared" si="3"/>
        <v>425.65594925587288</v>
      </c>
      <c r="L44" s="19">
        <f t="shared" si="4"/>
        <v>195.94345486151451</v>
      </c>
      <c r="M44" s="25">
        <f t="shared" si="0"/>
        <v>621.59940411738739</v>
      </c>
    </row>
    <row r="45" spans="1:13" ht="15.75">
      <c r="A45" s="24" t="s">
        <v>18</v>
      </c>
      <c r="B45" s="18">
        <v>39398</v>
      </c>
      <c r="C45" s="30">
        <v>20837939.629999999</v>
      </c>
      <c r="D45" s="30">
        <v>1005952.36</v>
      </c>
      <c r="E45" s="28">
        <f t="shared" si="1"/>
        <v>19831987.27</v>
      </c>
      <c r="F45" s="30">
        <v>2258736.5699999998</v>
      </c>
      <c r="G45" s="28">
        <v>739014.98</v>
      </c>
      <c r="H45" s="28">
        <v>300997.67</v>
      </c>
      <c r="I45" s="29">
        <f t="shared" si="2"/>
        <v>1218723.92</v>
      </c>
      <c r="J45" s="30">
        <v>6214697.2699999996</v>
      </c>
      <c r="K45" s="19">
        <f t="shared" si="3"/>
        <v>534.30913218945113</v>
      </c>
      <c r="L45" s="19">
        <f t="shared" si="4"/>
        <v>157.74144042844813</v>
      </c>
      <c r="M45" s="25">
        <f t="shared" si="0"/>
        <v>692.05057261789921</v>
      </c>
    </row>
    <row r="46" spans="1:13" ht="15.75">
      <c r="A46" s="24" t="s">
        <v>25</v>
      </c>
      <c r="B46" s="18">
        <v>134515</v>
      </c>
      <c r="C46" s="30">
        <v>75073755</v>
      </c>
      <c r="D46" s="30">
        <v>3482103.24</v>
      </c>
      <c r="E46" s="28">
        <f t="shared" si="1"/>
        <v>71591651.760000005</v>
      </c>
      <c r="F46" s="30">
        <v>5384703.54</v>
      </c>
      <c r="G46" s="28">
        <v>2849478.29</v>
      </c>
      <c r="H46" s="28">
        <v>715786.96</v>
      </c>
      <c r="I46" s="29">
        <f t="shared" si="2"/>
        <v>1819438.29</v>
      </c>
      <c r="J46" s="30">
        <v>37311569.140000001</v>
      </c>
      <c r="K46" s="19">
        <f t="shared" si="3"/>
        <v>545.74649704493936</v>
      </c>
      <c r="L46" s="19">
        <f t="shared" si="4"/>
        <v>277.37850157974947</v>
      </c>
      <c r="M46" s="25">
        <f t="shared" si="0"/>
        <v>823.12499862468883</v>
      </c>
    </row>
    <row r="47" spans="1:13" ht="15.75">
      <c r="A47" s="24" t="s">
        <v>9</v>
      </c>
      <c r="B47" s="18">
        <v>35890</v>
      </c>
      <c r="C47" s="30">
        <v>14386204.869999999</v>
      </c>
      <c r="D47" s="30">
        <v>877942.63</v>
      </c>
      <c r="E47" s="28">
        <f t="shared" si="1"/>
        <v>13508262.239999998</v>
      </c>
      <c r="F47" s="30">
        <v>2325616.67</v>
      </c>
      <c r="G47" s="28">
        <v>705673.81</v>
      </c>
      <c r="H47" s="28">
        <v>248344.51</v>
      </c>
      <c r="I47" s="29">
        <f t="shared" si="2"/>
        <v>1371598.3499999999</v>
      </c>
      <c r="J47" s="30">
        <v>5508267.6799999997</v>
      </c>
      <c r="K47" s="19">
        <f t="shared" si="3"/>
        <v>414.59628280858175</v>
      </c>
      <c r="L47" s="19">
        <f t="shared" si="4"/>
        <v>153.47639119531902</v>
      </c>
      <c r="M47" s="25">
        <f t="shared" si="0"/>
        <v>568.07267400390083</v>
      </c>
    </row>
    <row r="48" spans="1:13" ht="15.75">
      <c r="A48" s="24" t="s">
        <v>23</v>
      </c>
      <c r="B48" s="18">
        <v>84873</v>
      </c>
      <c r="C48" s="30">
        <v>48788787.359999999</v>
      </c>
      <c r="D48" s="30">
        <v>2199620.61</v>
      </c>
      <c r="E48" s="28">
        <f t="shared" si="1"/>
        <v>46589166.75</v>
      </c>
      <c r="F48" s="30">
        <v>4378353.33</v>
      </c>
      <c r="G48" s="28">
        <v>1379515.46</v>
      </c>
      <c r="H48" s="28">
        <v>513553.33</v>
      </c>
      <c r="I48" s="29">
        <f t="shared" si="2"/>
        <v>2485284.54</v>
      </c>
      <c r="J48" s="30">
        <v>24502524.350000001</v>
      </c>
      <c r="K48" s="19">
        <f t="shared" si="3"/>
        <v>578.21040012724893</v>
      </c>
      <c r="L48" s="19">
        <f t="shared" si="4"/>
        <v>288.69633864715519</v>
      </c>
      <c r="M48" s="25">
        <f t="shared" si="0"/>
        <v>866.90673877440418</v>
      </c>
    </row>
    <row r="49" spans="1:13" ht="15.75">
      <c r="A49" s="24" t="s">
        <v>34</v>
      </c>
      <c r="B49" s="18">
        <v>794288</v>
      </c>
      <c r="C49" s="30">
        <v>344734887.87</v>
      </c>
      <c r="D49" s="30">
        <v>22006420.43</v>
      </c>
      <c r="E49" s="28">
        <f t="shared" si="1"/>
        <v>322728467.44</v>
      </c>
      <c r="F49" s="30">
        <v>36532666.68</v>
      </c>
      <c r="G49" s="28">
        <v>14178477.09</v>
      </c>
      <c r="H49" s="28">
        <v>4001444.64</v>
      </c>
      <c r="I49" s="29">
        <f t="shared" si="2"/>
        <v>18352744.949999999</v>
      </c>
      <c r="J49" s="30">
        <v>104033979.40000001</v>
      </c>
      <c r="K49" s="19">
        <f t="shared" si="3"/>
        <v>429.41755684336158</v>
      </c>
      <c r="L49" s="19">
        <f t="shared" si="4"/>
        <v>130.97765470459078</v>
      </c>
      <c r="M49" s="25">
        <f t="shared" si="0"/>
        <v>560.39521154795239</v>
      </c>
    </row>
    <row r="50" spans="1:13" ht="15.75">
      <c r="A50" s="24" t="s">
        <v>17</v>
      </c>
      <c r="B50" s="18">
        <v>298412</v>
      </c>
      <c r="C50" s="30">
        <v>112630058.63</v>
      </c>
      <c r="D50" s="30">
        <v>7649460.4400000004</v>
      </c>
      <c r="E50" s="28">
        <f t="shared" si="1"/>
        <v>104980598.19</v>
      </c>
      <c r="F50" s="30">
        <v>15318231.390000001</v>
      </c>
      <c r="G50" s="28">
        <v>5605368.9900000002</v>
      </c>
      <c r="H50" s="28">
        <v>2176225.0299999998</v>
      </c>
      <c r="I50" s="29">
        <f t="shared" si="2"/>
        <v>7536637.370000001</v>
      </c>
      <c r="J50" s="30">
        <v>35996452.979999997</v>
      </c>
      <c r="K50" s="19">
        <f t="shared" si="3"/>
        <v>377.05332077798482</v>
      </c>
      <c r="L50" s="19">
        <f t="shared" si="4"/>
        <v>120.62669389970911</v>
      </c>
      <c r="M50" s="25">
        <f t="shared" si="0"/>
        <v>497.68001467769392</v>
      </c>
    </row>
    <row r="51" spans="1:13" ht="15.75">
      <c r="A51" s="24" t="s">
        <v>16</v>
      </c>
      <c r="B51" s="18">
        <v>61406</v>
      </c>
      <c r="C51" s="30">
        <v>25912963.41</v>
      </c>
      <c r="D51" s="30">
        <v>1220908.3700000001</v>
      </c>
      <c r="E51" s="28">
        <f t="shared" si="1"/>
        <v>24692055.039999999</v>
      </c>
      <c r="F51" s="30">
        <v>2106474.38</v>
      </c>
      <c r="G51" s="28">
        <v>1115679.8400000001</v>
      </c>
      <c r="H51" s="28">
        <v>467557.42</v>
      </c>
      <c r="I51" s="29">
        <f t="shared" si="2"/>
        <v>523237.11999999982</v>
      </c>
      <c r="J51" s="30">
        <v>14554871.16</v>
      </c>
      <c r="K51" s="19">
        <f t="shared" si="3"/>
        <v>410.63238380614274</v>
      </c>
      <c r="L51" s="19">
        <f t="shared" si="4"/>
        <v>237.02685665895842</v>
      </c>
      <c r="M51" s="25">
        <f t="shared" si="0"/>
        <v>647.65924046510122</v>
      </c>
    </row>
    <row r="52" spans="1:13" ht="15.75">
      <c r="A52" s="24" t="s">
        <v>7</v>
      </c>
      <c r="B52" s="18">
        <v>674997</v>
      </c>
      <c r="C52" s="30">
        <v>295230381.32999998</v>
      </c>
      <c r="D52" s="30">
        <v>17662813.719999999</v>
      </c>
      <c r="E52" s="28">
        <f t="shared" si="1"/>
        <v>277567567.61000001</v>
      </c>
      <c r="F52" s="30">
        <v>32400691.66</v>
      </c>
      <c r="G52" s="28">
        <v>13254182.5</v>
      </c>
      <c r="H52" s="28">
        <v>4176199.92</v>
      </c>
      <c r="I52" s="29">
        <f t="shared" si="2"/>
        <v>14970309.24</v>
      </c>
      <c r="J52" s="30">
        <v>123629060.47</v>
      </c>
      <c r="K52" s="19">
        <f t="shared" si="3"/>
        <v>433.39137336906686</v>
      </c>
      <c r="L52" s="19">
        <f t="shared" si="4"/>
        <v>183.15497768138229</v>
      </c>
      <c r="M52" s="25">
        <f t="shared" si="0"/>
        <v>616.54635105044918</v>
      </c>
    </row>
    <row r="54" spans="1:13">
      <c r="A54" s="32" t="s">
        <v>64</v>
      </c>
    </row>
  </sheetData>
  <sortState ref="A10:M56">
    <sortCondition ref="A10:A56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42" workbookViewId="0">
      <selection activeCell="L62" sqref="L62"/>
    </sheetView>
  </sheetViews>
  <sheetFormatPr baseColWidth="10" defaultRowHeight="15"/>
  <cols>
    <col min="1" max="1" width="35" customWidth="1"/>
    <col min="2" max="2" width="11.7109375" style="16" bestFit="1" customWidth="1"/>
    <col min="3" max="3" width="15.28515625" hidden="1" customWidth="1"/>
    <col min="4" max="4" width="13.7109375" hidden="1" customWidth="1"/>
    <col min="5" max="5" width="15.28515625" hidden="1" customWidth="1"/>
    <col min="6" max="7" width="13.7109375" hidden="1" customWidth="1"/>
    <col min="8" max="8" width="15.28515625" hidden="1" customWidth="1"/>
    <col min="9" max="9" width="16.140625" hidden="1" customWidth="1"/>
    <col min="10" max="10" width="13.7109375" hidden="1" customWidth="1"/>
    <col min="11" max="12" width="13.7109375" bestFit="1" customWidth="1"/>
    <col min="13" max="13" width="16.85546875" customWidth="1"/>
  </cols>
  <sheetData>
    <row r="1" spans="1:13" s="1" customFormat="1">
      <c r="B1" s="3"/>
      <c r="C1" s="2"/>
      <c r="D1" s="2"/>
      <c r="E1" s="2"/>
      <c r="F1" s="3"/>
      <c r="G1" s="3"/>
      <c r="H1" s="3"/>
      <c r="I1" s="3"/>
      <c r="J1" s="3"/>
      <c r="K1" s="3"/>
      <c r="L1" s="3"/>
      <c r="M1" s="12"/>
    </row>
    <row r="2" spans="1:13" s="1" customFormat="1" ht="27.75" customHeight="1">
      <c r="A2" s="4"/>
      <c r="B2" s="15"/>
      <c r="C2" s="5"/>
      <c r="D2" s="5"/>
      <c r="E2" s="5"/>
      <c r="F2" s="4"/>
      <c r="G2" s="4"/>
      <c r="H2" s="4"/>
      <c r="I2" s="4"/>
      <c r="J2" s="4"/>
      <c r="K2" s="4"/>
      <c r="L2" s="4"/>
      <c r="M2" s="31"/>
    </row>
    <row r="3" spans="1:13" s="1" customFormat="1" ht="42" customHeight="1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20.25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>
      <c r="A5" s="6" t="s">
        <v>63</v>
      </c>
      <c r="B5" s="17"/>
      <c r="C5" s="7"/>
      <c r="D5" s="7"/>
      <c r="E5" s="7"/>
      <c r="F5" s="8"/>
      <c r="G5" s="8"/>
      <c r="H5" s="8"/>
      <c r="I5" s="8"/>
      <c r="J5" s="8"/>
      <c r="K5" s="8"/>
      <c r="L5" s="8"/>
      <c r="M5" s="13"/>
    </row>
    <row r="6" spans="1:13" s="1" customFormat="1">
      <c r="A6" s="14" t="s">
        <v>40</v>
      </c>
      <c r="B6" s="10"/>
      <c r="C6" s="9"/>
      <c r="D6" s="9"/>
      <c r="E6" s="9"/>
      <c r="F6" s="10"/>
      <c r="G6" s="10"/>
      <c r="H6" s="10"/>
      <c r="I6" s="10"/>
      <c r="J6" s="10"/>
      <c r="K6" s="10"/>
      <c r="L6" s="10"/>
      <c r="M6" s="13"/>
    </row>
    <row r="7" spans="1:13" s="1" customFormat="1">
      <c r="A7" s="14"/>
      <c r="B7" s="10"/>
      <c r="C7" s="9"/>
      <c r="D7" s="9"/>
      <c r="E7" s="9"/>
      <c r="F7" s="10"/>
      <c r="G7" s="10"/>
      <c r="H7" s="10"/>
      <c r="I7" s="10"/>
      <c r="J7" s="10"/>
      <c r="K7" s="10"/>
      <c r="L7" s="10"/>
      <c r="M7" s="13"/>
    </row>
    <row r="8" spans="1:13">
      <c r="A8" s="33"/>
      <c r="C8" s="36" t="s">
        <v>35</v>
      </c>
      <c r="D8" s="37"/>
      <c r="E8" s="37"/>
      <c r="F8" s="37"/>
      <c r="G8" s="37"/>
      <c r="H8" s="37"/>
      <c r="I8" s="37"/>
      <c r="J8" s="38"/>
      <c r="K8" s="39" t="s">
        <v>36</v>
      </c>
      <c r="L8" s="40"/>
      <c r="M8" s="41"/>
    </row>
    <row r="9" spans="1:13" ht="45">
      <c r="A9" s="20" t="s">
        <v>37</v>
      </c>
      <c r="B9" s="21" t="s">
        <v>38</v>
      </c>
      <c r="C9" s="26" t="s">
        <v>54</v>
      </c>
      <c r="D9" s="26" t="s">
        <v>41</v>
      </c>
      <c r="E9" s="27" t="s">
        <v>49</v>
      </c>
      <c r="F9" s="26" t="s">
        <v>55</v>
      </c>
      <c r="G9" s="26" t="s">
        <v>51</v>
      </c>
      <c r="H9" s="26" t="s">
        <v>52</v>
      </c>
      <c r="I9" s="27" t="s">
        <v>50</v>
      </c>
      <c r="J9" s="27" t="s">
        <v>56</v>
      </c>
      <c r="K9" s="22" t="s">
        <v>43</v>
      </c>
      <c r="L9" s="22" t="s">
        <v>42</v>
      </c>
      <c r="M9" s="23" t="s">
        <v>44</v>
      </c>
    </row>
    <row r="10" spans="1:13" ht="15.75">
      <c r="A10" s="24" t="s">
        <v>31</v>
      </c>
      <c r="B10" s="18">
        <v>3266126</v>
      </c>
      <c r="C10" s="30">
        <v>2548206552.5999999</v>
      </c>
      <c r="D10" s="30">
        <v>154049253.03999999</v>
      </c>
      <c r="E10" s="28">
        <f t="shared" ref="E10:E50" si="0">C10-D10</f>
        <v>2394157299.5599999</v>
      </c>
      <c r="F10" s="30">
        <v>200157501.21000001</v>
      </c>
      <c r="G10" s="28">
        <v>73229503.120000005</v>
      </c>
      <c r="H10" s="28">
        <v>13776438.640000001</v>
      </c>
      <c r="I10" s="29">
        <f t="shared" ref="I10:I50" si="1">F10-G10-H10</f>
        <v>113151559.45</v>
      </c>
      <c r="J10" s="30">
        <v>716125866.25</v>
      </c>
      <c r="K10" s="19">
        <f t="shared" ref="K10:K52" si="2">(E10+I10)/B10</f>
        <v>767.67058558365466</v>
      </c>
      <c r="L10" s="19">
        <f t="shared" ref="L10:L52" si="3">J10/B10</f>
        <v>219.25849347208282</v>
      </c>
      <c r="M10" s="25">
        <f t="shared" ref="M10:M52" si="4">K10+L10</f>
        <v>986.92907905573747</v>
      </c>
    </row>
    <row r="11" spans="1:13" ht="15.75">
      <c r="A11" s="24" t="s">
        <v>26</v>
      </c>
      <c r="B11" s="18">
        <v>1636762</v>
      </c>
      <c r="C11" s="30">
        <v>1079828267.6800001</v>
      </c>
      <c r="D11" s="30">
        <v>73935161.489999995</v>
      </c>
      <c r="E11" s="28">
        <f t="shared" si="0"/>
        <v>1005893106.1900001</v>
      </c>
      <c r="F11" s="30">
        <v>92391335.390000001</v>
      </c>
      <c r="G11" s="28">
        <v>35016260.979999997</v>
      </c>
      <c r="H11" s="28">
        <v>8917407.1699999999</v>
      </c>
      <c r="I11" s="29">
        <f t="shared" si="1"/>
        <v>48457667.240000002</v>
      </c>
      <c r="J11" s="30">
        <v>371916689.45999998</v>
      </c>
      <c r="K11" s="19">
        <f t="shared" si="2"/>
        <v>644.16865337171805</v>
      </c>
      <c r="L11" s="19">
        <f t="shared" si="3"/>
        <v>227.22710416053158</v>
      </c>
      <c r="M11" s="25">
        <f t="shared" si="4"/>
        <v>871.3957575322496</v>
      </c>
    </row>
    <row r="12" spans="1:13" ht="15.75">
      <c r="A12" s="24" t="s">
        <v>23</v>
      </c>
      <c r="B12" s="18">
        <v>84873</v>
      </c>
      <c r="C12" s="30">
        <v>48788787.359999999</v>
      </c>
      <c r="D12" s="30">
        <v>2199620.61</v>
      </c>
      <c r="E12" s="28">
        <f t="shared" si="0"/>
        <v>46589166.75</v>
      </c>
      <c r="F12" s="30">
        <v>4378353.33</v>
      </c>
      <c r="G12" s="28">
        <v>1379515.46</v>
      </c>
      <c r="H12" s="28">
        <v>513553.33</v>
      </c>
      <c r="I12" s="29">
        <f t="shared" si="1"/>
        <v>2485284.54</v>
      </c>
      <c r="J12" s="30">
        <v>24502524.350000001</v>
      </c>
      <c r="K12" s="19">
        <f t="shared" si="2"/>
        <v>578.21040012724893</v>
      </c>
      <c r="L12" s="19">
        <f t="shared" si="3"/>
        <v>288.69633864715519</v>
      </c>
      <c r="M12" s="25">
        <f t="shared" si="4"/>
        <v>866.90673877440418</v>
      </c>
    </row>
    <row r="13" spans="1:13" ht="15.75">
      <c r="A13" s="24" t="s">
        <v>25</v>
      </c>
      <c r="B13" s="18">
        <v>134515</v>
      </c>
      <c r="C13" s="30">
        <v>75073755</v>
      </c>
      <c r="D13" s="30">
        <v>3482103.24</v>
      </c>
      <c r="E13" s="28">
        <f t="shared" si="0"/>
        <v>71591651.760000005</v>
      </c>
      <c r="F13" s="30">
        <v>5384703.54</v>
      </c>
      <c r="G13" s="28">
        <v>2849478.29</v>
      </c>
      <c r="H13" s="28">
        <v>715786.96</v>
      </c>
      <c r="I13" s="29">
        <f t="shared" si="1"/>
        <v>1819438.29</v>
      </c>
      <c r="J13" s="30">
        <v>37311569.140000001</v>
      </c>
      <c r="K13" s="19">
        <f t="shared" si="2"/>
        <v>545.74649704493936</v>
      </c>
      <c r="L13" s="19">
        <f t="shared" si="3"/>
        <v>277.37850157974947</v>
      </c>
      <c r="M13" s="25">
        <f t="shared" si="4"/>
        <v>823.12499862468883</v>
      </c>
    </row>
    <row r="14" spans="1:13" ht="15.75">
      <c r="A14" s="24" t="s">
        <v>11</v>
      </c>
      <c r="B14" s="18">
        <v>172539</v>
      </c>
      <c r="C14" s="30">
        <v>94042226.120000005</v>
      </c>
      <c r="D14" s="30">
        <v>4462043.3499999996</v>
      </c>
      <c r="E14" s="28">
        <f t="shared" si="0"/>
        <v>89580182.770000011</v>
      </c>
      <c r="F14" s="30">
        <v>8186307.9699999997</v>
      </c>
      <c r="G14" s="28">
        <v>3263871.33</v>
      </c>
      <c r="H14" s="28">
        <v>986459.73</v>
      </c>
      <c r="I14" s="29">
        <f t="shared" si="1"/>
        <v>3935976.9099999997</v>
      </c>
      <c r="J14" s="30">
        <v>40280553.219999999</v>
      </c>
      <c r="K14" s="19">
        <f t="shared" si="2"/>
        <v>542.00012565275097</v>
      </c>
      <c r="L14" s="19">
        <f t="shared" si="3"/>
        <v>233.45767171480071</v>
      </c>
      <c r="M14" s="25">
        <f t="shared" si="4"/>
        <v>775.45779736755162</v>
      </c>
    </row>
    <row r="15" spans="1:13" ht="15.75">
      <c r="A15" s="24" t="s">
        <v>20</v>
      </c>
      <c r="B15" s="18">
        <v>74746</v>
      </c>
      <c r="C15" s="30">
        <v>38060016.75</v>
      </c>
      <c r="D15" s="30">
        <v>1792219.65</v>
      </c>
      <c r="E15" s="28">
        <f t="shared" si="0"/>
        <v>36267797.100000001</v>
      </c>
      <c r="F15" s="30">
        <v>3128409.33</v>
      </c>
      <c r="G15" s="28">
        <v>1233186.0900000001</v>
      </c>
      <c r="H15" s="28">
        <v>475658.23</v>
      </c>
      <c r="I15" s="29">
        <f t="shared" si="1"/>
        <v>1419565.01</v>
      </c>
      <c r="J15" s="30">
        <v>20107701.940000001</v>
      </c>
      <c r="K15" s="19">
        <f t="shared" si="2"/>
        <v>504.20573823348406</v>
      </c>
      <c r="L15" s="19">
        <f t="shared" si="3"/>
        <v>269.01375244160226</v>
      </c>
      <c r="M15" s="25">
        <f t="shared" si="4"/>
        <v>773.21949067508626</v>
      </c>
    </row>
    <row r="16" spans="1:13" ht="15.75">
      <c r="A16" s="24" t="s">
        <v>0</v>
      </c>
      <c r="B16" s="18">
        <v>232462</v>
      </c>
      <c r="C16" s="30">
        <v>118151674.79000001</v>
      </c>
      <c r="D16" s="30">
        <v>5757643.9100000001</v>
      </c>
      <c r="E16" s="28">
        <f t="shared" si="0"/>
        <v>112394030.88000001</v>
      </c>
      <c r="F16" s="30">
        <v>8203610.8200000003</v>
      </c>
      <c r="G16" s="28">
        <v>3411700.32</v>
      </c>
      <c r="H16" s="28">
        <v>1206790.05</v>
      </c>
      <c r="I16" s="29">
        <f t="shared" si="1"/>
        <v>3585120.45</v>
      </c>
      <c r="J16" s="30">
        <v>61385531.259999998</v>
      </c>
      <c r="K16" s="19">
        <f t="shared" si="2"/>
        <v>498.91660284261519</v>
      </c>
      <c r="L16" s="19">
        <f t="shared" si="3"/>
        <v>264.06694969500393</v>
      </c>
      <c r="M16" s="25">
        <f t="shared" si="4"/>
        <v>762.98355253761906</v>
      </c>
    </row>
    <row r="17" spans="1:13" ht="15.75">
      <c r="A17" s="24" t="s">
        <v>10</v>
      </c>
      <c r="B17" s="18">
        <v>416065</v>
      </c>
      <c r="C17" s="30">
        <v>196478510.28</v>
      </c>
      <c r="D17" s="30">
        <v>11903175.539999999</v>
      </c>
      <c r="E17" s="28">
        <f t="shared" si="0"/>
        <v>184575334.74000001</v>
      </c>
      <c r="F17" s="30">
        <v>36390019.329999998</v>
      </c>
      <c r="G17" s="28">
        <v>11184339.25</v>
      </c>
      <c r="H17" s="28">
        <v>2506585.19</v>
      </c>
      <c r="I17" s="29">
        <f t="shared" si="1"/>
        <v>22699094.889999997</v>
      </c>
      <c r="J17" s="30">
        <v>108963255.67</v>
      </c>
      <c r="K17" s="19">
        <f t="shared" si="2"/>
        <v>498.17800014420823</v>
      </c>
      <c r="L17" s="19">
        <f t="shared" si="3"/>
        <v>261.88998274308102</v>
      </c>
      <c r="M17" s="25">
        <f t="shared" si="4"/>
        <v>760.06798288728919</v>
      </c>
    </row>
    <row r="18" spans="1:13" ht="15.75">
      <c r="A18" s="24" t="s">
        <v>27</v>
      </c>
      <c r="B18" s="18">
        <v>138956</v>
      </c>
      <c r="C18" s="30">
        <v>74801326.769999996</v>
      </c>
      <c r="D18" s="30">
        <v>3175411.68</v>
      </c>
      <c r="E18" s="28">
        <f t="shared" si="0"/>
        <v>71625915.089999989</v>
      </c>
      <c r="F18" s="30">
        <v>5935253.8799999999</v>
      </c>
      <c r="G18" s="28">
        <v>2953098.71</v>
      </c>
      <c r="H18" s="28">
        <v>757997.23</v>
      </c>
      <c r="I18" s="29">
        <f t="shared" si="1"/>
        <v>2224157.94</v>
      </c>
      <c r="J18" s="30">
        <v>30630062.32</v>
      </c>
      <c r="K18" s="19">
        <f t="shared" si="2"/>
        <v>531.46372254526602</v>
      </c>
      <c r="L18" s="19">
        <f t="shared" si="3"/>
        <v>220.42993695846167</v>
      </c>
      <c r="M18" s="25">
        <f t="shared" si="4"/>
        <v>751.89365950372769</v>
      </c>
    </row>
    <row r="19" spans="1:13" ht="15.75">
      <c r="A19" s="24" t="s">
        <v>12</v>
      </c>
      <c r="B19" s="18">
        <v>175821</v>
      </c>
      <c r="C19" s="30">
        <v>84562226.480000004</v>
      </c>
      <c r="D19" s="30">
        <v>4704346.18</v>
      </c>
      <c r="E19" s="28">
        <f t="shared" si="0"/>
        <v>79857880.300000012</v>
      </c>
      <c r="F19" s="30">
        <v>10268694.27</v>
      </c>
      <c r="G19" s="28">
        <v>3325260.45</v>
      </c>
      <c r="H19" s="28">
        <v>1315733.23</v>
      </c>
      <c r="I19" s="29">
        <f t="shared" si="1"/>
        <v>5627700.5899999999</v>
      </c>
      <c r="J19" s="30">
        <v>46411751.960000001</v>
      </c>
      <c r="K19" s="19">
        <f t="shared" si="2"/>
        <v>486.20802344429853</v>
      </c>
      <c r="L19" s="19">
        <f t="shared" si="3"/>
        <v>263.97160725965614</v>
      </c>
      <c r="M19" s="25">
        <f t="shared" si="4"/>
        <v>750.17963070395467</v>
      </c>
    </row>
    <row r="20" spans="1:13" ht="15.75">
      <c r="A20" s="24" t="s">
        <v>21</v>
      </c>
      <c r="B20" s="18">
        <v>54690</v>
      </c>
      <c r="C20" s="30">
        <v>23503834.870000001</v>
      </c>
      <c r="D20" s="30">
        <v>1045860.52</v>
      </c>
      <c r="E20" s="28">
        <f t="shared" si="0"/>
        <v>22457974.350000001</v>
      </c>
      <c r="F20" s="30">
        <v>1991351.83</v>
      </c>
      <c r="G20" s="28">
        <v>957705.52</v>
      </c>
      <c r="H20" s="28">
        <v>361629.57</v>
      </c>
      <c r="I20" s="29">
        <f t="shared" si="1"/>
        <v>672016.74</v>
      </c>
      <c r="J20" s="30">
        <v>15369990.609999999</v>
      </c>
      <c r="K20" s="19">
        <f t="shared" si="2"/>
        <v>422.9290746023039</v>
      </c>
      <c r="L20" s="19">
        <f t="shared" si="3"/>
        <v>281.03840939842746</v>
      </c>
      <c r="M20" s="25">
        <f t="shared" si="4"/>
        <v>703.96748400073136</v>
      </c>
    </row>
    <row r="21" spans="1:13" ht="15.75">
      <c r="A21" s="24" t="s">
        <v>59</v>
      </c>
      <c r="B21" s="18">
        <v>171728</v>
      </c>
      <c r="C21" s="30">
        <v>97615937.950000003</v>
      </c>
      <c r="D21" s="30">
        <v>4130210.12</v>
      </c>
      <c r="E21" s="28">
        <f t="shared" si="0"/>
        <v>93485727.829999998</v>
      </c>
      <c r="F21" s="30">
        <v>6048923.9800000004</v>
      </c>
      <c r="G21" s="28">
        <v>3046087.01</v>
      </c>
      <c r="H21" s="28">
        <v>855817.95</v>
      </c>
      <c r="I21" s="29">
        <f t="shared" si="1"/>
        <v>2147019.0200000005</v>
      </c>
      <c r="J21" s="30">
        <v>24555285.649999999</v>
      </c>
      <c r="K21" s="19">
        <f t="shared" si="2"/>
        <v>556.88499749604023</v>
      </c>
      <c r="L21" s="19">
        <f t="shared" si="3"/>
        <v>142.98941145299543</v>
      </c>
      <c r="M21" s="25">
        <f t="shared" si="4"/>
        <v>699.87440894903568</v>
      </c>
    </row>
    <row r="22" spans="1:13" ht="15.75">
      <c r="A22" s="24" t="s">
        <v>14</v>
      </c>
      <c r="B22" s="18">
        <v>124303</v>
      </c>
      <c r="C22" s="30">
        <v>63888941.82</v>
      </c>
      <c r="D22" s="30">
        <v>3223641.14</v>
      </c>
      <c r="E22" s="28">
        <f t="shared" si="0"/>
        <v>60665300.68</v>
      </c>
      <c r="F22" s="30">
        <v>4830857.41</v>
      </c>
      <c r="G22" s="28">
        <v>2259958.38</v>
      </c>
      <c r="H22" s="28">
        <v>965069.55</v>
      </c>
      <c r="I22" s="29">
        <f t="shared" si="1"/>
        <v>1605829.4800000002</v>
      </c>
      <c r="J22" s="30">
        <v>23896500.280000001</v>
      </c>
      <c r="K22" s="19">
        <f t="shared" si="2"/>
        <v>500.9624076651408</v>
      </c>
      <c r="L22" s="19">
        <f t="shared" si="3"/>
        <v>192.24395453046188</v>
      </c>
      <c r="M22" s="25">
        <f t="shared" si="4"/>
        <v>693.20636219560265</v>
      </c>
    </row>
    <row r="23" spans="1:13" ht="15.75">
      <c r="A23" s="24" t="s">
        <v>18</v>
      </c>
      <c r="B23" s="18">
        <v>39398</v>
      </c>
      <c r="C23" s="30">
        <v>20837939.629999999</v>
      </c>
      <c r="D23" s="30">
        <v>1005952.36</v>
      </c>
      <c r="E23" s="28">
        <f t="shared" si="0"/>
        <v>19831987.27</v>
      </c>
      <c r="F23" s="30">
        <v>2258736.5699999998</v>
      </c>
      <c r="G23" s="28">
        <v>739014.98</v>
      </c>
      <c r="H23" s="28">
        <v>300997.67</v>
      </c>
      <c r="I23" s="29">
        <f t="shared" si="1"/>
        <v>1218723.92</v>
      </c>
      <c r="J23" s="30">
        <v>6214697.2699999996</v>
      </c>
      <c r="K23" s="19">
        <f t="shared" si="2"/>
        <v>534.30913218945113</v>
      </c>
      <c r="L23" s="19">
        <f t="shared" si="3"/>
        <v>157.74144042844813</v>
      </c>
      <c r="M23" s="25">
        <f t="shared" si="4"/>
        <v>692.05057261789921</v>
      </c>
    </row>
    <row r="24" spans="1:13" ht="15.75">
      <c r="A24" s="24" t="s">
        <v>48</v>
      </c>
      <c r="B24" s="18">
        <v>105233</v>
      </c>
      <c r="C24" s="30">
        <v>44823540.5</v>
      </c>
      <c r="D24" s="30">
        <v>2199294.4900000002</v>
      </c>
      <c r="E24" s="28">
        <f t="shared" si="0"/>
        <v>42624246.009999998</v>
      </c>
      <c r="F24" s="30">
        <v>3640363.27</v>
      </c>
      <c r="G24" s="28">
        <v>1980281.5</v>
      </c>
      <c r="H24" s="28">
        <v>621996.71</v>
      </c>
      <c r="I24" s="29">
        <f t="shared" si="1"/>
        <v>1038085.06</v>
      </c>
      <c r="J24" s="30">
        <v>26798504.620000001</v>
      </c>
      <c r="K24" s="19">
        <f t="shared" si="2"/>
        <v>414.91101717141959</v>
      </c>
      <c r="L24" s="19">
        <f t="shared" si="3"/>
        <v>254.65875362291297</v>
      </c>
      <c r="M24" s="25">
        <f t="shared" si="4"/>
        <v>669.5697707943325</v>
      </c>
    </row>
    <row r="25" spans="1:13" ht="15.75">
      <c r="A25" s="24" t="s">
        <v>16</v>
      </c>
      <c r="B25" s="18">
        <v>61406</v>
      </c>
      <c r="C25" s="30">
        <v>25912963.41</v>
      </c>
      <c r="D25" s="30">
        <v>1220908.3700000001</v>
      </c>
      <c r="E25" s="28">
        <f t="shared" si="0"/>
        <v>24692055.039999999</v>
      </c>
      <c r="F25" s="30">
        <v>2106474.38</v>
      </c>
      <c r="G25" s="28">
        <v>1115679.8400000001</v>
      </c>
      <c r="H25" s="28">
        <v>467557.42</v>
      </c>
      <c r="I25" s="29">
        <f t="shared" si="1"/>
        <v>523237.11999999982</v>
      </c>
      <c r="J25" s="30">
        <v>14554871.16</v>
      </c>
      <c r="K25" s="19">
        <f t="shared" si="2"/>
        <v>410.63238380614274</v>
      </c>
      <c r="L25" s="19">
        <f t="shared" si="3"/>
        <v>237.02685665895842</v>
      </c>
      <c r="M25" s="25">
        <f t="shared" si="4"/>
        <v>647.65924046510122</v>
      </c>
    </row>
    <row r="26" spans="1:13" ht="15.75">
      <c r="A26" s="24" t="s">
        <v>46</v>
      </c>
      <c r="B26" s="18">
        <v>116027</v>
      </c>
      <c r="C26" s="30">
        <v>55772339.729999997</v>
      </c>
      <c r="D26" s="30">
        <v>2478609.38</v>
      </c>
      <c r="E26" s="28">
        <f t="shared" si="0"/>
        <v>53293730.349999994</v>
      </c>
      <c r="F26" s="30">
        <v>3827345.68</v>
      </c>
      <c r="G26" s="28">
        <v>1560107.1</v>
      </c>
      <c r="H26" s="28">
        <v>553356.17000000004</v>
      </c>
      <c r="I26" s="29">
        <f t="shared" si="1"/>
        <v>1713882.4100000001</v>
      </c>
      <c r="J26" s="30">
        <v>19215621.43</v>
      </c>
      <c r="K26" s="19">
        <f t="shared" si="2"/>
        <v>474.09320899445811</v>
      </c>
      <c r="L26" s="19">
        <f t="shared" si="3"/>
        <v>165.61336094184975</v>
      </c>
      <c r="M26" s="25">
        <f t="shared" si="4"/>
        <v>639.70656993630791</v>
      </c>
    </row>
    <row r="27" spans="1:13" ht="15.75">
      <c r="A27" s="24" t="s">
        <v>19</v>
      </c>
      <c r="B27" s="18">
        <v>144228</v>
      </c>
      <c r="C27" s="30">
        <v>64393962.670000002</v>
      </c>
      <c r="D27" s="30">
        <v>3337880.9</v>
      </c>
      <c r="E27" s="28">
        <f t="shared" si="0"/>
        <v>61056081.770000003</v>
      </c>
      <c r="F27" s="30">
        <v>6187375.2999999998</v>
      </c>
      <c r="G27" s="28">
        <v>2715105.9</v>
      </c>
      <c r="H27" s="28">
        <v>1098175.69</v>
      </c>
      <c r="I27" s="29">
        <f t="shared" si="1"/>
        <v>2374093.71</v>
      </c>
      <c r="J27" s="30">
        <v>27835021.760000002</v>
      </c>
      <c r="K27" s="19">
        <f t="shared" si="2"/>
        <v>439.79099398175117</v>
      </c>
      <c r="L27" s="19">
        <f t="shared" si="3"/>
        <v>192.99318967190837</v>
      </c>
      <c r="M27" s="25">
        <f t="shared" si="4"/>
        <v>632.78418365365951</v>
      </c>
    </row>
    <row r="28" spans="1:13" ht="15.75">
      <c r="A28" s="24" t="s">
        <v>8</v>
      </c>
      <c r="B28" s="18">
        <v>53132</v>
      </c>
      <c r="C28" s="30">
        <v>23490078.469999999</v>
      </c>
      <c r="D28" s="30">
        <v>1281235.3</v>
      </c>
      <c r="E28" s="28">
        <f t="shared" si="0"/>
        <v>22208843.169999998</v>
      </c>
      <c r="F28" s="30">
        <v>2015047.43</v>
      </c>
      <c r="G28" s="28">
        <v>1040354.28</v>
      </c>
      <c r="H28" s="28">
        <v>355022.01</v>
      </c>
      <c r="I28" s="29">
        <f t="shared" si="1"/>
        <v>619671.1399999999</v>
      </c>
      <c r="J28" s="30">
        <v>10782951.35</v>
      </c>
      <c r="K28" s="19">
        <f t="shared" si="2"/>
        <v>429.65659696604678</v>
      </c>
      <c r="L28" s="19">
        <f t="shared" si="3"/>
        <v>202.9464607016487</v>
      </c>
      <c r="M28" s="25">
        <f t="shared" si="4"/>
        <v>632.60305766769545</v>
      </c>
    </row>
    <row r="29" spans="1:13" ht="15.75">
      <c r="A29" s="24" t="s">
        <v>45</v>
      </c>
      <c r="B29" s="18">
        <v>219686</v>
      </c>
      <c r="C29" s="30">
        <v>108726103.09999999</v>
      </c>
      <c r="D29" s="30">
        <v>6028775.5</v>
      </c>
      <c r="E29" s="28">
        <f t="shared" si="0"/>
        <v>102697327.59999999</v>
      </c>
      <c r="F29" s="30">
        <v>8413073.1999999993</v>
      </c>
      <c r="G29" s="28">
        <v>4234209.76</v>
      </c>
      <c r="H29" s="28">
        <v>1051263.9099999999</v>
      </c>
      <c r="I29" s="29">
        <f t="shared" si="1"/>
        <v>3127599.5299999993</v>
      </c>
      <c r="J29" s="30">
        <v>32489809.800000001</v>
      </c>
      <c r="K29" s="19">
        <f t="shared" si="2"/>
        <v>481.70992748741384</v>
      </c>
      <c r="L29" s="19">
        <f t="shared" si="3"/>
        <v>147.89203590579282</v>
      </c>
      <c r="M29" s="25">
        <f t="shared" si="4"/>
        <v>629.60196339320669</v>
      </c>
    </row>
    <row r="30" spans="1:13" ht="15.75">
      <c r="A30" s="24" t="s">
        <v>6</v>
      </c>
      <c r="B30" s="18">
        <v>688592</v>
      </c>
      <c r="C30" s="30">
        <v>297177434.66000003</v>
      </c>
      <c r="D30" s="30">
        <v>15620730.359999999</v>
      </c>
      <c r="E30" s="28">
        <f t="shared" si="0"/>
        <v>281556704.30000001</v>
      </c>
      <c r="F30" s="30">
        <v>25230418.07</v>
      </c>
      <c r="G30" s="28">
        <v>10602411.58</v>
      </c>
      <c r="H30" s="28">
        <v>3081429.38</v>
      </c>
      <c r="I30" s="29">
        <f t="shared" si="1"/>
        <v>11546577.109999999</v>
      </c>
      <c r="J30" s="30">
        <v>134925095.47</v>
      </c>
      <c r="K30" s="19">
        <f t="shared" si="2"/>
        <v>425.65594925587288</v>
      </c>
      <c r="L30" s="19">
        <f t="shared" si="3"/>
        <v>195.94345486151451</v>
      </c>
      <c r="M30" s="25">
        <f t="shared" si="4"/>
        <v>621.59940411738739</v>
      </c>
    </row>
    <row r="31" spans="1:13" ht="15.75">
      <c r="A31" s="24" t="s">
        <v>7</v>
      </c>
      <c r="B31" s="18">
        <v>674997</v>
      </c>
      <c r="C31" s="30">
        <v>295230381.32999998</v>
      </c>
      <c r="D31" s="30">
        <v>17662813.719999999</v>
      </c>
      <c r="E31" s="28">
        <f t="shared" si="0"/>
        <v>277567567.61000001</v>
      </c>
      <c r="F31" s="30">
        <v>32400691.66</v>
      </c>
      <c r="G31" s="28">
        <v>13254182.5</v>
      </c>
      <c r="H31" s="28">
        <v>4176199.92</v>
      </c>
      <c r="I31" s="29">
        <f t="shared" si="1"/>
        <v>14970309.24</v>
      </c>
      <c r="J31" s="30">
        <v>123629060.47</v>
      </c>
      <c r="K31" s="19">
        <f t="shared" si="2"/>
        <v>433.39137336906686</v>
      </c>
      <c r="L31" s="19">
        <f t="shared" si="3"/>
        <v>183.15497768138229</v>
      </c>
      <c r="M31" s="25">
        <f t="shared" si="4"/>
        <v>616.54635105044918</v>
      </c>
    </row>
    <row r="32" spans="1:13" ht="15.75">
      <c r="A32" s="24" t="s">
        <v>47</v>
      </c>
      <c r="B32" s="18">
        <v>83029</v>
      </c>
      <c r="C32" s="30">
        <v>30782343.920000002</v>
      </c>
      <c r="D32" s="30">
        <v>1794726.79</v>
      </c>
      <c r="E32" s="28">
        <f t="shared" si="0"/>
        <v>28987617.130000003</v>
      </c>
      <c r="F32" s="30">
        <v>3199555.76</v>
      </c>
      <c r="G32" s="28">
        <v>1549112.04</v>
      </c>
      <c r="H32" s="28">
        <v>448813.1</v>
      </c>
      <c r="I32" s="29">
        <f t="shared" si="1"/>
        <v>1201630.6199999996</v>
      </c>
      <c r="J32" s="30">
        <v>19775904.109999999</v>
      </c>
      <c r="K32" s="19">
        <f t="shared" si="2"/>
        <v>363.59883594888538</v>
      </c>
      <c r="L32" s="19">
        <f t="shared" si="3"/>
        <v>238.18068518228571</v>
      </c>
      <c r="M32" s="25">
        <f t="shared" si="4"/>
        <v>601.77952113117112</v>
      </c>
    </row>
    <row r="33" spans="1:13" ht="15.75">
      <c r="A33" s="24" t="s">
        <v>30</v>
      </c>
      <c r="B33" s="18">
        <v>98276</v>
      </c>
      <c r="C33" s="30">
        <v>36576453.420000002</v>
      </c>
      <c r="D33" s="30">
        <v>2231961.33</v>
      </c>
      <c r="E33" s="28">
        <f t="shared" si="0"/>
        <v>34344492.090000004</v>
      </c>
      <c r="F33" s="30">
        <v>4062985.47</v>
      </c>
      <c r="G33" s="28">
        <v>1674641.16</v>
      </c>
      <c r="H33" s="28">
        <v>541421.13</v>
      </c>
      <c r="I33" s="29">
        <f t="shared" si="1"/>
        <v>1846923.1800000006</v>
      </c>
      <c r="J33" s="30">
        <v>21805793.120000001</v>
      </c>
      <c r="K33" s="19">
        <f t="shared" si="2"/>
        <v>368.26300693963941</v>
      </c>
      <c r="L33" s="19">
        <f t="shared" si="3"/>
        <v>221.88319752533681</v>
      </c>
      <c r="M33" s="25">
        <f t="shared" si="4"/>
        <v>590.14620446497622</v>
      </c>
    </row>
    <row r="34" spans="1:13" ht="15.75">
      <c r="A34" s="24" t="s">
        <v>22</v>
      </c>
      <c r="B34" s="18">
        <v>173329</v>
      </c>
      <c r="C34" s="30">
        <v>70058528.280000001</v>
      </c>
      <c r="D34" s="30">
        <v>3622707.07</v>
      </c>
      <c r="E34" s="28">
        <f t="shared" si="0"/>
        <v>66435821.210000001</v>
      </c>
      <c r="F34" s="30">
        <v>6799036.8399999999</v>
      </c>
      <c r="G34" s="28">
        <v>2844674.16</v>
      </c>
      <c r="H34" s="28">
        <v>1064258.55</v>
      </c>
      <c r="I34" s="29">
        <f t="shared" si="1"/>
        <v>2890104.13</v>
      </c>
      <c r="J34" s="30">
        <v>32372207.5</v>
      </c>
      <c r="K34" s="19">
        <f t="shared" si="2"/>
        <v>399.96726075844208</v>
      </c>
      <c r="L34" s="19">
        <f t="shared" si="3"/>
        <v>186.76740476204213</v>
      </c>
      <c r="M34" s="25">
        <f t="shared" si="4"/>
        <v>586.73466552048421</v>
      </c>
    </row>
    <row r="35" spans="1:13" ht="15.75">
      <c r="A35" s="24" t="s">
        <v>24</v>
      </c>
      <c r="B35" s="18">
        <v>85871</v>
      </c>
      <c r="C35" s="30">
        <v>35442041.18</v>
      </c>
      <c r="D35" s="30">
        <v>1928986.43</v>
      </c>
      <c r="E35" s="28">
        <f t="shared" si="0"/>
        <v>33513054.75</v>
      </c>
      <c r="F35" s="30">
        <v>4871727.91</v>
      </c>
      <c r="G35" s="28">
        <v>1360952.35</v>
      </c>
      <c r="H35" s="28">
        <v>522580.08</v>
      </c>
      <c r="I35" s="29">
        <f t="shared" si="1"/>
        <v>2988195.48</v>
      </c>
      <c r="J35" s="30">
        <v>13074692.75</v>
      </c>
      <c r="K35" s="19">
        <f t="shared" si="2"/>
        <v>425.07074833179996</v>
      </c>
      <c r="L35" s="19">
        <f t="shared" si="3"/>
        <v>152.25970059740774</v>
      </c>
      <c r="M35" s="25">
        <f t="shared" si="4"/>
        <v>577.33044892920771</v>
      </c>
    </row>
    <row r="36" spans="1:13" ht="15.75">
      <c r="A36" s="24" t="s">
        <v>29</v>
      </c>
      <c r="B36" s="18">
        <v>245711</v>
      </c>
      <c r="C36" s="30">
        <v>96571688.049999997</v>
      </c>
      <c r="D36" s="30">
        <v>7347611.6100000003</v>
      </c>
      <c r="E36" s="28">
        <f t="shared" si="0"/>
        <v>89224076.439999998</v>
      </c>
      <c r="F36" s="30">
        <v>9527774.1099999994</v>
      </c>
      <c r="G36" s="28">
        <v>4241217.68</v>
      </c>
      <c r="H36" s="28">
        <v>1341519.1200000001</v>
      </c>
      <c r="I36" s="29">
        <f t="shared" si="1"/>
        <v>3945037.3099999996</v>
      </c>
      <c r="J36" s="30">
        <v>47794444.530000001</v>
      </c>
      <c r="K36" s="19">
        <f t="shared" si="2"/>
        <v>379.18169617965822</v>
      </c>
      <c r="L36" s="19">
        <f t="shared" si="3"/>
        <v>194.5148753210072</v>
      </c>
      <c r="M36" s="25">
        <f t="shared" si="4"/>
        <v>573.69657150066541</v>
      </c>
    </row>
    <row r="37" spans="1:13" ht="15.75">
      <c r="A37" s="24" t="s">
        <v>33</v>
      </c>
      <c r="B37" s="18">
        <v>151136</v>
      </c>
      <c r="C37" s="30">
        <v>54992754.159999996</v>
      </c>
      <c r="D37" s="30">
        <v>3890990.28</v>
      </c>
      <c r="E37" s="28">
        <f t="shared" si="0"/>
        <v>51101763.879999995</v>
      </c>
      <c r="F37" s="30">
        <v>6794137.3300000001</v>
      </c>
      <c r="G37" s="28">
        <v>2841599.29</v>
      </c>
      <c r="H37" s="28">
        <v>1085871.3600000001</v>
      </c>
      <c r="I37" s="29">
        <f t="shared" si="1"/>
        <v>2866666.6799999997</v>
      </c>
      <c r="J37" s="30">
        <v>31910998.969999999</v>
      </c>
      <c r="K37" s="19">
        <f t="shared" si="2"/>
        <v>357.08521172983268</v>
      </c>
      <c r="L37" s="19">
        <f t="shared" si="3"/>
        <v>211.14095232108829</v>
      </c>
      <c r="M37" s="25">
        <f t="shared" si="4"/>
        <v>568.22616405092094</v>
      </c>
    </row>
    <row r="38" spans="1:13" ht="15.75">
      <c r="A38" s="24" t="s">
        <v>9</v>
      </c>
      <c r="B38" s="18">
        <v>35890</v>
      </c>
      <c r="C38" s="30">
        <v>14386204.869999999</v>
      </c>
      <c r="D38" s="30">
        <v>877942.63</v>
      </c>
      <c r="E38" s="28">
        <f t="shared" si="0"/>
        <v>13508262.239999998</v>
      </c>
      <c r="F38" s="30">
        <v>2325616.67</v>
      </c>
      <c r="G38" s="28">
        <v>705673.81</v>
      </c>
      <c r="H38" s="28">
        <v>248344.51</v>
      </c>
      <c r="I38" s="29">
        <f t="shared" si="1"/>
        <v>1371598.3499999999</v>
      </c>
      <c r="J38" s="30">
        <v>5508267.6799999997</v>
      </c>
      <c r="K38" s="19">
        <f t="shared" si="2"/>
        <v>414.59628280858175</v>
      </c>
      <c r="L38" s="19">
        <f t="shared" si="3"/>
        <v>153.47639119531902</v>
      </c>
      <c r="M38" s="25">
        <f t="shared" si="4"/>
        <v>568.07267400390083</v>
      </c>
    </row>
    <row r="39" spans="1:13" ht="15.75">
      <c r="A39" s="24" t="s">
        <v>5</v>
      </c>
      <c r="B39" s="18">
        <v>574654</v>
      </c>
      <c r="C39" s="30">
        <v>238299064.49000001</v>
      </c>
      <c r="D39" s="30">
        <v>10026717.359999999</v>
      </c>
      <c r="E39" s="28">
        <f t="shared" si="0"/>
        <v>228272347.13</v>
      </c>
      <c r="F39" s="30">
        <v>21816013.690000001</v>
      </c>
      <c r="G39" s="28">
        <v>8836187.1400000006</v>
      </c>
      <c r="H39" s="28">
        <v>2618954.58</v>
      </c>
      <c r="I39" s="29">
        <f t="shared" si="1"/>
        <v>10360871.970000001</v>
      </c>
      <c r="J39" s="30">
        <v>86471857.75</v>
      </c>
      <c r="K39" s="19">
        <f t="shared" si="2"/>
        <v>415.2641747903956</v>
      </c>
      <c r="L39" s="19">
        <f t="shared" si="3"/>
        <v>150.47638709553922</v>
      </c>
      <c r="M39" s="25">
        <f t="shared" si="4"/>
        <v>565.74056188593477</v>
      </c>
    </row>
    <row r="40" spans="1:13" ht="15.75">
      <c r="A40" s="24" t="s">
        <v>13</v>
      </c>
      <c r="B40" s="18">
        <v>57744</v>
      </c>
      <c r="C40" s="30">
        <v>24334566.170000002</v>
      </c>
      <c r="D40" s="30">
        <v>1182090.24</v>
      </c>
      <c r="E40" s="28">
        <f t="shared" si="0"/>
        <v>23152475.930000003</v>
      </c>
      <c r="F40" s="30">
        <v>1859691.99</v>
      </c>
      <c r="G40" s="28">
        <v>1099025.3799999999</v>
      </c>
      <c r="H40" s="28">
        <v>423284.53</v>
      </c>
      <c r="I40" s="29">
        <f t="shared" si="1"/>
        <v>337382.08000000007</v>
      </c>
      <c r="J40" s="30">
        <v>9101196.6099999994</v>
      </c>
      <c r="K40" s="19">
        <f t="shared" si="2"/>
        <v>406.7930522651705</v>
      </c>
      <c r="L40" s="19">
        <f t="shared" si="3"/>
        <v>157.61285345663617</v>
      </c>
      <c r="M40" s="25">
        <f t="shared" si="4"/>
        <v>564.40590572180668</v>
      </c>
    </row>
    <row r="41" spans="1:13" ht="15.75">
      <c r="A41" s="24" t="s">
        <v>34</v>
      </c>
      <c r="B41" s="18">
        <v>794288</v>
      </c>
      <c r="C41" s="30">
        <v>344734887.87</v>
      </c>
      <c r="D41" s="30">
        <v>22006420.43</v>
      </c>
      <c r="E41" s="28">
        <f t="shared" si="0"/>
        <v>322728467.44</v>
      </c>
      <c r="F41" s="30">
        <v>36532666.68</v>
      </c>
      <c r="G41" s="28">
        <v>14178477.09</v>
      </c>
      <c r="H41" s="28">
        <v>4001444.64</v>
      </c>
      <c r="I41" s="29">
        <f t="shared" si="1"/>
        <v>18352744.949999999</v>
      </c>
      <c r="J41" s="30">
        <v>104033979.40000001</v>
      </c>
      <c r="K41" s="19">
        <f t="shared" si="2"/>
        <v>429.41755684336158</v>
      </c>
      <c r="L41" s="19">
        <f t="shared" si="3"/>
        <v>130.97765470459078</v>
      </c>
      <c r="M41" s="25">
        <f t="shared" si="4"/>
        <v>560.39521154795239</v>
      </c>
    </row>
    <row r="42" spans="1:13" ht="15.75">
      <c r="A42" s="24" t="s">
        <v>2</v>
      </c>
      <c r="B42" s="18">
        <v>198533</v>
      </c>
      <c r="C42" s="30">
        <v>72932405.969999999</v>
      </c>
      <c r="D42" s="30">
        <v>3257050.25</v>
      </c>
      <c r="E42" s="28">
        <f t="shared" si="0"/>
        <v>69675355.719999999</v>
      </c>
      <c r="F42" s="30">
        <v>8086588.1200000001</v>
      </c>
      <c r="G42" s="28">
        <v>3058566.32</v>
      </c>
      <c r="H42" s="28">
        <v>933942.26</v>
      </c>
      <c r="I42" s="29">
        <f t="shared" si="1"/>
        <v>4094079.540000001</v>
      </c>
      <c r="J42" s="30">
        <v>30893343.48</v>
      </c>
      <c r="K42" s="19">
        <f t="shared" si="2"/>
        <v>371.57266177411316</v>
      </c>
      <c r="L42" s="19">
        <f t="shared" si="3"/>
        <v>155.60810283428953</v>
      </c>
      <c r="M42" s="25">
        <f t="shared" si="4"/>
        <v>527.18076460840268</v>
      </c>
    </row>
    <row r="43" spans="1:13" ht="15.75">
      <c r="A43" s="24" t="s">
        <v>57</v>
      </c>
      <c r="B43" s="18">
        <v>334887</v>
      </c>
      <c r="C43" s="30">
        <v>133019216.54000001</v>
      </c>
      <c r="D43" s="30">
        <v>6452966.0099999998</v>
      </c>
      <c r="E43" s="28">
        <f t="shared" si="0"/>
        <v>126566250.53</v>
      </c>
      <c r="F43" s="30">
        <v>12399263.16</v>
      </c>
      <c r="G43" s="28">
        <v>5972330.4299999997</v>
      </c>
      <c r="H43" s="28">
        <v>1695209.51</v>
      </c>
      <c r="I43" s="29">
        <f t="shared" si="1"/>
        <v>4731723.2200000007</v>
      </c>
      <c r="J43" s="30">
        <v>41018260.25</v>
      </c>
      <c r="K43" s="19">
        <f t="shared" si="2"/>
        <v>392.06649929677769</v>
      </c>
      <c r="L43" s="19">
        <f t="shared" si="3"/>
        <v>122.48388336961423</v>
      </c>
      <c r="M43" s="25">
        <f t="shared" si="4"/>
        <v>514.5503826663919</v>
      </c>
    </row>
    <row r="44" spans="1:13" ht="15.75">
      <c r="A44" s="24" t="s">
        <v>17</v>
      </c>
      <c r="B44" s="18">
        <v>298412</v>
      </c>
      <c r="C44" s="30">
        <v>112630058.63</v>
      </c>
      <c r="D44" s="30">
        <v>7649460.4400000004</v>
      </c>
      <c r="E44" s="28">
        <f t="shared" si="0"/>
        <v>104980598.19</v>
      </c>
      <c r="F44" s="30">
        <v>15318231.390000001</v>
      </c>
      <c r="G44" s="28">
        <v>5605368.9900000002</v>
      </c>
      <c r="H44" s="28">
        <v>2176225.0299999998</v>
      </c>
      <c r="I44" s="29">
        <f t="shared" si="1"/>
        <v>7536637.370000001</v>
      </c>
      <c r="J44" s="30">
        <v>35996452.979999997</v>
      </c>
      <c r="K44" s="19">
        <f t="shared" si="2"/>
        <v>377.05332077798482</v>
      </c>
      <c r="L44" s="19">
        <f t="shared" si="3"/>
        <v>120.62669389970911</v>
      </c>
      <c r="M44" s="25">
        <f t="shared" si="4"/>
        <v>497.68001467769392</v>
      </c>
    </row>
    <row r="45" spans="1:13" ht="15.75">
      <c r="A45" s="24" t="s">
        <v>3</v>
      </c>
      <c r="B45" s="18">
        <v>112999</v>
      </c>
      <c r="C45" s="30">
        <v>42489151.829999998</v>
      </c>
      <c r="D45" s="30">
        <v>2438911.21</v>
      </c>
      <c r="E45" s="28">
        <f t="shared" si="0"/>
        <v>40050240.619999997</v>
      </c>
      <c r="F45" s="30">
        <v>3810171.26</v>
      </c>
      <c r="G45" s="28">
        <v>1967145.8</v>
      </c>
      <c r="H45" s="28">
        <v>567320.77</v>
      </c>
      <c r="I45" s="29">
        <f t="shared" si="1"/>
        <v>1275704.6899999997</v>
      </c>
      <c r="J45" s="30">
        <v>14772905.43</v>
      </c>
      <c r="K45" s="19">
        <f t="shared" si="2"/>
        <v>365.71956663333299</v>
      </c>
      <c r="L45" s="19">
        <f t="shared" si="3"/>
        <v>130.73483331710901</v>
      </c>
      <c r="M45" s="25">
        <f t="shared" si="4"/>
        <v>496.454399950442</v>
      </c>
    </row>
    <row r="46" spans="1:13" ht="15.75">
      <c r="A46" s="24" t="s">
        <v>15</v>
      </c>
      <c r="B46" s="18">
        <v>78412</v>
      </c>
      <c r="C46" s="30">
        <v>22020604.34</v>
      </c>
      <c r="D46" s="30">
        <v>1734433.11</v>
      </c>
      <c r="E46" s="28">
        <f t="shared" si="0"/>
        <v>20286171.23</v>
      </c>
      <c r="F46" s="30">
        <v>2838154.68</v>
      </c>
      <c r="G46" s="28">
        <v>1485388.81</v>
      </c>
      <c r="H46" s="28">
        <v>614297.42000000004</v>
      </c>
      <c r="I46" s="29">
        <f t="shared" si="1"/>
        <v>738468.45000000007</v>
      </c>
      <c r="J46" s="30">
        <v>17674808.530000001</v>
      </c>
      <c r="K46" s="19">
        <f t="shared" si="2"/>
        <v>268.13038412487884</v>
      </c>
      <c r="L46" s="19">
        <f t="shared" si="3"/>
        <v>225.40948490027037</v>
      </c>
      <c r="M46" s="25">
        <f t="shared" si="4"/>
        <v>493.53986902514919</v>
      </c>
    </row>
    <row r="47" spans="1:13" ht="15.75">
      <c r="A47" s="24" t="s">
        <v>1</v>
      </c>
      <c r="B47" s="18">
        <v>143663</v>
      </c>
      <c r="C47" s="30">
        <v>56880944.719999999</v>
      </c>
      <c r="D47" s="30">
        <v>2389587.17</v>
      </c>
      <c r="E47" s="28">
        <f t="shared" si="0"/>
        <v>54491357.549999997</v>
      </c>
      <c r="F47" s="30">
        <v>5306122.03</v>
      </c>
      <c r="G47" s="28">
        <v>2156200.23</v>
      </c>
      <c r="H47" s="28">
        <v>689064.74</v>
      </c>
      <c r="I47" s="29">
        <f t="shared" si="1"/>
        <v>2460857.0600000005</v>
      </c>
      <c r="J47" s="30">
        <v>13691476.529999999</v>
      </c>
      <c r="K47" s="19">
        <f t="shared" si="2"/>
        <v>396.42924489952179</v>
      </c>
      <c r="L47" s="19">
        <f t="shared" si="3"/>
        <v>95.30273299318543</v>
      </c>
      <c r="M47" s="25">
        <f t="shared" si="4"/>
        <v>491.73197789270722</v>
      </c>
    </row>
    <row r="48" spans="1:13" ht="15.75">
      <c r="A48" s="24" t="s">
        <v>58</v>
      </c>
      <c r="B48" s="18">
        <v>150702</v>
      </c>
      <c r="C48" s="30">
        <v>61428793.899999999</v>
      </c>
      <c r="D48" s="30">
        <v>2705415.34</v>
      </c>
      <c r="E48" s="28">
        <f t="shared" si="0"/>
        <v>58723378.560000002</v>
      </c>
      <c r="F48" s="30">
        <v>5462228.0300000003</v>
      </c>
      <c r="G48" s="28">
        <v>2242415.81</v>
      </c>
      <c r="H48" s="28">
        <v>861630.79</v>
      </c>
      <c r="I48" s="29">
        <f t="shared" si="1"/>
        <v>2358181.4300000002</v>
      </c>
      <c r="J48" s="30">
        <v>9888005.75</v>
      </c>
      <c r="K48" s="19">
        <f t="shared" si="2"/>
        <v>405.31353260076179</v>
      </c>
      <c r="L48" s="19">
        <f t="shared" si="3"/>
        <v>65.61296963543947</v>
      </c>
      <c r="M48" s="25">
        <f t="shared" si="4"/>
        <v>470.92650223620126</v>
      </c>
    </row>
    <row r="49" spans="1:13" ht="15.75">
      <c r="A49" s="24" t="s">
        <v>4</v>
      </c>
      <c r="B49" s="18">
        <v>325701</v>
      </c>
      <c r="C49" s="30">
        <v>128187122.47</v>
      </c>
      <c r="D49" s="30">
        <v>6252721.4800000004</v>
      </c>
      <c r="E49" s="28">
        <f t="shared" si="0"/>
        <v>121934400.98999999</v>
      </c>
      <c r="F49" s="30">
        <v>10537111.25</v>
      </c>
      <c r="G49" s="28">
        <v>5022027.4000000004</v>
      </c>
      <c r="H49" s="28">
        <v>1417263.14</v>
      </c>
      <c r="I49" s="29">
        <f t="shared" si="1"/>
        <v>4097820.71</v>
      </c>
      <c r="J49" s="30">
        <v>27009899.420000002</v>
      </c>
      <c r="K49" s="19">
        <f t="shared" si="2"/>
        <v>386.95681529992231</v>
      </c>
      <c r="L49" s="19">
        <f t="shared" si="3"/>
        <v>82.928512408620179</v>
      </c>
      <c r="M49" s="25">
        <f t="shared" si="4"/>
        <v>469.88532770854249</v>
      </c>
    </row>
    <row r="50" spans="1:13" ht="15.75">
      <c r="A50" s="24" t="s">
        <v>28</v>
      </c>
      <c r="B50" s="18">
        <v>96126</v>
      </c>
      <c r="C50" s="30">
        <v>31222316.710000001</v>
      </c>
      <c r="D50" s="30">
        <v>2029707.74</v>
      </c>
      <c r="E50" s="28">
        <f t="shared" si="0"/>
        <v>29192608.970000003</v>
      </c>
      <c r="F50" s="30">
        <v>4164969.5</v>
      </c>
      <c r="G50" s="28">
        <v>1431518.88</v>
      </c>
      <c r="H50" s="28">
        <v>574667.37</v>
      </c>
      <c r="I50" s="29">
        <f t="shared" si="1"/>
        <v>2158783.25</v>
      </c>
      <c r="J50" s="30">
        <v>9782129.5</v>
      </c>
      <c r="K50" s="19">
        <f t="shared" si="2"/>
        <v>326.14893181865472</v>
      </c>
      <c r="L50" s="19">
        <f t="shared" si="3"/>
        <v>101.76361754364063</v>
      </c>
      <c r="M50" s="25">
        <f t="shared" si="4"/>
        <v>427.91254936229535</v>
      </c>
    </row>
    <row r="51" spans="1:13" ht="15.75">
      <c r="A51" s="24" t="s">
        <v>32</v>
      </c>
      <c r="B51" s="18">
        <v>187415</v>
      </c>
      <c r="C51" s="30">
        <v>79013581.780000001</v>
      </c>
      <c r="D51" s="30" t="s">
        <v>60</v>
      </c>
      <c r="E51" s="28"/>
      <c r="F51" s="30">
        <v>9084295.2100000009</v>
      </c>
      <c r="G51" s="28" t="s">
        <v>60</v>
      </c>
      <c r="H51" s="28" t="s">
        <v>60</v>
      </c>
      <c r="I51" s="29"/>
      <c r="J51" s="30">
        <v>72704672.909999996</v>
      </c>
      <c r="K51" s="19">
        <f t="shared" si="2"/>
        <v>0</v>
      </c>
      <c r="L51" s="19">
        <f t="shared" si="3"/>
        <v>387.93411898727419</v>
      </c>
      <c r="M51" s="25">
        <f t="shared" si="4"/>
        <v>387.93411898727419</v>
      </c>
    </row>
    <row r="52" spans="1:13" ht="15.75">
      <c r="A52" s="24" t="s">
        <v>61</v>
      </c>
      <c r="B52" s="18">
        <v>201653</v>
      </c>
      <c r="C52" s="30">
        <v>57100482.670000002</v>
      </c>
      <c r="D52" s="30" t="s">
        <v>60</v>
      </c>
      <c r="E52" s="28"/>
      <c r="F52" s="30">
        <v>10114557.6</v>
      </c>
      <c r="G52" s="28" t="s">
        <v>60</v>
      </c>
      <c r="H52" s="28" t="s">
        <v>60</v>
      </c>
      <c r="I52" s="29"/>
      <c r="J52" s="30">
        <v>35771794.460000001</v>
      </c>
      <c r="K52" s="19">
        <f t="shared" si="2"/>
        <v>0</v>
      </c>
      <c r="L52" s="19">
        <f t="shared" si="3"/>
        <v>177.39282063743164</v>
      </c>
      <c r="M52" s="25">
        <f t="shared" si="4"/>
        <v>177.39282063743164</v>
      </c>
    </row>
    <row r="54" spans="1:13">
      <c r="A54" s="32" t="s">
        <v>64</v>
      </c>
    </row>
  </sheetData>
  <sortState ref="A10:M52">
    <sortCondition descending="1" ref="M10:M52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2020-07-07T10:59:47Z</dcterms:modified>
</cp:coreProperties>
</file>