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5" r:id="rId1"/>
    <sheet name="Orden INGRESOS POR HABITANTE" sheetId="6" r:id="rId2"/>
  </sheets>
  <calcPr calcId="145621"/>
</workbook>
</file>

<file path=xl/calcChain.xml><?xml version="1.0" encoding="utf-8"?>
<calcChain xmlns="http://schemas.openxmlformats.org/spreadsheetml/2006/main">
  <c r="L51" i="6" l="1"/>
  <c r="I51" i="6"/>
  <c r="E51" i="6"/>
  <c r="K51" i="6" s="1"/>
  <c r="M51" i="6" s="1"/>
  <c r="L27" i="6"/>
  <c r="I27" i="6"/>
  <c r="E27" i="6"/>
  <c r="L21" i="6"/>
  <c r="I21" i="6"/>
  <c r="E21" i="6"/>
  <c r="K21" i="6" s="1"/>
  <c r="M21" i="6" s="1"/>
  <c r="L33" i="6"/>
  <c r="I33" i="6"/>
  <c r="E33" i="6"/>
  <c r="L23" i="6"/>
  <c r="I23" i="6"/>
  <c r="E23" i="6"/>
  <c r="K23" i="6" s="1"/>
  <c r="M23" i="6" s="1"/>
  <c r="L47" i="6"/>
  <c r="I47" i="6"/>
  <c r="E47" i="6"/>
  <c r="L28" i="6"/>
  <c r="I28" i="6"/>
  <c r="E28" i="6"/>
  <c r="K28" i="6" s="1"/>
  <c r="M28" i="6" s="1"/>
  <c r="L22" i="6"/>
  <c r="I22" i="6"/>
  <c r="E22" i="6"/>
  <c r="L52" i="6"/>
  <c r="I52" i="6"/>
  <c r="E52" i="6"/>
  <c r="K52" i="6" s="1"/>
  <c r="M52" i="6" s="1"/>
  <c r="L39" i="6"/>
  <c r="I39" i="6"/>
  <c r="E39" i="6"/>
  <c r="L11" i="6"/>
  <c r="I11" i="6"/>
  <c r="E11" i="6"/>
  <c r="K11" i="6" s="1"/>
  <c r="M11" i="6" s="1"/>
  <c r="L45" i="6"/>
  <c r="I45" i="6"/>
  <c r="E45" i="6"/>
  <c r="L56" i="6"/>
  <c r="I56" i="6"/>
  <c r="E56" i="6"/>
  <c r="K56" i="6" s="1"/>
  <c r="M56" i="6" s="1"/>
  <c r="L36" i="6"/>
  <c r="I36" i="6"/>
  <c r="E36" i="6"/>
  <c r="L13" i="6"/>
  <c r="I13" i="6"/>
  <c r="E13" i="6"/>
  <c r="K13" i="6" s="1"/>
  <c r="M13" i="6" s="1"/>
  <c r="L19" i="6"/>
  <c r="I19" i="6"/>
  <c r="E19" i="6"/>
  <c r="L50" i="6"/>
  <c r="I50" i="6"/>
  <c r="E50" i="6"/>
  <c r="K50" i="6" s="1"/>
  <c r="M50" i="6" s="1"/>
  <c r="L31" i="6"/>
  <c r="I31" i="6"/>
  <c r="E31" i="6"/>
  <c r="L26" i="6"/>
  <c r="I26" i="6"/>
  <c r="E26" i="6"/>
  <c r="K26" i="6" s="1"/>
  <c r="M26" i="6" s="1"/>
  <c r="L14" i="6"/>
  <c r="I14" i="6"/>
  <c r="E14" i="6"/>
  <c r="L16" i="6"/>
  <c r="I16" i="6"/>
  <c r="E16" i="6"/>
  <c r="K16" i="6" s="1"/>
  <c r="M16" i="6" s="1"/>
  <c r="L30" i="6"/>
  <c r="I30" i="6"/>
  <c r="E30" i="6"/>
  <c r="L55" i="6"/>
  <c r="I55" i="6"/>
  <c r="E55" i="6"/>
  <c r="K55" i="6" s="1"/>
  <c r="M55" i="6" s="1"/>
  <c r="L41" i="6"/>
  <c r="I41" i="6"/>
  <c r="E41" i="6"/>
  <c r="L25" i="6"/>
  <c r="I25" i="6"/>
  <c r="E25" i="6"/>
  <c r="K25" i="6" s="1"/>
  <c r="M25" i="6" s="1"/>
  <c r="L24" i="6"/>
  <c r="I24" i="6"/>
  <c r="E24" i="6"/>
  <c r="L37" i="6"/>
  <c r="I37" i="6"/>
  <c r="E37" i="6"/>
  <c r="K37" i="6" s="1"/>
  <c r="M37" i="6" s="1"/>
  <c r="L18" i="6"/>
  <c r="I18" i="6"/>
  <c r="E18" i="6"/>
  <c r="L15" i="6"/>
  <c r="I15" i="6"/>
  <c r="E15" i="6"/>
  <c r="K15" i="6" s="1"/>
  <c r="M15" i="6" s="1"/>
  <c r="L42" i="6"/>
  <c r="I42" i="6"/>
  <c r="E42" i="6"/>
  <c r="L53" i="6"/>
  <c r="I53" i="6"/>
  <c r="E53" i="6"/>
  <c r="K53" i="6" s="1"/>
  <c r="M53" i="6" s="1"/>
  <c r="L29" i="6"/>
  <c r="I29" i="6"/>
  <c r="E29" i="6"/>
  <c r="L35" i="6"/>
  <c r="I35" i="6"/>
  <c r="E35" i="6"/>
  <c r="K35" i="6" s="1"/>
  <c r="M35" i="6" s="1"/>
  <c r="L20" i="6"/>
  <c r="I20" i="6"/>
  <c r="E20" i="6"/>
  <c r="L38" i="6"/>
  <c r="I38" i="6"/>
  <c r="E38" i="6"/>
  <c r="K38" i="6" s="1"/>
  <c r="M38" i="6" s="1"/>
  <c r="L54" i="6"/>
  <c r="I54" i="6"/>
  <c r="E54" i="6"/>
  <c r="L49" i="6"/>
  <c r="I49" i="6"/>
  <c r="E49" i="6"/>
  <c r="K49" i="6" s="1"/>
  <c r="M49" i="6" s="1"/>
  <c r="L48" i="6"/>
  <c r="I48" i="6"/>
  <c r="E48" i="6"/>
  <c r="L44" i="6"/>
  <c r="I44" i="6"/>
  <c r="E44" i="6"/>
  <c r="K44" i="6" s="1"/>
  <c r="M44" i="6" s="1"/>
  <c r="L17" i="6"/>
  <c r="I17" i="6"/>
  <c r="E17" i="6"/>
  <c r="L40" i="6"/>
  <c r="I40" i="6"/>
  <c r="E40" i="6"/>
  <c r="K40" i="6" s="1"/>
  <c r="M40" i="6" s="1"/>
  <c r="L46" i="6"/>
  <c r="I46" i="6"/>
  <c r="E46" i="6"/>
  <c r="L32" i="6"/>
  <c r="I32" i="6"/>
  <c r="E32" i="6"/>
  <c r="K32" i="6" s="1"/>
  <c r="M32" i="6" s="1"/>
  <c r="L34" i="6"/>
  <c r="I34" i="6"/>
  <c r="E34" i="6"/>
  <c r="L43" i="6"/>
  <c r="I43" i="6"/>
  <c r="E43" i="6"/>
  <c r="K43" i="6" s="1"/>
  <c r="M43" i="6" s="1"/>
  <c r="L12" i="6"/>
  <c r="I12" i="6"/>
  <c r="E12" i="6"/>
  <c r="L10" i="6"/>
  <c r="I10" i="6"/>
  <c r="E10" i="6"/>
  <c r="K10" i="6" s="1"/>
  <c r="M10" i="6" s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10" i="5"/>
  <c r="K12" i="6" l="1"/>
  <c r="M12" i="6" s="1"/>
  <c r="K34" i="6"/>
  <c r="M34" i="6" s="1"/>
  <c r="K46" i="6"/>
  <c r="M46" i="6" s="1"/>
  <c r="K17" i="6"/>
  <c r="M17" i="6" s="1"/>
  <c r="K48" i="6"/>
  <c r="M48" i="6" s="1"/>
  <c r="K54" i="6"/>
  <c r="M54" i="6" s="1"/>
  <c r="K20" i="6"/>
  <c r="M20" i="6" s="1"/>
  <c r="K29" i="6"/>
  <c r="M29" i="6" s="1"/>
  <c r="K42" i="6"/>
  <c r="M42" i="6" s="1"/>
  <c r="K18" i="6"/>
  <c r="M18" i="6" s="1"/>
  <c r="K24" i="6"/>
  <c r="M24" i="6" s="1"/>
  <c r="K41" i="6"/>
  <c r="M41" i="6" s="1"/>
  <c r="K30" i="6"/>
  <c r="M30" i="6" s="1"/>
  <c r="K14" i="6"/>
  <c r="M14" i="6" s="1"/>
  <c r="K31" i="6"/>
  <c r="M31" i="6" s="1"/>
  <c r="K19" i="6"/>
  <c r="M19" i="6" s="1"/>
  <c r="K36" i="6"/>
  <c r="M36" i="6" s="1"/>
  <c r="K45" i="6"/>
  <c r="M45" i="6" s="1"/>
  <c r="K39" i="6"/>
  <c r="M39" i="6" s="1"/>
  <c r="K22" i="6"/>
  <c r="M22" i="6" s="1"/>
  <c r="K47" i="6"/>
  <c r="M47" i="6" s="1"/>
  <c r="K33" i="6"/>
  <c r="M33" i="6" s="1"/>
  <c r="K27" i="6"/>
  <c r="M27" i="6" s="1"/>
  <c r="L11" i="5"/>
  <c r="L38" i="5"/>
  <c r="L25" i="5"/>
  <c r="L29" i="5"/>
  <c r="L40" i="5"/>
  <c r="L37" i="5"/>
  <c r="L18" i="5"/>
  <c r="L36" i="5"/>
  <c r="L41" i="5"/>
  <c r="L46" i="5"/>
  <c r="L49" i="5"/>
  <c r="L52" i="5"/>
  <c r="L39" i="5"/>
  <c r="L20" i="5"/>
  <c r="L32" i="5"/>
  <c r="L24" i="5"/>
  <c r="L54" i="5"/>
  <c r="L50" i="5"/>
  <c r="L17" i="5"/>
  <c r="L19" i="5"/>
  <c r="L47" i="5"/>
  <c r="L15" i="5"/>
  <c r="L21" i="5"/>
  <c r="L44" i="5"/>
  <c r="L53" i="5"/>
  <c r="L56" i="5"/>
  <c r="L27" i="5"/>
  <c r="L14" i="5"/>
  <c r="L12" i="5"/>
  <c r="L23" i="5"/>
  <c r="L26" i="5"/>
  <c r="L43" i="5"/>
  <c r="L16" i="5"/>
  <c r="L31" i="5"/>
  <c r="L55" i="5"/>
  <c r="L34" i="5"/>
  <c r="L10" i="5"/>
  <c r="L42" i="5"/>
  <c r="L48" i="5"/>
  <c r="L22" i="5"/>
  <c r="L35" i="5"/>
  <c r="L45" i="5"/>
  <c r="L28" i="5"/>
  <c r="L30" i="5"/>
  <c r="L13" i="5"/>
  <c r="L33" i="5"/>
  <c r="L51" i="5"/>
  <c r="E11" i="5"/>
  <c r="K11" i="5" s="1"/>
  <c r="M11" i="5" s="1"/>
  <c r="E38" i="5"/>
  <c r="E25" i="5"/>
  <c r="K25" i="5" s="1"/>
  <c r="M25" i="5" s="1"/>
  <c r="E29" i="5"/>
  <c r="E40" i="5"/>
  <c r="K40" i="5" s="1"/>
  <c r="M40" i="5" s="1"/>
  <c r="E37" i="5"/>
  <c r="E18" i="5"/>
  <c r="K18" i="5" s="1"/>
  <c r="M18" i="5" s="1"/>
  <c r="E36" i="5"/>
  <c r="E41" i="5"/>
  <c r="K41" i="5" s="1"/>
  <c r="M41" i="5" s="1"/>
  <c r="E46" i="5"/>
  <c r="E49" i="5"/>
  <c r="K49" i="5" s="1"/>
  <c r="M49" i="5" s="1"/>
  <c r="E52" i="5"/>
  <c r="E39" i="5"/>
  <c r="K39" i="5" s="1"/>
  <c r="M39" i="5" s="1"/>
  <c r="E20" i="5"/>
  <c r="E32" i="5"/>
  <c r="K32" i="5" s="1"/>
  <c r="M32" i="5" s="1"/>
  <c r="E24" i="5"/>
  <c r="E54" i="5"/>
  <c r="K54" i="5" s="1"/>
  <c r="M54" i="5" s="1"/>
  <c r="E50" i="5"/>
  <c r="E17" i="5"/>
  <c r="K17" i="5" s="1"/>
  <c r="M17" i="5" s="1"/>
  <c r="E19" i="5"/>
  <c r="E47" i="5"/>
  <c r="K47" i="5" s="1"/>
  <c r="M47" i="5" s="1"/>
  <c r="E15" i="5"/>
  <c r="E21" i="5"/>
  <c r="K21" i="5" s="1"/>
  <c r="M21" i="5" s="1"/>
  <c r="E44" i="5"/>
  <c r="E53" i="5"/>
  <c r="K53" i="5" s="1"/>
  <c r="M53" i="5" s="1"/>
  <c r="E56" i="5"/>
  <c r="E27" i="5"/>
  <c r="K27" i="5" s="1"/>
  <c r="M27" i="5" s="1"/>
  <c r="E14" i="5"/>
  <c r="E12" i="5"/>
  <c r="K12" i="5" s="1"/>
  <c r="M12" i="5" s="1"/>
  <c r="E23" i="5"/>
  <c r="E26" i="5"/>
  <c r="K26" i="5" s="1"/>
  <c r="M26" i="5" s="1"/>
  <c r="E43" i="5"/>
  <c r="E16" i="5"/>
  <c r="K16" i="5" s="1"/>
  <c r="M16" i="5" s="1"/>
  <c r="E31" i="5"/>
  <c r="E55" i="5"/>
  <c r="K55" i="5" s="1"/>
  <c r="M55" i="5" s="1"/>
  <c r="E34" i="5"/>
  <c r="E10" i="5"/>
  <c r="K10" i="5" s="1"/>
  <c r="M10" i="5" s="1"/>
  <c r="E42" i="5"/>
  <c r="E48" i="5"/>
  <c r="K48" i="5" s="1"/>
  <c r="M48" i="5" s="1"/>
  <c r="E22" i="5"/>
  <c r="E35" i="5"/>
  <c r="K35" i="5" s="1"/>
  <c r="M35" i="5" s="1"/>
  <c r="E45" i="5"/>
  <c r="E28" i="5"/>
  <c r="K28" i="5" s="1"/>
  <c r="M28" i="5" s="1"/>
  <c r="E30" i="5"/>
  <c r="E13" i="5"/>
  <c r="K13" i="5" s="1"/>
  <c r="M13" i="5" s="1"/>
  <c r="E33" i="5"/>
  <c r="E51" i="5"/>
  <c r="K51" i="5" s="1"/>
  <c r="M51" i="5" s="1"/>
  <c r="K33" i="5" l="1"/>
  <c r="M33" i="5" s="1"/>
  <c r="K30" i="5"/>
  <c r="M30" i="5" s="1"/>
  <c r="K45" i="5"/>
  <c r="M45" i="5" s="1"/>
  <c r="K22" i="5"/>
  <c r="M22" i="5" s="1"/>
  <c r="K42" i="5"/>
  <c r="M42" i="5" s="1"/>
  <c r="K34" i="5"/>
  <c r="M34" i="5" s="1"/>
  <c r="K31" i="5"/>
  <c r="M31" i="5" s="1"/>
  <c r="K43" i="5"/>
  <c r="M43" i="5" s="1"/>
  <c r="K23" i="5"/>
  <c r="M23" i="5" s="1"/>
  <c r="K14" i="5"/>
  <c r="M14" i="5" s="1"/>
  <c r="K56" i="5"/>
  <c r="M56" i="5" s="1"/>
  <c r="K44" i="5"/>
  <c r="M44" i="5" s="1"/>
  <c r="K15" i="5"/>
  <c r="M15" i="5" s="1"/>
  <c r="K19" i="5"/>
  <c r="M19" i="5" s="1"/>
  <c r="K50" i="5"/>
  <c r="M50" i="5" s="1"/>
  <c r="K24" i="5"/>
  <c r="M24" i="5" s="1"/>
  <c r="K20" i="5"/>
  <c r="M20" i="5" s="1"/>
  <c r="K52" i="5"/>
  <c r="M52" i="5" s="1"/>
  <c r="K46" i="5"/>
  <c r="M46" i="5" s="1"/>
  <c r="K36" i="5"/>
  <c r="M36" i="5" s="1"/>
  <c r="K37" i="5"/>
  <c r="M37" i="5" s="1"/>
  <c r="K29" i="5"/>
  <c r="M29" i="5" s="1"/>
  <c r="K38" i="5"/>
  <c r="M38" i="5" s="1"/>
</calcChain>
</file>

<file path=xl/sharedStrings.xml><?xml version="1.0" encoding="utf-8"?>
<sst xmlns="http://schemas.openxmlformats.org/spreadsheetml/2006/main" count="135" uniqueCount="70">
  <si>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</si>
  <si>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</si>
  <si>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</si>
  <si>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</si>
  <si>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</si>
  <si>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</si>
  <si>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</si>
  <si>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</si>
  <si>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</si>
  <si>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</si>
  <si>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</si>
  <si>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</si>
  <si>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</si>
  <si>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</si>
  <si>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</si>
  <si>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</si>
  <si>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</si>
  <si>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</si>
  <si>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</si>
  <si>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</si>
  <si>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</si>
  <si>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</si>
  <si>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</si>
  <si>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</si>
  <si>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</si>
  <si>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Girona     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</si>
  <si>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</si>
  <si>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</si>
  <si>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</si>
  <si>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</si>
  <si>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</si>
  <si>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</si>
  <si>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</si>
  <si>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</si>
  <si>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</si>
  <si>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</si>
  <si>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Bilbao                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</si>
  <si>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</si>
  <si>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</si>
  <si>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Derechos liquidados</t>
  </si>
  <si>
    <t>Euros por habitante</t>
  </si>
  <si>
    <t>Municipio</t>
  </si>
  <si>
    <t>Población</t>
  </si>
  <si>
    <t>Capitales de Provincia</t>
  </si>
  <si>
    <t xml:space="preserve">Nota: En impuestos directos e impuestos indirectos se ha restado la cantidad recibida por PIE en concepto de IRPF, IVA e IIEE </t>
  </si>
  <si>
    <t>Impuestos directos</t>
  </si>
  <si>
    <t>IRPF (PIE)</t>
  </si>
  <si>
    <t>Impuestos Indirectos</t>
  </si>
  <si>
    <t>Tasas y otros ingresos</t>
  </si>
  <si>
    <t>Impuestos directos e indirectos</t>
  </si>
  <si>
    <t>Castellón de la Plana</t>
  </si>
  <si>
    <t>CONTRIBUCIÓN FISCAL ABSOLUTA</t>
  </si>
  <si>
    <t xml:space="preserve">Oviedo                                                                </t>
  </si>
  <si>
    <t xml:space="preserve">Santa Cruz de Tenerife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</si>
  <si>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</si>
  <si>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</si>
  <si>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Segovia 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</si>
  <si>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</t>
    </r>
  </si>
  <si>
    <t>Ingresos tributarios per cápita 2018 (impuestos directos, indirectos, tasas y otros ingresos)</t>
  </si>
  <si>
    <t xml:space="preserve">Ourense                                                               </t>
  </si>
  <si>
    <t>Sin datos de Badajoz, Vitoria y Las Palmas</t>
  </si>
  <si>
    <t>Impuestos directos - IRPF</t>
  </si>
  <si>
    <t>Impuestos indirectos - IVA - IIEE</t>
  </si>
  <si>
    <t>IVA (PIE)</t>
  </si>
  <si>
    <t>IIEE (PIE)</t>
  </si>
  <si>
    <t xml:space="preserve">Alicante      </t>
  </si>
  <si>
    <t xml:space="preserve"> </t>
  </si>
  <si>
    <t>Impuestos directos (Capitulo 1)</t>
  </si>
  <si>
    <t>Impuestos Indirectos (Capitulo 2)</t>
  </si>
  <si>
    <r>
      <t xml:space="preserve">Tasas y otros ingresos </t>
    </r>
    <r>
      <rPr>
        <sz val="8"/>
        <rFont val="Arial Unicode MS"/>
        <family val="2"/>
      </rPr>
      <t>(Capitulo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</si>
</sst>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@Arial Unicode MS"/>
      <family val="2"/>
    </font>
    <font>
      <sz val="14"/>
      <name val="@Arial Unicode MS"/>
    </font>
    <font>
      <b/>
      <sz val="8"/>
      <name val="@Arial Unicode MS"/>
      <family val="2"/>
    </font>
    <font>
      <i/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b/>
      <sz val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3" fontId="17" fillId="2" borderId="5" xfId="5" applyNumberFormat="1" applyFont="1" applyFill="1" applyBorder="1" applyAlignment="1">
      <alignment horizontal="right" wrapText="1"/>
    </xf>
    <xf numFmtId="4" fontId="17" fillId="2" borderId="5" xfId="5" applyNumberFormat="1" applyFont="1" applyFill="1" applyBorder="1" applyAlignment="1">
      <alignment horizontal="right" wrapText="1"/>
    </xf>
    <xf numFmtId="3" fontId="8" fillId="3" borderId="1" xfId="2" applyNumberFormat="1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4" fontId="8" fillId="2" borderId="5" xfId="5" applyNumberFormat="1" applyFont="1" applyFill="1" applyBorder="1" applyAlignment="1">
      <alignment horizontal="center" wrapText="1"/>
    </xf>
    <xf numFmtId="0" fontId="7" fillId="0" borderId="1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/>
    <xf numFmtId="0" fontId="19" fillId="0" borderId="1" xfId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/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14" fillId="0" borderId="2" xfId="3" applyNumberFormat="1" applyFont="1" applyFill="1" applyBorder="1" applyAlignment="1">
      <alignment horizontal="center" vertical="center"/>
    </xf>
    <xf numFmtId="4" fontId="14" fillId="0" borderId="3" xfId="3" applyNumberFormat="1" applyFont="1" applyFill="1" applyBorder="1" applyAlignment="1">
      <alignment horizontal="center" vertical="center"/>
    </xf>
    <xf numFmtId="4" fontId="14" fillId="0" borderId="4" xfId="3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</cellXfs>
  <cellStyles count="6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188908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workbookViewId="0">
      <selection activeCell="O18" sqref="O18"/>
    </sheetView>
  </sheetViews>
  <sheetFormatPr baseColWidth="10" defaultRowHeight="15"/>
  <cols>
    <col min="1" max="1" width="35" customWidth="1"/>
    <col min="2" max="2" width="11.7109375" style="16" bestFit="1" customWidth="1"/>
    <col min="3" max="3" width="15.28515625" hidden="1" customWidth="1"/>
    <col min="4" max="4" width="13.7109375" hidden="1" customWidth="1"/>
    <col min="5" max="5" width="15.28515625" hidden="1" customWidth="1"/>
    <col min="6" max="7" width="13.7109375" hidden="1" customWidth="1"/>
    <col min="8" max="8" width="15.28515625" hidden="1" customWidth="1"/>
    <col min="9" max="9" width="16.140625" hidden="1" customWidth="1"/>
    <col min="10" max="10" width="13.7109375" hidden="1" customWidth="1"/>
    <col min="11" max="12" width="13.7109375" bestFit="1" customWidth="1"/>
    <col min="13" max="13" width="16.85546875" customWidth="1"/>
  </cols>
  <sheetData>
    <row r="1" spans="1:13" s="1" customFormat="1">
      <c r="B1" s="3"/>
      <c r="C1" s="2"/>
      <c r="D1" s="2"/>
      <c r="E1" s="2"/>
      <c r="F1" s="3"/>
      <c r="G1" s="3"/>
      <c r="H1" s="3"/>
      <c r="I1" s="3"/>
      <c r="J1" s="3"/>
      <c r="K1" s="3"/>
      <c r="L1" s="3"/>
      <c r="M1" s="12"/>
    </row>
    <row r="2" spans="1:13" s="1" customFormat="1" ht="27.75" customHeight="1">
      <c r="A2" s="4"/>
      <c r="B2" s="15"/>
      <c r="C2" s="5"/>
      <c r="D2" s="5"/>
      <c r="E2" s="5"/>
      <c r="F2" s="4"/>
      <c r="G2" s="4"/>
      <c r="H2" s="4"/>
      <c r="I2" s="4"/>
      <c r="J2" s="4"/>
      <c r="K2" s="4"/>
      <c r="L2" s="4"/>
      <c r="M2" s="11"/>
    </row>
    <row r="3" spans="1:13" s="1" customFormat="1" ht="42" customHeight="1">
      <c r="A3" s="33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0.25">
      <c r="A4" s="34" t="s">
        <v>43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>
      <c r="A5" s="6" t="s">
        <v>57</v>
      </c>
      <c r="B5" s="17"/>
      <c r="C5" s="7"/>
      <c r="D5" s="7"/>
      <c r="E5" s="7"/>
      <c r="F5" s="8"/>
      <c r="G5" s="8"/>
      <c r="H5" s="8"/>
      <c r="I5" s="8"/>
      <c r="J5" s="8"/>
      <c r="K5" s="8"/>
      <c r="L5" s="8"/>
      <c r="M5" s="13"/>
    </row>
    <row r="6" spans="1:13" s="1" customFormat="1">
      <c r="A6" s="14" t="s">
        <v>44</v>
      </c>
      <c r="B6" s="10"/>
      <c r="C6" s="9"/>
      <c r="D6" s="9"/>
      <c r="E6" s="9"/>
      <c r="F6" s="10"/>
      <c r="G6" s="10"/>
      <c r="H6" s="10"/>
      <c r="I6" s="10"/>
      <c r="J6" s="10"/>
      <c r="K6" s="10"/>
      <c r="L6" s="10"/>
      <c r="M6" s="13"/>
    </row>
    <row r="7" spans="1:13" s="1" customFormat="1">
      <c r="A7" s="14" t="s">
        <v>66</v>
      </c>
      <c r="B7" s="10"/>
      <c r="C7" s="9"/>
      <c r="D7" s="9"/>
      <c r="E7" s="9"/>
      <c r="F7" s="10"/>
      <c r="G7" s="10"/>
      <c r="H7" s="10"/>
      <c r="I7" s="10"/>
      <c r="J7" s="10"/>
      <c r="K7" s="10"/>
      <c r="L7" s="10"/>
      <c r="M7" s="13"/>
    </row>
    <row r="8" spans="1:13" s="1" customFormat="1" ht="21.75" customHeight="1">
      <c r="A8"/>
      <c r="B8" s="16"/>
      <c r="C8" s="35" t="s">
        <v>39</v>
      </c>
      <c r="D8" s="36"/>
      <c r="E8" s="36"/>
      <c r="F8" s="36"/>
      <c r="G8" s="36"/>
      <c r="H8" s="36"/>
      <c r="I8" s="36"/>
      <c r="J8" s="37"/>
      <c r="K8" s="38" t="s">
        <v>40</v>
      </c>
      <c r="L8" s="39"/>
      <c r="M8" s="40"/>
    </row>
    <row r="9" spans="1:13" s="1" customFormat="1" ht="48" customHeight="1">
      <c r="A9" s="20" t="s">
        <v>41</v>
      </c>
      <c r="B9" s="21" t="s">
        <v>42</v>
      </c>
      <c r="C9" s="26" t="s">
        <v>67</v>
      </c>
      <c r="D9" s="26" t="s">
        <v>46</v>
      </c>
      <c r="E9" s="27" t="s">
        <v>61</v>
      </c>
      <c r="F9" s="26" t="s">
        <v>68</v>
      </c>
      <c r="G9" s="26" t="s">
        <v>63</v>
      </c>
      <c r="H9" s="26" t="s">
        <v>64</v>
      </c>
      <c r="I9" s="27" t="s">
        <v>62</v>
      </c>
      <c r="J9" s="27" t="s">
        <v>69</v>
      </c>
      <c r="K9" s="22" t="s">
        <v>49</v>
      </c>
      <c r="L9" s="22" t="s">
        <v>48</v>
      </c>
      <c r="M9" s="23" t="s">
        <v>51</v>
      </c>
    </row>
    <row r="10" spans="1:13" ht="15" customHeight="1">
      <c r="A10" s="24" t="s">
        <v>32</v>
      </c>
      <c r="B10" s="18">
        <v>3223334</v>
      </c>
      <c r="C10" s="30">
        <v>2589586597.5100002</v>
      </c>
      <c r="D10" s="30">
        <v>139271483.72999999</v>
      </c>
      <c r="E10" s="28">
        <f t="shared" ref="E10:E56" si="0">C10-D10</f>
        <v>2450315113.7800002</v>
      </c>
      <c r="F10" s="30">
        <v>191138943.5</v>
      </c>
      <c r="G10" s="28">
        <v>81723659.409999996</v>
      </c>
      <c r="H10" s="28">
        <v>14656261.82</v>
      </c>
      <c r="I10" s="29">
        <f>F10-G10-H10</f>
        <v>94759022.270000011</v>
      </c>
      <c r="J10" s="30">
        <v>746619187.05999994</v>
      </c>
      <c r="K10" s="19">
        <f t="shared" ref="K10:K56" si="1">(E10+I10)/B10</f>
        <v>789.57816225374108</v>
      </c>
      <c r="L10" s="19">
        <f t="shared" ref="L10:L56" si="2">J10/B10</f>
        <v>231.62948272192702</v>
      </c>
      <c r="M10" s="25">
        <f t="shared" ref="M10:M56" si="3">K10+L10</f>
        <v>1021.2076449756681</v>
      </c>
    </row>
    <row r="11" spans="1:13" ht="15" customHeight="1">
      <c r="A11" s="24" t="s">
        <v>27</v>
      </c>
      <c r="B11" s="18">
        <v>1620343</v>
      </c>
      <c r="C11" s="30">
        <v>1053778966.4400001</v>
      </c>
      <c r="D11" s="30">
        <v>64438045.420000002</v>
      </c>
      <c r="E11" s="28">
        <f t="shared" si="0"/>
        <v>989340921.0200001</v>
      </c>
      <c r="F11" s="30">
        <v>76885528.439999998</v>
      </c>
      <c r="G11" s="28">
        <v>37090578.719999999</v>
      </c>
      <c r="H11" s="28">
        <v>9180244.2699999996</v>
      </c>
      <c r="I11" s="29">
        <f t="shared" ref="I11:I56" si="4">F11-G11-H11</f>
        <v>30614705.449999999</v>
      </c>
      <c r="J11" s="30">
        <v>371860439.13999999</v>
      </c>
      <c r="K11" s="19">
        <f t="shared" si="1"/>
        <v>629.46896210864008</v>
      </c>
      <c r="L11" s="19">
        <f t="shared" si="2"/>
        <v>229.49489036580525</v>
      </c>
      <c r="M11" s="25">
        <f t="shared" si="3"/>
        <v>858.96385247444528</v>
      </c>
    </row>
    <row r="12" spans="1:13" ht="15" customHeight="1">
      <c r="A12" s="24" t="s">
        <v>38</v>
      </c>
      <c r="B12" s="18">
        <v>791413</v>
      </c>
      <c r="C12" s="30">
        <v>347101713.48000002</v>
      </c>
      <c r="D12" s="30">
        <v>21186019.370000001</v>
      </c>
      <c r="E12" s="28">
        <f t="shared" si="0"/>
        <v>325915694.11000001</v>
      </c>
      <c r="F12" s="30">
        <v>35694259.960000001</v>
      </c>
      <c r="G12" s="28">
        <v>15533892.76</v>
      </c>
      <c r="H12" s="28">
        <v>4310691.2</v>
      </c>
      <c r="I12" s="29">
        <f t="shared" si="4"/>
        <v>15849676.000000004</v>
      </c>
      <c r="J12" s="30">
        <v>105417900.44</v>
      </c>
      <c r="K12" s="19">
        <f t="shared" si="1"/>
        <v>431.84199666924854</v>
      </c>
      <c r="L12" s="19">
        <f t="shared" si="2"/>
        <v>133.20213395534316</v>
      </c>
      <c r="M12" s="25">
        <f t="shared" si="3"/>
        <v>565.04413062459173</v>
      </c>
    </row>
    <row r="13" spans="1:13" ht="15" customHeight="1">
      <c r="A13" s="24" t="s">
        <v>6</v>
      </c>
      <c r="B13" s="18">
        <v>688711</v>
      </c>
      <c r="C13" s="30">
        <v>302768025.00999999</v>
      </c>
      <c r="D13" s="30">
        <v>14021022.220000001</v>
      </c>
      <c r="E13" s="28">
        <f t="shared" si="0"/>
        <v>288747002.78999996</v>
      </c>
      <c r="F13" s="30">
        <v>26882063.390000001</v>
      </c>
      <c r="G13" s="28">
        <v>11672653.449999999</v>
      </c>
      <c r="H13" s="28">
        <v>3221767.29</v>
      </c>
      <c r="I13" s="29">
        <f t="shared" si="4"/>
        <v>11987642.650000002</v>
      </c>
      <c r="J13" s="30">
        <v>133006454.79000001</v>
      </c>
      <c r="K13" s="19">
        <f t="shared" si="1"/>
        <v>436.66304943583003</v>
      </c>
      <c r="L13" s="19">
        <f t="shared" si="2"/>
        <v>193.12375552299878</v>
      </c>
      <c r="M13" s="25">
        <f t="shared" si="3"/>
        <v>629.78680495882884</v>
      </c>
    </row>
    <row r="14" spans="1:13" ht="15" customHeight="1">
      <c r="A14" s="24" t="s">
        <v>7</v>
      </c>
      <c r="B14" s="18">
        <v>666880</v>
      </c>
      <c r="C14" s="30">
        <v>303454003.31999999</v>
      </c>
      <c r="D14" s="30">
        <v>16329935.32</v>
      </c>
      <c r="E14" s="28">
        <f t="shared" si="0"/>
        <v>287124068</v>
      </c>
      <c r="F14" s="30">
        <v>32597846.989999998</v>
      </c>
      <c r="G14" s="28">
        <v>13842365.609999999</v>
      </c>
      <c r="H14" s="28">
        <v>4569596.96</v>
      </c>
      <c r="I14" s="29">
        <f t="shared" si="4"/>
        <v>14185884.419999998</v>
      </c>
      <c r="J14" s="30">
        <v>129402573.83</v>
      </c>
      <c r="K14" s="19">
        <f t="shared" si="1"/>
        <v>451.82034611924189</v>
      </c>
      <c r="L14" s="19">
        <f t="shared" si="2"/>
        <v>194.04176737943857</v>
      </c>
      <c r="M14" s="25">
        <f t="shared" si="3"/>
        <v>645.8621134986804</v>
      </c>
    </row>
    <row r="15" spans="1:13" ht="15" customHeight="1">
      <c r="A15" s="24" t="s">
        <v>5</v>
      </c>
      <c r="B15" s="18">
        <v>571026</v>
      </c>
      <c r="C15" s="30">
        <v>249991938.25999999</v>
      </c>
      <c r="D15" s="30">
        <v>8607395.0500000007</v>
      </c>
      <c r="E15" s="28">
        <f t="shared" si="0"/>
        <v>241384543.20999998</v>
      </c>
      <c r="F15" s="30">
        <v>21379467.539999999</v>
      </c>
      <c r="G15" s="28">
        <v>9742353.9399999995</v>
      </c>
      <c r="H15" s="28">
        <v>2740910.89</v>
      </c>
      <c r="I15" s="29">
        <f t="shared" si="4"/>
        <v>8896202.709999999</v>
      </c>
      <c r="J15" s="30">
        <v>66049499.810000002</v>
      </c>
      <c r="K15" s="19">
        <f t="shared" si="1"/>
        <v>438.30008777183525</v>
      </c>
      <c r="L15" s="19">
        <f t="shared" si="2"/>
        <v>115.66811285300494</v>
      </c>
      <c r="M15" s="25">
        <f t="shared" si="3"/>
        <v>553.96820062484016</v>
      </c>
    </row>
    <row r="16" spans="1:13" ht="15" customHeight="1">
      <c r="A16" s="24" t="s">
        <v>33</v>
      </c>
      <c r="B16" s="18">
        <v>447182</v>
      </c>
      <c r="C16" s="30">
        <v>194770643.63</v>
      </c>
      <c r="D16" s="30">
        <v>7612567.3200000003</v>
      </c>
      <c r="E16" s="28">
        <f t="shared" si="0"/>
        <v>187158076.31</v>
      </c>
      <c r="F16" s="30">
        <v>15010002.66</v>
      </c>
      <c r="G16" s="28">
        <v>7709095.8399999999</v>
      </c>
      <c r="H16" s="28">
        <v>2889360</v>
      </c>
      <c r="I16" s="29">
        <f t="shared" si="4"/>
        <v>4411546.82</v>
      </c>
      <c r="J16" s="30">
        <v>66923569.210000001</v>
      </c>
      <c r="K16" s="19">
        <f t="shared" si="1"/>
        <v>428.39296557106502</v>
      </c>
      <c r="L16" s="19">
        <f t="shared" si="2"/>
        <v>149.65622321560349</v>
      </c>
      <c r="M16" s="25">
        <f t="shared" si="3"/>
        <v>578.04918878666854</v>
      </c>
    </row>
    <row r="17" spans="1:13" ht="15" customHeight="1">
      <c r="A17" s="24" t="s">
        <v>10</v>
      </c>
      <c r="B17" s="18">
        <v>409661</v>
      </c>
      <c r="C17" s="30">
        <v>189760906.31999999</v>
      </c>
      <c r="D17" s="30">
        <v>10342527.73</v>
      </c>
      <c r="E17" s="28">
        <f t="shared" si="0"/>
        <v>179418378.59</v>
      </c>
      <c r="F17" s="30">
        <v>27391350.710000001</v>
      </c>
      <c r="G17" s="28">
        <v>10558390.57</v>
      </c>
      <c r="H17" s="28">
        <v>2691582.06</v>
      </c>
      <c r="I17" s="29">
        <f t="shared" si="4"/>
        <v>14141378.08</v>
      </c>
      <c r="J17" s="30">
        <v>112936580</v>
      </c>
      <c r="K17" s="19">
        <f t="shared" si="1"/>
        <v>472.48763409257901</v>
      </c>
      <c r="L17" s="19">
        <f t="shared" si="2"/>
        <v>275.68301595709625</v>
      </c>
      <c r="M17" s="25">
        <f t="shared" si="3"/>
        <v>748.17065004967526</v>
      </c>
    </row>
    <row r="18" spans="1:13" ht="15" customHeight="1">
      <c r="A18" s="24" t="s">
        <v>36</v>
      </c>
      <c r="B18" s="18">
        <v>345821</v>
      </c>
      <c r="C18" s="30">
        <v>91064037.260000005</v>
      </c>
      <c r="D18" s="30">
        <v>0</v>
      </c>
      <c r="E18" s="28">
        <f t="shared" si="0"/>
        <v>91064037.260000005</v>
      </c>
      <c r="F18" s="30">
        <v>7089584.1100000003</v>
      </c>
      <c r="G18" s="28">
        <v>0</v>
      </c>
      <c r="H18" s="28">
        <v>0</v>
      </c>
      <c r="I18" s="29">
        <f t="shared" si="4"/>
        <v>7089584.1100000003</v>
      </c>
      <c r="J18" s="30">
        <v>96403864.129999995</v>
      </c>
      <c r="K18" s="19">
        <f t="shared" si="1"/>
        <v>283.82782239944942</v>
      </c>
      <c r="L18" s="19">
        <f t="shared" si="2"/>
        <v>278.76810294921358</v>
      </c>
      <c r="M18" s="25">
        <f t="shared" si="3"/>
        <v>562.59592534866306</v>
      </c>
    </row>
    <row r="19" spans="1:13" ht="15" customHeight="1">
      <c r="A19" s="24" t="s">
        <v>65</v>
      </c>
      <c r="B19" s="18">
        <v>331577</v>
      </c>
      <c r="C19" s="30">
        <v>139675552.97</v>
      </c>
      <c r="D19" s="30">
        <v>6429006.3799999999</v>
      </c>
      <c r="E19" s="28">
        <f t="shared" si="0"/>
        <v>133246546.59</v>
      </c>
      <c r="F19" s="30">
        <v>13876691.550000001</v>
      </c>
      <c r="G19" s="28">
        <v>6473495.9900000002</v>
      </c>
      <c r="H19" s="28">
        <v>1785412.38</v>
      </c>
      <c r="I19" s="29">
        <f t="shared" si="4"/>
        <v>5617783.1800000006</v>
      </c>
      <c r="J19" s="30">
        <v>40695641.380000003</v>
      </c>
      <c r="K19" s="19">
        <f t="shared" si="1"/>
        <v>418.79964463759552</v>
      </c>
      <c r="L19" s="19">
        <f t="shared" si="2"/>
        <v>122.73360751801242</v>
      </c>
      <c r="M19" s="25">
        <f t="shared" si="3"/>
        <v>541.5332521556079</v>
      </c>
    </row>
    <row r="20" spans="1:13" ht="15" customHeight="1">
      <c r="A20" s="24" t="s">
        <v>4</v>
      </c>
      <c r="B20" s="18">
        <v>325708</v>
      </c>
      <c r="C20" s="30">
        <v>127991952.55</v>
      </c>
      <c r="D20" s="30">
        <v>5485591.9100000001</v>
      </c>
      <c r="E20" s="28">
        <f t="shared" si="0"/>
        <v>122506360.64</v>
      </c>
      <c r="F20" s="30">
        <v>12086224.65</v>
      </c>
      <c r="G20" s="28">
        <v>5551008.9400000004</v>
      </c>
      <c r="H20" s="28">
        <v>1482585.29</v>
      </c>
      <c r="I20" s="29">
        <f t="shared" si="4"/>
        <v>5052630.42</v>
      </c>
      <c r="J20" s="30">
        <v>46934024.32</v>
      </c>
      <c r="K20" s="19">
        <f t="shared" si="1"/>
        <v>391.63603921303746</v>
      </c>
      <c r="L20" s="19">
        <f t="shared" si="2"/>
        <v>144.09846954941236</v>
      </c>
      <c r="M20" s="25">
        <f t="shared" si="3"/>
        <v>535.73450876244988</v>
      </c>
    </row>
    <row r="21" spans="1:13" ht="15" customHeight="1">
      <c r="A21" s="24" t="s">
        <v>17</v>
      </c>
      <c r="B21" s="18">
        <v>298866</v>
      </c>
      <c r="C21" s="30">
        <v>116805470.83</v>
      </c>
      <c r="D21" s="30">
        <v>7041476.2199999997</v>
      </c>
      <c r="E21" s="28">
        <f t="shared" si="0"/>
        <v>109763994.61</v>
      </c>
      <c r="F21" s="30">
        <v>12725906.130000001</v>
      </c>
      <c r="G21" s="28">
        <v>6007979.1699999999</v>
      </c>
      <c r="H21" s="28">
        <v>2161758.87</v>
      </c>
      <c r="I21" s="29">
        <f t="shared" si="4"/>
        <v>4556168.0900000008</v>
      </c>
      <c r="J21" s="30">
        <v>32511884.609999999</v>
      </c>
      <c r="K21" s="19">
        <f t="shared" si="1"/>
        <v>382.51310855032023</v>
      </c>
      <c r="L21" s="19">
        <f t="shared" si="2"/>
        <v>108.78415279757483</v>
      </c>
      <c r="M21" s="25">
        <f t="shared" si="3"/>
        <v>491.29726134789507</v>
      </c>
    </row>
    <row r="22" spans="1:13" ht="15" customHeight="1">
      <c r="A22" s="24" t="s">
        <v>30</v>
      </c>
      <c r="B22" s="18">
        <v>244850</v>
      </c>
      <c r="C22" s="30">
        <v>98603961.340000004</v>
      </c>
      <c r="D22" s="30">
        <v>6486414.6500000004</v>
      </c>
      <c r="E22" s="28">
        <f t="shared" si="0"/>
        <v>92117546.689999998</v>
      </c>
      <c r="F22" s="30">
        <v>9284873.4499999993</v>
      </c>
      <c r="G22" s="28">
        <v>4524948.32</v>
      </c>
      <c r="H22" s="28">
        <v>1360300.3</v>
      </c>
      <c r="I22" s="29">
        <f t="shared" si="4"/>
        <v>3399624.8299999991</v>
      </c>
      <c r="J22" s="30">
        <v>48512878.030000001</v>
      </c>
      <c r="K22" s="19">
        <f t="shared" si="1"/>
        <v>390.10484590565653</v>
      </c>
      <c r="L22" s="19">
        <f t="shared" si="2"/>
        <v>198.13305301204821</v>
      </c>
      <c r="M22" s="25">
        <f t="shared" si="3"/>
        <v>588.2378989177048</v>
      </c>
    </row>
    <row r="23" spans="1:13" ht="15" customHeight="1">
      <c r="A23" s="24" t="s">
        <v>0</v>
      </c>
      <c r="B23" s="18">
        <v>232208</v>
      </c>
      <c r="C23" s="30">
        <v>112276524.97</v>
      </c>
      <c r="D23" s="30">
        <v>5149731.3899999997</v>
      </c>
      <c r="E23" s="28">
        <f t="shared" si="0"/>
        <v>107126793.58</v>
      </c>
      <c r="F23" s="30">
        <v>9740359.0299999993</v>
      </c>
      <c r="G23" s="28">
        <v>3821477</v>
      </c>
      <c r="H23" s="28">
        <v>1289034.02</v>
      </c>
      <c r="I23" s="29">
        <f t="shared" si="4"/>
        <v>4629848.01</v>
      </c>
      <c r="J23" s="30">
        <v>60360339.009999998</v>
      </c>
      <c r="K23" s="19">
        <f t="shared" si="1"/>
        <v>481.27817125163648</v>
      </c>
      <c r="L23" s="19">
        <f t="shared" si="2"/>
        <v>259.94082464859093</v>
      </c>
      <c r="M23" s="25">
        <f t="shared" si="3"/>
        <v>741.21899590022736</v>
      </c>
    </row>
    <row r="24" spans="1:13" ht="15" customHeight="1">
      <c r="A24" s="24" t="s">
        <v>52</v>
      </c>
      <c r="B24" s="18">
        <v>220020</v>
      </c>
      <c r="C24" s="30">
        <v>106183746.42</v>
      </c>
      <c r="D24" s="30">
        <v>5556549.5199999996</v>
      </c>
      <c r="E24" s="28">
        <f t="shared" si="0"/>
        <v>100627196.90000001</v>
      </c>
      <c r="F24" s="30">
        <v>8052630.7800000003</v>
      </c>
      <c r="G24" s="28">
        <v>4341976.71</v>
      </c>
      <c r="H24" s="28">
        <v>1131457.58</v>
      </c>
      <c r="I24" s="29">
        <f t="shared" si="4"/>
        <v>2579196.4900000002</v>
      </c>
      <c r="J24" s="30">
        <v>33331062.010000002</v>
      </c>
      <c r="K24" s="19">
        <f t="shared" si="1"/>
        <v>469.0773265612217</v>
      </c>
      <c r="L24" s="19">
        <f t="shared" si="2"/>
        <v>151.49105540405418</v>
      </c>
      <c r="M24" s="25">
        <f t="shared" si="3"/>
        <v>620.56838196527588</v>
      </c>
    </row>
    <row r="25" spans="1:13" ht="15" customHeight="1">
      <c r="A25" s="24" t="s">
        <v>53</v>
      </c>
      <c r="B25" s="18">
        <v>204856</v>
      </c>
      <c r="C25" s="30">
        <v>66191922.93</v>
      </c>
      <c r="D25" s="30">
        <v>3731433.4</v>
      </c>
      <c r="E25" s="28">
        <f t="shared" si="0"/>
        <v>62460489.530000001</v>
      </c>
      <c r="F25" s="30">
        <v>45871438.729999997</v>
      </c>
      <c r="G25" s="28">
        <v>0</v>
      </c>
      <c r="H25" s="28">
        <v>50080.99</v>
      </c>
      <c r="I25" s="29">
        <f t="shared" si="4"/>
        <v>45821357.739999995</v>
      </c>
      <c r="J25" s="30">
        <v>26103420.02</v>
      </c>
      <c r="K25" s="19">
        <f t="shared" si="1"/>
        <v>528.57542503026514</v>
      </c>
      <c r="L25" s="19">
        <f t="shared" si="2"/>
        <v>127.42326326785644</v>
      </c>
      <c r="M25" s="25">
        <f t="shared" si="3"/>
        <v>655.99868829812158</v>
      </c>
    </row>
    <row r="26" spans="1:13" ht="15.75">
      <c r="A26" s="24" t="s">
        <v>34</v>
      </c>
      <c r="B26" s="18">
        <v>199066</v>
      </c>
      <c r="C26" s="30">
        <v>54736261.909999996</v>
      </c>
      <c r="D26" s="30">
        <v>0</v>
      </c>
      <c r="E26" s="28">
        <f t="shared" si="0"/>
        <v>54736261.909999996</v>
      </c>
      <c r="F26" s="30">
        <v>10345376.140000001</v>
      </c>
      <c r="G26" s="28">
        <v>0</v>
      </c>
      <c r="H26" s="28">
        <v>0</v>
      </c>
      <c r="I26" s="29">
        <f t="shared" si="4"/>
        <v>10345376.140000001</v>
      </c>
      <c r="J26" s="30">
        <v>36951761.439999998</v>
      </c>
      <c r="K26" s="19">
        <f t="shared" si="1"/>
        <v>326.93497659067845</v>
      </c>
      <c r="L26" s="19">
        <f t="shared" si="2"/>
        <v>185.62567912149737</v>
      </c>
      <c r="M26" s="25">
        <f t="shared" si="3"/>
        <v>512.56065571217584</v>
      </c>
    </row>
    <row r="27" spans="1:13" ht="15.75">
      <c r="A27" s="24" t="s">
        <v>2</v>
      </c>
      <c r="B27" s="18">
        <v>196851</v>
      </c>
      <c r="C27" s="30">
        <v>80526237.420000002</v>
      </c>
      <c r="D27" s="30">
        <v>3069466.73</v>
      </c>
      <c r="E27" s="28">
        <f t="shared" si="0"/>
        <v>77456770.689999998</v>
      </c>
      <c r="F27" s="30">
        <v>8318061.46</v>
      </c>
      <c r="G27" s="28">
        <v>3333725.92</v>
      </c>
      <c r="H27" s="28">
        <v>958300.47</v>
      </c>
      <c r="I27" s="29">
        <f t="shared" si="4"/>
        <v>4026035.0700000003</v>
      </c>
      <c r="J27" s="30">
        <v>30447073.379999999</v>
      </c>
      <c r="K27" s="19">
        <f t="shared" si="1"/>
        <v>413.93137835215464</v>
      </c>
      <c r="L27" s="19">
        <f t="shared" si="2"/>
        <v>154.67065638477834</v>
      </c>
      <c r="M27" s="25">
        <f t="shared" si="3"/>
        <v>568.60203473693298</v>
      </c>
    </row>
    <row r="28" spans="1:13" ht="15.75">
      <c r="A28" s="24" t="s">
        <v>35</v>
      </c>
      <c r="B28" s="18">
        <v>186665</v>
      </c>
      <c r="C28" s="30">
        <v>77665838.829999998</v>
      </c>
      <c r="D28" s="30">
        <v>0</v>
      </c>
      <c r="E28" s="28">
        <f t="shared" si="0"/>
        <v>77665838.829999998</v>
      </c>
      <c r="F28" s="30">
        <v>5513152.4299999997</v>
      </c>
      <c r="G28" s="28">
        <v>0</v>
      </c>
      <c r="H28" s="28">
        <v>0</v>
      </c>
      <c r="I28" s="29">
        <f t="shared" si="4"/>
        <v>5513152.4299999997</v>
      </c>
      <c r="J28" s="30">
        <v>69361184.620000005</v>
      </c>
      <c r="K28" s="19">
        <f t="shared" si="1"/>
        <v>445.6057175153349</v>
      </c>
      <c r="L28" s="19">
        <f t="shared" si="2"/>
        <v>371.58109243832536</v>
      </c>
      <c r="M28" s="25">
        <f t="shared" si="3"/>
        <v>817.18680995366026</v>
      </c>
    </row>
    <row r="29" spans="1:13" ht="15.75">
      <c r="A29" s="24" t="s">
        <v>12</v>
      </c>
      <c r="B29" s="18">
        <v>175921</v>
      </c>
      <c r="C29" s="30">
        <v>88670274.739999995</v>
      </c>
      <c r="D29" s="30">
        <v>4238280.1500000004</v>
      </c>
      <c r="E29" s="28">
        <f t="shared" si="0"/>
        <v>84431994.589999989</v>
      </c>
      <c r="F29" s="30">
        <v>6511912.3600000003</v>
      </c>
      <c r="G29" s="28">
        <v>3561871.43</v>
      </c>
      <c r="H29" s="28">
        <v>1289906.69</v>
      </c>
      <c r="I29" s="29">
        <f t="shared" si="4"/>
        <v>1660134.2400000002</v>
      </c>
      <c r="J29" s="30">
        <v>45350278.689999998</v>
      </c>
      <c r="K29" s="19">
        <f t="shared" si="1"/>
        <v>489.37948755407245</v>
      </c>
      <c r="L29" s="19">
        <f t="shared" si="2"/>
        <v>257.78774955804022</v>
      </c>
      <c r="M29" s="25">
        <f t="shared" si="3"/>
        <v>747.16723711211262</v>
      </c>
    </row>
    <row r="30" spans="1:13" ht="15.75">
      <c r="A30" s="24" t="s">
        <v>22</v>
      </c>
      <c r="B30" s="18">
        <v>173050</v>
      </c>
      <c r="C30" s="30">
        <v>68741639.590000004</v>
      </c>
      <c r="D30" s="30">
        <v>3199387.91</v>
      </c>
      <c r="E30" s="28">
        <f t="shared" si="0"/>
        <v>65542251.680000007</v>
      </c>
      <c r="F30" s="30">
        <v>7026903.2699999996</v>
      </c>
      <c r="G30" s="28">
        <v>3060647.57</v>
      </c>
      <c r="H30" s="28">
        <v>1070217.98</v>
      </c>
      <c r="I30" s="29">
        <f t="shared" si="4"/>
        <v>2896037.7199999997</v>
      </c>
      <c r="J30" s="30">
        <v>33624397.920000002</v>
      </c>
      <c r="K30" s="19">
        <f t="shared" si="1"/>
        <v>395.48274718289514</v>
      </c>
      <c r="L30" s="19">
        <f t="shared" si="2"/>
        <v>194.30452424154871</v>
      </c>
      <c r="M30" s="25">
        <f t="shared" si="3"/>
        <v>589.78727142444382</v>
      </c>
    </row>
    <row r="31" spans="1:13" ht="15.75">
      <c r="A31" s="24" t="s">
        <v>11</v>
      </c>
      <c r="B31" s="18">
        <v>172044</v>
      </c>
      <c r="C31" s="30">
        <v>86605617.599999994</v>
      </c>
      <c r="D31" s="30">
        <v>4031241.95</v>
      </c>
      <c r="E31" s="28">
        <f t="shared" si="0"/>
        <v>82574375.649999991</v>
      </c>
      <c r="F31" s="30">
        <v>8664706.4800000004</v>
      </c>
      <c r="G31" s="28">
        <v>3715425.87</v>
      </c>
      <c r="H31" s="28">
        <v>1101372.71</v>
      </c>
      <c r="I31" s="29">
        <f t="shared" si="4"/>
        <v>3847907.9000000004</v>
      </c>
      <c r="J31" s="30">
        <v>40150237.060000002</v>
      </c>
      <c r="K31" s="19">
        <f t="shared" si="1"/>
        <v>502.32663475622513</v>
      </c>
      <c r="L31" s="19">
        <f t="shared" si="2"/>
        <v>233.37191102276162</v>
      </c>
      <c r="M31" s="25">
        <f t="shared" si="3"/>
        <v>735.69854577898673</v>
      </c>
    </row>
    <row r="32" spans="1:13" ht="15.75">
      <c r="A32" s="24" t="s">
        <v>50</v>
      </c>
      <c r="B32" s="18">
        <v>170888</v>
      </c>
      <c r="C32" s="30">
        <v>97341340.030000001</v>
      </c>
      <c r="D32" s="30">
        <v>3777549.06</v>
      </c>
      <c r="E32" s="28">
        <f t="shared" si="0"/>
        <v>93563790.969999999</v>
      </c>
      <c r="F32" s="30">
        <v>6960357.2800000003</v>
      </c>
      <c r="G32" s="28">
        <v>3306145.71</v>
      </c>
      <c r="H32" s="28">
        <v>905046.33</v>
      </c>
      <c r="I32" s="29">
        <f t="shared" si="4"/>
        <v>2749165.24</v>
      </c>
      <c r="J32" s="30">
        <v>24725825.359999999</v>
      </c>
      <c r="K32" s="19">
        <f t="shared" si="1"/>
        <v>563.60280540470944</v>
      </c>
      <c r="L32" s="19">
        <f t="shared" si="2"/>
        <v>144.69023781658163</v>
      </c>
      <c r="M32" s="25">
        <f t="shared" si="3"/>
        <v>708.2930432212911</v>
      </c>
    </row>
    <row r="33" spans="1:13" ht="15.75">
      <c r="A33" s="24" t="s">
        <v>37</v>
      </c>
      <c r="B33" s="18">
        <v>151113</v>
      </c>
      <c r="C33" s="30">
        <v>56402513.729999997</v>
      </c>
      <c r="D33" s="30">
        <v>3506828.98</v>
      </c>
      <c r="E33" s="28">
        <f t="shared" si="0"/>
        <v>52895684.75</v>
      </c>
      <c r="F33" s="30">
        <v>7262076.9800000004</v>
      </c>
      <c r="G33" s="28">
        <v>3068634.84</v>
      </c>
      <c r="H33" s="28">
        <v>964168.5</v>
      </c>
      <c r="I33" s="29">
        <f t="shared" si="4"/>
        <v>3229273.6400000006</v>
      </c>
      <c r="J33" s="30">
        <v>31170631</v>
      </c>
      <c r="K33" s="19">
        <f t="shared" si="1"/>
        <v>371.41052318463665</v>
      </c>
      <c r="L33" s="19">
        <f t="shared" si="2"/>
        <v>206.27365613812179</v>
      </c>
      <c r="M33" s="25">
        <f t="shared" si="3"/>
        <v>577.68417932275838</v>
      </c>
    </row>
    <row r="34" spans="1:13" ht="15.75">
      <c r="A34" s="24" t="s">
        <v>1</v>
      </c>
      <c r="B34" s="18">
        <v>144258</v>
      </c>
      <c r="C34" s="30">
        <v>56909537.390000001</v>
      </c>
      <c r="D34" s="30">
        <v>2151323.48</v>
      </c>
      <c r="E34" s="28">
        <f t="shared" si="0"/>
        <v>54758213.910000004</v>
      </c>
      <c r="F34" s="30">
        <v>7109295.5</v>
      </c>
      <c r="G34" s="28">
        <v>2391126.88</v>
      </c>
      <c r="H34" s="28">
        <v>721965.6</v>
      </c>
      <c r="I34" s="29">
        <f t="shared" si="4"/>
        <v>3996203.02</v>
      </c>
      <c r="J34" s="30">
        <v>11646349.210000001</v>
      </c>
      <c r="K34" s="19">
        <f t="shared" si="1"/>
        <v>407.28706158410631</v>
      </c>
      <c r="L34" s="19">
        <f t="shared" si="2"/>
        <v>80.732778840688212</v>
      </c>
      <c r="M34" s="25">
        <f t="shared" si="3"/>
        <v>488.01984042479455</v>
      </c>
    </row>
    <row r="35" spans="1:13" ht="15.75">
      <c r="A35" s="24" t="s">
        <v>19</v>
      </c>
      <c r="B35" s="18">
        <v>143978</v>
      </c>
      <c r="C35" s="30">
        <v>66459421.700000003</v>
      </c>
      <c r="D35" s="30">
        <v>2974390.89</v>
      </c>
      <c r="E35" s="28">
        <f t="shared" si="0"/>
        <v>63485030.810000002</v>
      </c>
      <c r="F35" s="30">
        <v>6628060.7599999998</v>
      </c>
      <c r="G35" s="28">
        <v>2878252.69</v>
      </c>
      <c r="H35" s="28">
        <v>1076094.69</v>
      </c>
      <c r="I35" s="29">
        <f t="shared" si="4"/>
        <v>2673713.38</v>
      </c>
      <c r="J35" s="30">
        <v>27673341.739999998</v>
      </c>
      <c r="K35" s="19">
        <f t="shared" si="1"/>
        <v>459.50592583589162</v>
      </c>
      <c r="L35" s="19">
        <f t="shared" si="2"/>
        <v>192.20534901165453</v>
      </c>
      <c r="M35" s="25">
        <f t="shared" si="3"/>
        <v>651.71127484754618</v>
      </c>
    </row>
    <row r="36" spans="1:13" ht="15.75">
      <c r="A36" s="24" t="s">
        <v>28</v>
      </c>
      <c r="B36" s="18">
        <v>137856</v>
      </c>
      <c r="C36" s="30">
        <v>74206025.439999998</v>
      </c>
      <c r="D36" s="30">
        <v>2788657.51</v>
      </c>
      <c r="E36" s="28">
        <f t="shared" si="0"/>
        <v>71417367.929999992</v>
      </c>
      <c r="F36" s="30">
        <v>7396783.46</v>
      </c>
      <c r="G36" s="28">
        <v>3167692.56</v>
      </c>
      <c r="H36" s="28">
        <v>792922.67</v>
      </c>
      <c r="I36" s="29">
        <f t="shared" si="4"/>
        <v>3436168.2300000004</v>
      </c>
      <c r="J36" s="30">
        <v>29707357.699999999</v>
      </c>
      <c r="K36" s="19">
        <f t="shared" si="1"/>
        <v>542.983520194986</v>
      </c>
      <c r="L36" s="19">
        <f t="shared" si="2"/>
        <v>215.49557291666667</v>
      </c>
      <c r="M36" s="25">
        <f t="shared" si="3"/>
        <v>758.47909311165267</v>
      </c>
    </row>
    <row r="37" spans="1:13" ht="15.75">
      <c r="A37" s="24" t="s">
        <v>26</v>
      </c>
      <c r="B37" s="18">
        <v>132299</v>
      </c>
      <c r="C37" s="30">
        <v>74483885.650000006</v>
      </c>
      <c r="D37" s="30">
        <v>3245243.78</v>
      </c>
      <c r="E37" s="28">
        <f t="shared" si="0"/>
        <v>71238641.870000005</v>
      </c>
      <c r="F37" s="30">
        <v>5331271.26</v>
      </c>
      <c r="G37" s="28">
        <v>2995102.02</v>
      </c>
      <c r="H37" s="28">
        <v>762343.71</v>
      </c>
      <c r="I37" s="29">
        <f t="shared" si="4"/>
        <v>1573825.5299999998</v>
      </c>
      <c r="J37" s="30">
        <v>37826044.5</v>
      </c>
      <c r="K37" s="19">
        <f t="shared" si="1"/>
        <v>550.36294605401406</v>
      </c>
      <c r="L37" s="19">
        <f t="shared" si="2"/>
        <v>285.91330622302513</v>
      </c>
      <c r="M37" s="25">
        <f t="shared" si="3"/>
        <v>836.27625227703925</v>
      </c>
    </row>
    <row r="38" spans="1:13" ht="15.75">
      <c r="A38" s="24" t="s">
        <v>14</v>
      </c>
      <c r="B38" s="18">
        <v>124772</v>
      </c>
      <c r="C38" s="30">
        <v>66805086.920000002</v>
      </c>
      <c r="D38" s="30">
        <v>2810420.18</v>
      </c>
      <c r="E38" s="28">
        <f t="shared" si="0"/>
        <v>63994666.740000002</v>
      </c>
      <c r="F38" s="30">
        <v>4867452.88</v>
      </c>
      <c r="G38" s="28">
        <v>2410280.67</v>
      </c>
      <c r="H38" s="28">
        <v>975548.19</v>
      </c>
      <c r="I38" s="29">
        <f t="shared" si="4"/>
        <v>1481624.02</v>
      </c>
      <c r="J38" s="30">
        <v>20290141.149999999</v>
      </c>
      <c r="K38" s="19">
        <f t="shared" si="1"/>
        <v>524.76750200365473</v>
      </c>
      <c r="L38" s="19">
        <f t="shared" si="2"/>
        <v>162.61774396499214</v>
      </c>
      <c r="M38" s="25">
        <f t="shared" si="3"/>
        <v>687.38524596864681</v>
      </c>
    </row>
    <row r="39" spans="1:13" ht="15.75">
      <c r="A39" s="24" t="s">
        <v>54</v>
      </c>
      <c r="B39" s="18">
        <v>116979</v>
      </c>
      <c r="C39" s="30">
        <v>53657993.899999999</v>
      </c>
      <c r="D39" s="30">
        <v>2088860.65</v>
      </c>
      <c r="E39" s="28">
        <f t="shared" si="0"/>
        <v>51569133.25</v>
      </c>
      <c r="F39" s="30">
        <v>4016953.61</v>
      </c>
      <c r="G39" s="28">
        <v>1906940</v>
      </c>
      <c r="H39" s="28">
        <v>584724.97</v>
      </c>
      <c r="I39" s="29">
        <f t="shared" si="4"/>
        <v>1525288.64</v>
      </c>
      <c r="J39" s="30">
        <v>23082470.739999998</v>
      </c>
      <c r="K39" s="19">
        <f t="shared" si="1"/>
        <v>453.87994332316055</v>
      </c>
      <c r="L39" s="19">
        <f t="shared" si="2"/>
        <v>197.32149137879446</v>
      </c>
      <c r="M39" s="25">
        <f t="shared" si="3"/>
        <v>651.20143470195501</v>
      </c>
    </row>
    <row r="40" spans="1:13" ht="15.75">
      <c r="A40" s="24" t="s">
        <v>3</v>
      </c>
      <c r="B40" s="18">
        <v>113457</v>
      </c>
      <c r="C40" s="30">
        <v>42720288.609999999</v>
      </c>
      <c r="D40" s="30">
        <v>2180443.5099999998</v>
      </c>
      <c r="E40" s="28">
        <f t="shared" si="0"/>
        <v>40539845.100000001</v>
      </c>
      <c r="F40" s="30">
        <v>4067139.45</v>
      </c>
      <c r="G40" s="28">
        <v>1982968.03</v>
      </c>
      <c r="H40" s="28">
        <v>562917.93000000005</v>
      </c>
      <c r="I40" s="29">
        <f t="shared" si="4"/>
        <v>1521253.4900000002</v>
      </c>
      <c r="J40" s="30">
        <v>17187368.120000001</v>
      </c>
      <c r="K40" s="19">
        <f t="shared" si="1"/>
        <v>370.72281648554082</v>
      </c>
      <c r="L40" s="19">
        <f t="shared" si="2"/>
        <v>151.48794803317557</v>
      </c>
      <c r="M40" s="25">
        <f t="shared" si="3"/>
        <v>522.21076451871636</v>
      </c>
    </row>
    <row r="41" spans="1:13" ht="15.75">
      <c r="A41" s="24" t="s">
        <v>59</v>
      </c>
      <c r="B41" s="18">
        <v>105505</v>
      </c>
      <c r="C41" s="30">
        <v>51741628.899999999</v>
      </c>
      <c r="D41" s="30">
        <v>2090466.43</v>
      </c>
      <c r="E41" s="28">
        <f t="shared" si="0"/>
        <v>49651162.469999999</v>
      </c>
      <c r="F41" s="30">
        <v>3566567.67</v>
      </c>
      <c r="G41" s="28">
        <v>2002651.89</v>
      </c>
      <c r="H41" s="28">
        <v>627634.26</v>
      </c>
      <c r="I41" s="29">
        <f t="shared" si="4"/>
        <v>936281.52</v>
      </c>
      <c r="J41" s="30">
        <v>27815817.539999999</v>
      </c>
      <c r="K41" s="19">
        <f t="shared" si="1"/>
        <v>479.47911463911663</v>
      </c>
      <c r="L41" s="19">
        <f t="shared" si="2"/>
        <v>263.6445432917871</v>
      </c>
      <c r="M41" s="25">
        <f t="shared" si="3"/>
        <v>743.12365793090373</v>
      </c>
    </row>
    <row r="42" spans="1:13" ht="15.75">
      <c r="A42" s="24" t="s">
        <v>25</v>
      </c>
      <c r="B42" s="18">
        <v>100266</v>
      </c>
      <c r="C42" s="30">
        <v>51207367.030000001</v>
      </c>
      <c r="D42" s="30">
        <v>2956266.74</v>
      </c>
      <c r="E42" s="28">
        <f t="shared" si="0"/>
        <v>48251100.289999999</v>
      </c>
      <c r="F42" s="30">
        <v>7942436.21</v>
      </c>
      <c r="G42" s="28">
        <v>2281599.5699999998</v>
      </c>
      <c r="H42" s="28">
        <v>531551.56999999995</v>
      </c>
      <c r="I42" s="29">
        <f t="shared" si="4"/>
        <v>5129285.07</v>
      </c>
      <c r="J42" s="30">
        <v>31265478.18</v>
      </c>
      <c r="K42" s="19">
        <f t="shared" si="1"/>
        <v>532.38770231185049</v>
      </c>
      <c r="L42" s="19">
        <f t="shared" si="2"/>
        <v>311.82532643169168</v>
      </c>
      <c r="M42" s="25">
        <f t="shared" si="3"/>
        <v>844.21302874354217</v>
      </c>
    </row>
    <row r="43" spans="1:13" ht="15.75">
      <c r="A43" s="24" t="s">
        <v>31</v>
      </c>
      <c r="B43" s="18">
        <v>98025</v>
      </c>
      <c r="C43" s="30">
        <v>35849338.280000001</v>
      </c>
      <c r="D43" s="30">
        <v>1985207.17</v>
      </c>
      <c r="E43" s="28">
        <f t="shared" si="0"/>
        <v>33864131.109999999</v>
      </c>
      <c r="F43" s="30">
        <v>3447936.02</v>
      </c>
      <c r="G43" s="28">
        <v>1779426.28</v>
      </c>
      <c r="H43" s="28">
        <v>541188.98</v>
      </c>
      <c r="I43" s="29">
        <f t="shared" si="4"/>
        <v>1127320.76</v>
      </c>
      <c r="J43" s="30">
        <v>23065085.449999999</v>
      </c>
      <c r="K43" s="19">
        <f t="shared" si="1"/>
        <v>356.96456893649577</v>
      </c>
      <c r="L43" s="19">
        <f t="shared" si="2"/>
        <v>235.29798979852077</v>
      </c>
      <c r="M43" s="25">
        <f t="shared" si="3"/>
        <v>592.26255873501657</v>
      </c>
    </row>
    <row r="44" spans="1:13" ht="15.75">
      <c r="A44" s="24" t="s">
        <v>29</v>
      </c>
      <c r="B44" s="18">
        <v>96068</v>
      </c>
      <c r="C44" s="30">
        <v>32352297.91</v>
      </c>
      <c r="D44" s="30">
        <v>1909020.35</v>
      </c>
      <c r="E44" s="28">
        <f t="shared" si="0"/>
        <v>30443277.559999999</v>
      </c>
      <c r="F44" s="30">
        <v>3100735.08</v>
      </c>
      <c r="G44" s="28">
        <v>1496890.68</v>
      </c>
      <c r="H44" s="28">
        <v>594549.09</v>
      </c>
      <c r="I44" s="29">
        <f t="shared" si="4"/>
        <v>1009295.3100000002</v>
      </c>
      <c r="J44" s="30">
        <v>12307677.6</v>
      </c>
      <c r="K44" s="19">
        <f t="shared" si="1"/>
        <v>327.39905972852557</v>
      </c>
      <c r="L44" s="19">
        <f t="shared" si="2"/>
        <v>128.11422742224258</v>
      </c>
      <c r="M44" s="25">
        <f t="shared" si="3"/>
        <v>455.51328715076818</v>
      </c>
    </row>
    <row r="45" spans="1:13" ht="15.75">
      <c r="A45" s="24" t="s">
        <v>24</v>
      </c>
      <c r="B45" s="18">
        <v>84910</v>
      </c>
      <c r="C45" s="30">
        <v>34972375.799999997</v>
      </c>
      <c r="D45" s="30">
        <v>1711076.32</v>
      </c>
      <c r="E45" s="28">
        <f t="shared" si="0"/>
        <v>33261299.479999997</v>
      </c>
      <c r="F45" s="30">
        <v>4089355.59</v>
      </c>
      <c r="G45" s="28">
        <v>1449396.7</v>
      </c>
      <c r="H45" s="28">
        <v>522597.98</v>
      </c>
      <c r="I45" s="29">
        <f t="shared" si="4"/>
        <v>2117360.9099999997</v>
      </c>
      <c r="J45" s="30">
        <v>12316732.75</v>
      </c>
      <c r="K45" s="19">
        <f t="shared" si="1"/>
        <v>416.66070415734299</v>
      </c>
      <c r="L45" s="19">
        <f t="shared" si="2"/>
        <v>145.05632728771641</v>
      </c>
      <c r="M45" s="25">
        <f t="shared" si="3"/>
        <v>561.71703144505943</v>
      </c>
    </row>
    <row r="46" spans="1:13" ht="15.75">
      <c r="A46" s="24" t="s">
        <v>23</v>
      </c>
      <c r="B46" s="18">
        <v>84282</v>
      </c>
      <c r="C46" s="30">
        <v>42626574.840000004</v>
      </c>
      <c r="D46" s="30">
        <v>2027113.28</v>
      </c>
      <c r="E46" s="28">
        <f t="shared" si="0"/>
        <v>40599461.560000002</v>
      </c>
      <c r="F46" s="30">
        <v>10377416.41</v>
      </c>
      <c r="G46" s="28">
        <v>1479919.23</v>
      </c>
      <c r="H46" s="28">
        <v>550234.97</v>
      </c>
      <c r="I46" s="29">
        <f t="shared" si="4"/>
        <v>8347262.21</v>
      </c>
      <c r="J46" s="30">
        <v>24258279.940000001</v>
      </c>
      <c r="K46" s="19">
        <f t="shared" si="1"/>
        <v>580.74943368690822</v>
      </c>
      <c r="L46" s="19">
        <f t="shared" si="2"/>
        <v>287.82278469898677</v>
      </c>
      <c r="M46" s="25">
        <f t="shared" si="3"/>
        <v>868.57221838589498</v>
      </c>
    </row>
    <row r="47" spans="1:13" ht="15.75">
      <c r="A47" s="24" t="s">
        <v>55</v>
      </c>
      <c r="B47" s="18">
        <v>82802</v>
      </c>
      <c r="C47" s="30">
        <v>27699912.850000001</v>
      </c>
      <c r="D47" s="30">
        <v>1684276.21</v>
      </c>
      <c r="E47" s="28">
        <f t="shared" si="0"/>
        <v>26015636.640000001</v>
      </c>
      <c r="F47" s="30">
        <v>3086384.11</v>
      </c>
      <c r="G47" s="28">
        <v>1567834.66</v>
      </c>
      <c r="H47" s="28">
        <v>431603.86</v>
      </c>
      <c r="I47" s="29">
        <f t="shared" si="4"/>
        <v>1086945.5899999999</v>
      </c>
      <c r="J47" s="30">
        <v>21297166.07</v>
      </c>
      <c r="K47" s="19">
        <f t="shared" si="1"/>
        <v>327.31796611192965</v>
      </c>
      <c r="L47" s="19">
        <f t="shared" si="2"/>
        <v>257.20593790005074</v>
      </c>
      <c r="M47" s="25">
        <f t="shared" si="3"/>
        <v>584.52390401198045</v>
      </c>
    </row>
    <row r="48" spans="1:13" ht="15.75">
      <c r="A48" s="24" t="s">
        <v>15</v>
      </c>
      <c r="B48" s="18">
        <v>78629</v>
      </c>
      <c r="C48" s="30">
        <v>22256101.309999999</v>
      </c>
      <c r="D48" s="30">
        <v>1602171.32</v>
      </c>
      <c r="E48" s="28">
        <f t="shared" si="0"/>
        <v>20653929.989999998</v>
      </c>
      <c r="F48" s="30">
        <v>2657643.33</v>
      </c>
      <c r="G48" s="28">
        <v>1583906.81</v>
      </c>
      <c r="H48" s="28">
        <v>613853.76</v>
      </c>
      <c r="I48" s="29">
        <f t="shared" si="4"/>
        <v>459882.76</v>
      </c>
      <c r="J48" s="30">
        <v>19746451.25</v>
      </c>
      <c r="K48" s="19">
        <f t="shared" si="1"/>
        <v>268.52449795876839</v>
      </c>
      <c r="L48" s="19">
        <f t="shared" si="2"/>
        <v>251.13445738849535</v>
      </c>
      <c r="M48" s="25">
        <f t="shared" si="3"/>
        <v>519.65895534726371</v>
      </c>
    </row>
    <row r="49" spans="1:13" ht="15.75">
      <c r="A49" s="24" t="s">
        <v>20</v>
      </c>
      <c r="B49" s="18">
        <v>74743</v>
      </c>
      <c r="C49" s="30">
        <v>36663129.700000003</v>
      </c>
      <c r="D49" s="30">
        <v>1626998.82</v>
      </c>
      <c r="E49" s="28">
        <f t="shared" si="0"/>
        <v>35036130.880000003</v>
      </c>
      <c r="F49" s="30">
        <v>3738271.23</v>
      </c>
      <c r="G49" s="28">
        <v>1299733.58</v>
      </c>
      <c r="H49" s="28">
        <v>483141.19</v>
      </c>
      <c r="I49" s="29">
        <f t="shared" si="4"/>
        <v>1955396.46</v>
      </c>
      <c r="J49" s="30">
        <v>18226329.300000001</v>
      </c>
      <c r="K49" s="19">
        <f t="shared" si="1"/>
        <v>494.91627764472935</v>
      </c>
      <c r="L49" s="19">
        <f t="shared" si="2"/>
        <v>243.85332807085615</v>
      </c>
      <c r="M49" s="25">
        <f t="shared" si="3"/>
        <v>738.7696057155855</v>
      </c>
    </row>
    <row r="50" spans="1:13" ht="15.75">
      <c r="A50" s="24" t="s">
        <v>16</v>
      </c>
      <c r="B50" s="18">
        <v>61827</v>
      </c>
      <c r="C50" s="30">
        <v>28826509.530000001</v>
      </c>
      <c r="D50" s="30">
        <v>1147176.02</v>
      </c>
      <c r="E50" s="28">
        <f t="shared" si="0"/>
        <v>27679333.510000002</v>
      </c>
      <c r="F50" s="30">
        <v>2075425.21</v>
      </c>
      <c r="G50" s="28">
        <v>1202804.6599999999</v>
      </c>
      <c r="H50" s="28">
        <v>470399.21</v>
      </c>
      <c r="I50" s="29">
        <f t="shared" si="4"/>
        <v>402221.34</v>
      </c>
      <c r="J50" s="30">
        <v>13591858.470000001</v>
      </c>
      <c r="K50" s="19">
        <f t="shared" si="1"/>
        <v>454.19565642842127</v>
      </c>
      <c r="L50" s="19">
        <f t="shared" si="2"/>
        <v>219.83693968654472</v>
      </c>
      <c r="M50" s="25">
        <f t="shared" si="3"/>
        <v>674.03259611496605</v>
      </c>
    </row>
    <row r="51" spans="1:13" ht="15.75">
      <c r="A51" s="24" t="s">
        <v>13</v>
      </c>
      <c r="B51" s="18">
        <v>57657</v>
      </c>
      <c r="C51" s="30">
        <v>23609373.079999998</v>
      </c>
      <c r="D51" s="30">
        <v>1090249.23</v>
      </c>
      <c r="E51" s="28">
        <f t="shared" si="0"/>
        <v>22519123.849999998</v>
      </c>
      <c r="F51" s="30">
        <v>2077556.13</v>
      </c>
      <c r="G51" s="28">
        <v>1166942.08</v>
      </c>
      <c r="H51" s="28">
        <v>420533.03</v>
      </c>
      <c r="I51" s="29">
        <f t="shared" si="4"/>
        <v>490081.01999999979</v>
      </c>
      <c r="J51" s="30">
        <v>8636685.5600000005</v>
      </c>
      <c r="K51" s="19">
        <f t="shared" si="1"/>
        <v>399.07044886136975</v>
      </c>
      <c r="L51" s="19">
        <f t="shared" si="2"/>
        <v>149.7942237716149</v>
      </c>
      <c r="M51" s="25">
        <f t="shared" si="3"/>
        <v>548.86467263298459</v>
      </c>
    </row>
    <row r="52" spans="1:13" ht="15.75">
      <c r="A52" s="24" t="s">
        <v>21</v>
      </c>
      <c r="B52" s="18">
        <v>54898</v>
      </c>
      <c r="C52" s="30">
        <v>22537304.050000001</v>
      </c>
      <c r="D52" s="30">
        <v>917793.28000000003</v>
      </c>
      <c r="E52" s="28">
        <f t="shared" si="0"/>
        <v>21619510.77</v>
      </c>
      <c r="F52" s="30">
        <v>2164393.06</v>
      </c>
      <c r="G52" s="28">
        <v>885115.8</v>
      </c>
      <c r="H52" s="28">
        <v>355197.3</v>
      </c>
      <c r="I52" s="29">
        <f t="shared" si="4"/>
        <v>924079.96</v>
      </c>
      <c r="J52" s="30">
        <v>17997949.02</v>
      </c>
      <c r="K52" s="19">
        <f t="shared" si="1"/>
        <v>410.64502768771177</v>
      </c>
      <c r="L52" s="19">
        <f t="shared" si="2"/>
        <v>327.84343728368975</v>
      </c>
      <c r="M52" s="25">
        <f t="shared" si="3"/>
        <v>738.48846497140153</v>
      </c>
    </row>
    <row r="53" spans="1:13" ht="15.75">
      <c r="A53" s="24" t="s">
        <v>8</v>
      </c>
      <c r="B53" s="18">
        <v>52463</v>
      </c>
      <c r="C53" s="30">
        <v>22841684.66</v>
      </c>
      <c r="D53" s="30">
        <v>1163307.23</v>
      </c>
      <c r="E53" s="28">
        <f t="shared" si="0"/>
        <v>21678377.43</v>
      </c>
      <c r="F53" s="30">
        <v>2424114.48</v>
      </c>
      <c r="G53" s="28">
        <v>1101105.6100000001</v>
      </c>
      <c r="H53" s="28">
        <v>386503.14</v>
      </c>
      <c r="I53" s="29">
        <f t="shared" si="4"/>
        <v>936505.72999999986</v>
      </c>
      <c r="J53" s="30">
        <v>10746965.33</v>
      </c>
      <c r="K53" s="19">
        <f t="shared" si="1"/>
        <v>431.0634763547643</v>
      </c>
      <c r="L53" s="19">
        <f t="shared" si="2"/>
        <v>204.84847092236433</v>
      </c>
      <c r="M53" s="25">
        <f t="shared" si="3"/>
        <v>635.91194727712866</v>
      </c>
    </row>
    <row r="54" spans="1:13" ht="15.75">
      <c r="A54" s="24" t="s">
        <v>56</v>
      </c>
      <c r="B54" s="18">
        <v>51683</v>
      </c>
      <c r="C54" s="30">
        <v>23921282.199999999</v>
      </c>
      <c r="D54" s="30">
        <v>945493.53</v>
      </c>
      <c r="E54" s="28">
        <f t="shared" si="0"/>
        <v>22975788.669999998</v>
      </c>
      <c r="F54" s="30">
        <v>2448769.98</v>
      </c>
      <c r="G54" s="28">
        <v>1063504.95</v>
      </c>
      <c r="H54" s="28">
        <v>382569.17</v>
      </c>
      <c r="I54" s="29">
        <f t="shared" si="4"/>
        <v>1002695.8600000001</v>
      </c>
      <c r="J54" s="30">
        <v>14295937.15</v>
      </c>
      <c r="K54" s="19">
        <f t="shared" si="1"/>
        <v>463.95303155776554</v>
      </c>
      <c r="L54" s="19">
        <f t="shared" si="2"/>
        <v>276.60811388657783</v>
      </c>
      <c r="M54" s="25">
        <f t="shared" si="3"/>
        <v>740.56114544434331</v>
      </c>
    </row>
    <row r="55" spans="1:13" ht="15.75">
      <c r="A55" s="24" t="s">
        <v>18</v>
      </c>
      <c r="B55" s="18">
        <v>39112</v>
      </c>
      <c r="C55" s="30">
        <v>19422292.870000001</v>
      </c>
      <c r="D55" s="30">
        <v>919871.04</v>
      </c>
      <c r="E55" s="28">
        <f t="shared" si="0"/>
        <v>18502421.830000002</v>
      </c>
      <c r="F55" s="30">
        <v>2694484.22</v>
      </c>
      <c r="G55" s="28">
        <v>791344.33</v>
      </c>
      <c r="H55" s="28">
        <v>295218.8</v>
      </c>
      <c r="I55" s="29">
        <f t="shared" si="4"/>
        <v>1607921.09</v>
      </c>
      <c r="J55" s="30">
        <v>6400883.7199999997</v>
      </c>
      <c r="K55" s="19">
        <f t="shared" si="1"/>
        <v>514.17321844958076</v>
      </c>
      <c r="L55" s="19">
        <f t="shared" si="2"/>
        <v>163.65523931274288</v>
      </c>
      <c r="M55" s="25">
        <f t="shared" si="3"/>
        <v>677.82845776232364</v>
      </c>
    </row>
    <row r="56" spans="1:13" ht="15.75">
      <c r="A56" s="24" t="s">
        <v>9</v>
      </c>
      <c r="B56" s="18">
        <v>35691</v>
      </c>
      <c r="C56" s="30">
        <v>13522161.32</v>
      </c>
      <c r="D56" s="30">
        <v>777791.94</v>
      </c>
      <c r="E56" s="28">
        <f t="shared" si="0"/>
        <v>12744369.380000001</v>
      </c>
      <c r="F56" s="30">
        <v>1856216.97</v>
      </c>
      <c r="G56" s="28">
        <v>748882.9</v>
      </c>
      <c r="H56" s="28">
        <v>271698.48</v>
      </c>
      <c r="I56" s="29">
        <f t="shared" si="4"/>
        <v>835635.58999999985</v>
      </c>
      <c r="J56" s="30">
        <v>4972872.18</v>
      </c>
      <c r="K56" s="19">
        <f t="shared" si="1"/>
        <v>380.48821747779556</v>
      </c>
      <c r="L56" s="19">
        <f t="shared" si="2"/>
        <v>139.33126502479615</v>
      </c>
      <c r="M56" s="25">
        <f t="shared" si="3"/>
        <v>519.81948250259165</v>
      </c>
    </row>
    <row r="58" spans="1:13">
      <c r="A58" s="32" t="s">
        <v>60</v>
      </c>
    </row>
  </sheetData>
  <sortState ref="A10:M57">
    <sortCondition descending="1" ref="M10:M57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selection activeCell="O21" sqref="O21"/>
    </sheetView>
  </sheetViews>
  <sheetFormatPr baseColWidth="10" defaultRowHeight="15"/>
  <cols>
    <col min="1" max="1" width="35" customWidth="1"/>
    <col min="2" max="2" width="11.7109375" style="16" bestFit="1" customWidth="1"/>
    <col min="3" max="3" width="15.28515625" hidden="1" customWidth="1"/>
    <col min="4" max="4" width="13.7109375" hidden="1" customWidth="1"/>
    <col min="5" max="5" width="15.28515625" hidden="1" customWidth="1"/>
    <col min="6" max="7" width="13.7109375" hidden="1" customWidth="1"/>
    <col min="8" max="8" width="15.28515625" hidden="1" customWidth="1"/>
    <col min="9" max="9" width="16.140625" hidden="1" customWidth="1"/>
    <col min="10" max="10" width="13.7109375" hidden="1" customWidth="1"/>
    <col min="11" max="12" width="13.7109375" bestFit="1" customWidth="1"/>
    <col min="13" max="13" width="16.85546875" customWidth="1"/>
  </cols>
  <sheetData>
    <row r="1" spans="1:13" s="1" customFormat="1">
      <c r="B1" s="3"/>
      <c r="C1" s="2"/>
      <c r="D1" s="2"/>
      <c r="E1" s="2"/>
      <c r="F1" s="3"/>
      <c r="G1" s="3"/>
      <c r="H1" s="3"/>
      <c r="I1" s="3"/>
      <c r="J1" s="3"/>
      <c r="K1" s="3"/>
      <c r="L1" s="3"/>
      <c r="M1" s="12"/>
    </row>
    <row r="2" spans="1:13" s="1" customFormat="1" ht="27.75" customHeight="1">
      <c r="A2" s="4"/>
      <c r="B2" s="15"/>
      <c r="C2" s="5"/>
      <c r="D2" s="5"/>
      <c r="E2" s="5"/>
      <c r="F2" s="4"/>
      <c r="G2" s="4"/>
      <c r="H2" s="4"/>
      <c r="I2" s="4"/>
      <c r="J2" s="4"/>
      <c r="K2" s="4"/>
      <c r="L2" s="4"/>
      <c r="M2" s="31"/>
    </row>
    <row r="3" spans="1:13" s="1" customFormat="1" ht="42" customHeight="1">
      <c r="A3" s="33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0.25">
      <c r="A4" s="34" t="s">
        <v>43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>
      <c r="A5" s="6" t="s">
        <v>57</v>
      </c>
      <c r="B5" s="17"/>
      <c r="C5" s="7"/>
      <c r="D5" s="7"/>
      <c r="E5" s="7"/>
      <c r="F5" s="8"/>
      <c r="G5" s="8"/>
      <c r="H5" s="8"/>
      <c r="I5" s="8"/>
      <c r="J5" s="8"/>
      <c r="K5" s="8"/>
      <c r="L5" s="8"/>
      <c r="M5" s="13"/>
    </row>
    <row r="6" spans="1:13" s="1" customFormat="1">
      <c r="A6" s="14" t="s">
        <v>44</v>
      </c>
      <c r="B6" s="10"/>
      <c r="C6" s="9"/>
      <c r="D6" s="9"/>
      <c r="E6" s="9"/>
      <c r="F6" s="10"/>
      <c r="G6" s="10"/>
      <c r="H6" s="10"/>
      <c r="I6" s="10"/>
      <c r="J6" s="10"/>
      <c r="K6" s="10"/>
      <c r="L6" s="10"/>
      <c r="M6" s="13"/>
    </row>
    <row r="7" spans="1:13" s="1" customFormat="1">
      <c r="A7" s="14"/>
      <c r="B7" s="10"/>
      <c r="C7" s="9"/>
      <c r="D7" s="9"/>
      <c r="E7" s="9"/>
      <c r="F7" s="10"/>
      <c r="G7" s="10"/>
      <c r="H7" s="10"/>
      <c r="I7" s="10"/>
      <c r="J7" s="10"/>
      <c r="K7" s="10"/>
      <c r="L7" s="10"/>
      <c r="M7" s="13"/>
    </row>
    <row r="8" spans="1:13" s="1" customFormat="1" ht="21.75" customHeight="1">
      <c r="A8"/>
      <c r="B8" s="16"/>
      <c r="C8" s="35" t="s">
        <v>39</v>
      </c>
      <c r="D8" s="36"/>
      <c r="E8" s="36"/>
      <c r="F8" s="36"/>
      <c r="G8" s="36"/>
      <c r="H8" s="36"/>
      <c r="I8" s="36"/>
      <c r="J8" s="37"/>
      <c r="K8" s="38" t="s">
        <v>40</v>
      </c>
      <c r="L8" s="39"/>
      <c r="M8" s="40"/>
    </row>
    <row r="9" spans="1:13" s="1" customFormat="1" ht="48" customHeight="1">
      <c r="A9" s="20" t="s">
        <v>41</v>
      </c>
      <c r="B9" s="21" t="s">
        <v>42</v>
      </c>
      <c r="C9" s="26" t="s">
        <v>45</v>
      </c>
      <c r="D9" s="26" t="s">
        <v>46</v>
      </c>
      <c r="E9" s="27" t="s">
        <v>61</v>
      </c>
      <c r="F9" s="26" t="s">
        <v>47</v>
      </c>
      <c r="G9" s="26" t="s">
        <v>63</v>
      </c>
      <c r="H9" s="26" t="s">
        <v>64</v>
      </c>
      <c r="I9" s="27" t="s">
        <v>62</v>
      </c>
      <c r="J9" s="27" t="s">
        <v>48</v>
      </c>
      <c r="K9" s="22" t="s">
        <v>49</v>
      </c>
      <c r="L9" s="22" t="s">
        <v>48</v>
      </c>
      <c r="M9" s="23" t="s">
        <v>51</v>
      </c>
    </row>
    <row r="10" spans="1:13" ht="15" customHeight="1">
      <c r="A10" s="24" t="s">
        <v>32</v>
      </c>
      <c r="B10" s="18">
        <v>3223334</v>
      </c>
      <c r="C10" s="30">
        <v>2589586597.5100002</v>
      </c>
      <c r="D10" s="30">
        <v>139271483.72999999</v>
      </c>
      <c r="E10" s="28">
        <f t="shared" ref="E10:E56" si="0">C10-D10</f>
        <v>2450315113.7800002</v>
      </c>
      <c r="F10" s="30">
        <v>191138943.5</v>
      </c>
      <c r="G10" s="28">
        <v>81723659.409999996</v>
      </c>
      <c r="H10" s="28">
        <v>14656261.82</v>
      </c>
      <c r="I10" s="29">
        <f t="shared" ref="I10:I56" si="1">F10-G10-H10</f>
        <v>94759022.270000011</v>
      </c>
      <c r="J10" s="30">
        <v>746619187.05999994</v>
      </c>
      <c r="K10" s="19">
        <f t="shared" ref="K10:K56" si="2">(E10+I10)/B10</f>
        <v>789.57816225374108</v>
      </c>
      <c r="L10" s="19">
        <f t="shared" ref="L10:L56" si="3">J10/B10</f>
        <v>231.62948272192702</v>
      </c>
      <c r="M10" s="25">
        <f t="shared" ref="M10:M56" si="4">K10+L10</f>
        <v>1021.2076449756681</v>
      </c>
    </row>
    <row r="11" spans="1:13" ht="15" customHeight="1">
      <c r="A11" s="24" t="s">
        <v>23</v>
      </c>
      <c r="B11" s="18">
        <v>84282</v>
      </c>
      <c r="C11" s="30">
        <v>42626574.840000004</v>
      </c>
      <c r="D11" s="30">
        <v>2027113.28</v>
      </c>
      <c r="E11" s="28">
        <f t="shared" si="0"/>
        <v>40599461.560000002</v>
      </c>
      <c r="F11" s="30">
        <v>10377416.41</v>
      </c>
      <c r="G11" s="28">
        <v>1479919.23</v>
      </c>
      <c r="H11" s="28">
        <v>550234.97</v>
      </c>
      <c r="I11" s="29">
        <f t="shared" si="1"/>
        <v>8347262.21</v>
      </c>
      <c r="J11" s="30">
        <v>24258279.940000001</v>
      </c>
      <c r="K11" s="19">
        <f t="shared" si="2"/>
        <v>580.74943368690822</v>
      </c>
      <c r="L11" s="19">
        <f t="shared" si="3"/>
        <v>287.82278469898677</v>
      </c>
      <c r="M11" s="25">
        <f t="shared" si="4"/>
        <v>868.57221838589498</v>
      </c>
    </row>
    <row r="12" spans="1:13" ht="15" customHeight="1">
      <c r="A12" s="24" t="s">
        <v>27</v>
      </c>
      <c r="B12" s="18">
        <v>1620343</v>
      </c>
      <c r="C12" s="30">
        <v>1053778966.4400001</v>
      </c>
      <c r="D12" s="30">
        <v>64438045.420000002</v>
      </c>
      <c r="E12" s="28">
        <f t="shared" si="0"/>
        <v>989340921.0200001</v>
      </c>
      <c r="F12" s="30">
        <v>76885528.439999998</v>
      </c>
      <c r="G12" s="28">
        <v>37090578.719999999</v>
      </c>
      <c r="H12" s="28">
        <v>9180244.2699999996</v>
      </c>
      <c r="I12" s="29">
        <f t="shared" si="1"/>
        <v>30614705.449999999</v>
      </c>
      <c r="J12" s="30">
        <v>371860439.13999999</v>
      </c>
      <c r="K12" s="19">
        <f t="shared" si="2"/>
        <v>629.46896210864008</v>
      </c>
      <c r="L12" s="19">
        <f t="shared" si="3"/>
        <v>229.49489036580525</v>
      </c>
      <c r="M12" s="25">
        <f t="shared" si="4"/>
        <v>858.96385247444528</v>
      </c>
    </row>
    <row r="13" spans="1:13" ht="15" customHeight="1">
      <c r="A13" s="24" t="s">
        <v>25</v>
      </c>
      <c r="B13" s="18">
        <v>100266</v>
      </c>
      <c r="C13" s="30">
        <v>51207367.030000001</v>
      </c>
      <c r="D13" s="30">
        <v>2956266.74</v>
      </c>
      <c r="E13" s="28">
        <f t="shared" si="0"/>
        <v>48251100.289999999</v>
      </c>
      <c r="F13" s="30">
        <v>7942436.21</v>
      </c>
      <c r="G13" s="28">
        <v>2281599.5699999998</v>
      </c>
      <c r="H13" s="28">
        <v>531551.56999999995</v>
      </c>
      <c r="I13" s="29">
        <f t="shared" si="1"/>
        <v>5129285.07</v>
      </c>
      <c r="J13" s="30">
        <v>31265478.18</v>
      </c>
      <c r="K13" s="19">
        <f t="shared" si="2"/>
        <v>532.38770231185049</v>
      </c>
      <c r="L13" s="19">
        <f t="shared" si="3"/>
        <v>311.82532643169168</v>
      </c>
      <c r="M13" s="25">
        <f t="shared" si="4"/>
        <v>844.21302874354217</v>
      </c>
    </row>
    <row r="14" spans="1:13" ht="15" customHeight="1">
      <c r="A14" s="24" t="s">
        <v>26</v>
      </c>
      <c r="B14" s="18">
        <v>132299</v>
      </c>
      <c r="C14" s="30">
        <v>74483885.650000006</v>
      </c>
      <c r="D14" s="30">
        <v>3245243.78</v>
      </c>
      <c r="E14" s="28">
        <f t="shared" si="0"/>
        <v>71238641.870000005</v>
      </c>
      <c r="F14" s="30">
        <v>5331271.26</v>
      </c>
      <c r="G14" s="28">
        <v>2995102.02</v>
      </c>
      <c r="H14" s="28">
        <v>762343.71</v>
      </c>
      <c r="I14" s="29">
        <f t="shared" si="1"/>
        <v>1573825.5299999998</v>
      </c>
      <c r="J14" s="30">
        <v>37826044.5</v>
      </c>
      <c r="K14" s="19">
        <f t="shared" si="2"/>
        <v>550.36294605401406</v>
      </c>
      <c r="L14" s="19">
        <f t="shared" si="3"/>
        <v>285.91330622302513</v>
      </c>
      <c r="M14" s="25">
        <f t="shared" si="4"/>
        <v>836.27625227703925</v>
      </c>
    </row>
    <row r="15" spans="1:13" ht="15" customHeight="1">
      <c r="A15" s="24" t="s">
        <v>35</v>
      </c>
      <c r="B15" s="18">
        <v>186665</v>
      </c>
      <c r="C15" s="30">
        <v>77665838.829999998</v>
      </c>
      <c r="D15" s="30">
        <v>0</v>
      </c>
      <c r="E15" s="28">
        <f t="shared" si="0"/>
        <v>77665838.829999998</v>
      </c>
      <c r="F15" s="30">
        <v>5513152.4299999997</v>
      </c>
      <c r="G15" s="28">
        <v>0</v>
      </c>
      <c r="H15" s="28">
        <v>0</v>
      </c>
      <c r="I15" s="29">
        <f t="shared" si="1"/>
        <v>5513152.4299999997</v>
      </c>
      <c r="J15" s="30">
        <v>69361184.620000005</v>
      </c>
      <c r="K15" s="19">
        <f t="shared" si="2"/>
        <v>445.6057175153349</v>
      </c>
      <c r="L15" s="19">
        <f t="shared" si="3"/>
        <v>371.58109243832536</v>
      </c>
      <c r="M15" s="25">
        <f t="shared" si="4"/>
        <v>817.18680995366026</v>
      </c>
    </row>
    <row r="16" spans="1:13" ht="15" customHeight="1">
      <c r="A16" s="24" t="s">
        <v>28</v>
      </c>
      <c r="B16" s="18">
        <v>137856</v>
      </c>
      <c r="C16" s="30">
        <v>74206025.439999998</v>
      </c>
      <c r="D16" s="30">
        <v>2788657.51</v>
      </c>
      <c r="E16" s="28">
        <f t="shared" si="0"/>
        <v>71417367.929999992</v>
      </c>
      <c r="F16" s="30">
        <v>7396783.46</v>
      </c>
      <c r="G16" s="28">
        <v>3167692.56</v>
      </c>
      <c r="H16" s="28">
        <v>792922.67</v>
      </c>
      <c r="I16" s="29">
        <f t="shared" si="1"/>
        <v>3436168.2300000004</v>
      </c>
      <c r="J16" s="30">
        <v>29707357.699999999</v>
      </c>
      <c r="K16" s="19">
        <f t="shared" si="2"/>
        <v>542.983520194986</v>
      </c>
      <c r="L16" s="19">
        <f t="shared" si="3"/>
        <v>215.49557291666667</v>
      </c>
      <c r="M16" s="25">
        <f t="shared" si="4"/>
        <v>758.47909311165267</v>
      </c>
    </row>
    <row r="17" spans="1:13" ht="15" customHeight="1">
      <c r="A17" s="24" t="s">
        <v>10</v>
      </c>
      <c r="B17" s="18">
        <v>409661</v>
      </c>
      <c r="C17" s="30">
        <v>189760906.31999999</v>
      </c>
      <c r="D17" s="30">
        <v>10342527.73</v>
      </c>
      <c r="E17" s="28">
        <f t="shared" si="0"/>
        <v>179418378.59</v>
      </c>
      <c r="F17" s="30">
        <v>27391350.710000001</v>
      </c>
      <c r="G17" s="28">
        <v>10558390.57</v>
      </c>
      <c r="H17" s="28">
        <v>2691582.06</v>
      </c>
      <c r="I17" s="29">
        <f t="shared" si="1"/>
        <v>14141378.08</v>
      </c>
      <c r="J17" s="30">
        <v>112936580</v>
      </c>
      <c r="K17" s="19">
        <f t="shared" si="2"/>
        <v>472.48763409257901</v>
      </c>
      <c r="L17" s="19">
        <f t="shared" si="3"/>
        <v>275.68301595709625</v>
      </c>
      <c r="M17" s="25">
        <f t="shared" si="4"/>
        <v>748.17065004967526</v>
      </c>
    </row>
    <row r="18" spans="1:13" ht="15" customHeight="1">
      <c r="A18" s="24" t="s">
        <v>12</v>
      </c>
      <c r="B18" s="18">
        <v>175921</v>
      </c>
      <c r="C18" s="30">
        <v>88670274.739999995</v>
      </c>
      <c r="D18" s="30">
        <v>4238280.1500000004</v>
      </c>
      <c r="E18" s="28">
        <f t="shared" si="0"/>
        <v>84431994.589999989</v>
      </c>
      <c r="F18" s="30">
        <v>6511912.3600000003</v>
      </c>
      <c r="G18" s="28">
        <v>3561871.43</v>
      </c>
      <c r="H18" s="28">
        <v>1289906.69</v>
      </c>
      <c r="I18" s="29">
        <f t="shared" si="1"/>
        <v>1660134.2400000002</v>
      </c>
      <c r="J18" s="30">
        <v>45350278.689999998</v>
      </c>
      <c r="K18" s="19">
        <f t="shared" si="2"/>
        <v>489.37948755407245</v>
      </c>
      <c r="L18" s="19">
        <f t="shared" si="3"/>
        <v>257.78774955804022</v>
      </c>
      <c r="M18" s="25">
        <f t="shared" si="4"/>
        <v>747.16723711211262</v>
      </c>
    </row>
    <row r="19" spans="1:13" ht="15" customHeight="1">
      <c r="A19" s="24" t="s">
        <v>59</v>
      </c>
      <c r="B19" s="18">
        <v>105505</v>
      </c>
      <c r="C19" s="30">
        <v>51741628.899999999</v>
      </c>
      <c r="D19" s="30">
        <v>2090466.43</v>
      </c>
      <c r="E19" s="28">
        <f t="shared" si="0"/>
        <v>49651162.469999999</v>
      </c>
      <c r="F19" s="30">
        <v>3566567.67</v>
      </c>
      <c r="G19" s="28">
        <v>2002651.89</v>
      </c>
      <c r="H19" s="28">
        <v>627634.26</v>
      </c>
      <c r="I19" s="29">
        <f t="shared" si="1"/>
        <v>936281.52</v>
      </c>
      <c r="J19" s="30">
        <v>27815817.539999999</v>
      </c>
      <c r="K19" s="19">
        <f t="shared" si="2"/>
        <v>479.47911463911663</v>
      </c>
      <c r="L19" s="19">
        <f t="shared" si="3"/>
        <v>263.6445432917871</v>
      </c>
      <c r="M19" s="25">
        <f t="shared" si="4"/>
        <v>743.12365793090373</v>
      </c>
    </row>
    <row r="20" spans="1:13" ht="15" customHeight="1">
      <c r="A20" s="24" t="s">
        <v>0</v>
      </c>
      <c r="B20" s="18">
        <v>232208</v>
      </c>
      <c r="C20" s="30">
        <v>112276524.97</v>
      </c>
      <c r="D20" s="30">
        <v>5149731.3899999997</v>
      </c>
      <c r="E20" s="28">
        <f t="shared" si="0"/>
        <v>107126793.58</v>
      </c>
      <c r="F20" s="30">
        <v>9740359.0299999993</v>
      </c>
      <c r="G20" s="28">
        <v>3821477</v>
      </c>
      <c r="H20" s="28">
        <v>1289034.02</v>
      </c>
      <c r="I20" s="29">
        <f t="shared" si="1"/>
        <v>4629848.01</v>
      </c>
      <c r="J20" s="30">
        <v>60360339.009999998</v>
      </c>
      <c r="K20" s="19">
        <f t="shared" si="2"/>
        <v>481.27817125163648</v>
      </c>
      <c r="L20" s="19">
        <f t="shared" si="3"/>
        <v>259.94082464859093</v>
      </c>
      <c r="M20" s="25">
        <f t="shared" si="4"/>
        <v>741.21899590022736</v>
      </c>
    </row>
    <row r="21" spans="1:13" ht="15" customHeight="1">
      <c r="A21" s="24" t="s">
        <v>56</v>
      </c>
      <c r="B21" s="18">
        <v>51683</v>
      </c>
      <c r="C21" s="30">
        <v>23921282.199999999</v>
      </c>
      <c r="D21" s="30">
        <v>945493.53</v>
      </c>
      <c r="E21" s="28">
        <f t="shared" si="0"/>
        <v>22975788.669999998</v>
      </c>
      <c r="F21" s="30">
        <v>2448769.98</v>
      </c>
      <c r="G21" s="28">
        <v>1063504.95</v>
      </c>
      <c r="H21" s="28">
        <v>382569.17</v>
      </c>
      <c r="I21" s="29">
        <f t="shared" si="1"/>
        <v>1002695.8600000001</v>
      </c>
      <c r="J21" s="30">
        <v>14295937.15</v>
      </c>
      <c r="K21" s="19">
        <f t="shared" si="2"/>
        <v>463.95303155776554</v>
      </c>
      <c r="L21" s="19">
        <f t="shared" si="3"/>
        <v>276.60811388657783</v>
      </c>
      <c r="M21" s="25">
        <f t="shared" si="4"/>
        <v>740.56114544434331</v>
      </c>
    </row>
    <row r="22" spans="1:13" ht="15" customHeight="1">
      <c r="A22" s="24" t="s">
        <v>20</v>
      </c>
      <c r="B22" s="18">
        <v>74743</v>
      </c>
      <c r="C22" s="30">
        <v>36663129.700000003</v>
      </c>
      <c r="D22" s="30">
        <v>1626998.82</v>
      </c>
      <c r="E22" s="28">
        <f t="shared" si="0"/>
        <v>35036130.880000003</v>
      </c>
      <c r="F22" s="30">
        <v>3738271.23</v>
      </c>
      <c r="G22" s="28">
        <v>1299733.58</v>
      </c>
      <c r="H22" s="28">
        <v>483141.19</v>
      </c>
      <c r="I22" s="29">
        <f t="shared" si="1"/>
        <v>1955396.46</v>
      </c>
      <c r="J22" s="30">
        <v>18226329.300000001</v>
      </c>
      <c r="K22" s="19">
        <f t="shared" si="2"/>
        <v>494.91627764472935</v>
      </c>
      <c r="L22" s="19">
        <f t="shared" si="3"/>
        <v>243.85332807085615</v>
      </c>
      <c r="M22" s="25">
        <f t="shared" si="4"/>
        <v>738.7696057155855</v>
      </c>
    </row>
    <row r="23" spans="1:13" ht="15" customHeight="1">
      <c r="A23" s="24" t="s">
        <v>21</v>
      </c>
      <c r="B23" s="18">
        <v>54898</v>
      </c>
      <c r="C23" s="30">
        <v>22537304.050000001</v>
      </c>
      <c r="D23" s="30">
        <v>917793.28000000003</v>
      </c>
      <c r="E23" s="28">
        <f t="shared" si="0"/>
        <v>21619510.77</v>
      </c>
      <c r="F23" s="30">
        <v>2164393.06</v>
      </c>
      <c r="G23" s="28">
        <v>885115.8</v>
      </c>
      <c r="H23" s="28">
        <v>355197.3</v>
      </c>
      <c r="I23" s="29">
        <f t="shared" si="1"/>
        <v>924079.96</v>
      </c>
      <c r="J23" s="30">
        <v>17997949.02</v>
      </c>
      <c r="K23" s="19">
        <f t="shared" si="2"/>
        <v>410.64502768771177</v>
      </c>
      <c r="L23" s="19">
        <f t="shared" si="3"/>
        <v>327.84343728368975</v>
      </c>
      <c r="M23" s="25">
        <f t="shared" si="4"/>
        <v>738.48846497140153</v>
      </c>
    </row>
    <row r="24" spans="1:13" ht="15" customHeight="1">
      <c r="A24" s="24" t="s">
        <v>11</v>
      </c>
      <c r="B24" s="18">
        <v>172044</v>
      </c>
      <c r="C24" s="30">
        <v>86605617.599999994</v>
      </c>
      <c r="D24" s="30">
        <v>4031241.95</v>
      </c>
      <c r="E24" s="28">
        <f t="shared" si="0"/>
        <v>82574375.649999991</v>
      </c>
      <c r="F24" s="30">
        <v>8664706.4800000004</v>
      </c>
      <c r="G24" s="28">
        <v>3715425.87</v>
      </c>
      <c r="H24" s="28">
        <v>1101372.71</v>
      </c>
      <c r="I24" s="29">
        <f t="shared" si="1"/>
        <v>3847907.9000000004</v>
      </c>
      <c r="J24" s="30">
        <v>40150237.060000002</v>
      </c>
      <c r="K24" s="19">
        <f t="shared" si="2"/>
        <v>502.32663475622513</v>
      </c>
      <c r="L24" s="19">
        <f t="shared" si="3"/>
        <v>233.37191102276162</v>
      </c>
      <c r="M24" s="25">
        <f t="shared" si="4"/>
        <v>735.69854577898673</v>
      </c>
    </row>
    <row r="25" spans="1:13" ht="15" customHeight="1">
      <c r="A25" s="24" t="s">
        <v>50</v>
      </c>
      <c r="B25" s="18">
        <v>170888</v>
      </c>
      <c r="C25" s="30">
        <v>97341340.030000001</v>
      </c>
      <c r="D25" s="30">
        <v>3777549.06</v>
      </c>
      <c r="E25" s="28">
        <f t="shared" si="0"/>
        <v>93563790.969999999</v>
      </c>
      <c r="F25" s="30">
        <v>6960357.2800000003</v>
      </c>
      <c r="G25" s="28">
        <v>3306145.71</v>
      </c>
      <c r="H25" s="28">
        <v>905046.33</v>
      </c>
      <c r="I25" s="29">
        <f t="shared" si="1"/>
        <v>2749165.24</v>
      </c>
      <c r="J25" s="30">
        <v>24725825.359999999</v>
      </c>
      <c r="K25" s="19">
        <f t="shared" si="2"/>
        <v>563.60280540470944</v>
      </c>
      <c r="L25" s="19">
        <f t="shared" si="3"/>
        <v>144.69023781658163</v>
      </c>
      <c r="M25" s="25">
        <f t="shared" si="4"/>
        <v>708.2930432212911</v>
      </c>
    </row>
    <row r="26" spans="1:13" ht="15.75">
      <c r="A26" s="24" t="s">
        <v>14</v>
      </c>
      <c r="B26" s="18">
        <v>124772</v>
      </c>
      <c r="C26" s="30">
        <v>66805086.920000002</v>
      </c>
      <c r="D26" s="30">
        <v>2810420.18</v>
      </c>
      <c r="E26" s="28">
        <f t="shared" si="0"/>
        <v>63994666.740000002</v>
      </c>
      <c r="F26" s="30">
        <v>4867452.88</v>
      </c>
      <c r="G26" s="28">
        <v>2410280.67</v>
      </c>
      <c r="H26" s="28">
        <v>975548.19</v>
      </c>
      <c r="I26" s="29">
        <f t="shared" si="1"/>
        <v>1481624.02</v>
      </c>
      <c r="J26" s="30">
        <v>20290141.149999999</v>
      </c>
      <c r="K26" s="19">
        <f t="shared" si="2"/>
        <v>524.76750200365473</v>
      </c>
      <c r="L26" s="19">
        <f t="shared" si="3"/>
        <v>162.61774396499214</v>
      </c>
      <c r="M26" s="25">
        <f t="shared" si="4"/>
        <v>687.38524596864681</v>
      </c>
    </row>
    <row r="27" spans="1:13" ht="15.75">
      <c r="A27" s="24" t="s">
        <v>18</v>
      </c>
      <c r="B27" s="18">
        <v>39112</v>
      </c>
      <c r="C27" s="30">
        <v>19422292.870000001</v>
      </c>
      <c r="D27" s="30">
        <v>919871.04</v>
      </c>
      <c r="E27" s="28">
        <f t="shared" si="0"/>
        <v>18502421.830000002</v>
      </c>
      <c r="F27" s="30">
        <v>2694484.22</v>
      </c>
      <c r="G27" s="28">
        <v>791344.33</v>
      </c>
      <c r="H27" s="28">
        <v>295218.8</v>
      </c>
      <c r="I27" s="29">
        <f t="shared" si="1"/>
        <v>1607921.09</v>
      </c>
      <c r="J27" s="30">
        <v>6400883.7199999997</v>
      </c>
      <c r="K27" s="19">
        <f t="shared" si="2"/>
        <v>514.17321844958076</v>
      </c>
      <c r="L27" s="19">
        <f t="shared" si="3"/>
        <v>163.65523931274288</v>
      </c>
      <c r="M27" s="25">
        <f t="shared" si="4"/>
        <v>677.82845776232364</v>
      </c>
    </row>
    <row r="28" spans="1:13" ht="15.75">
      <c r="A28" s="24" t="s">
        <v>16</v>
      </c>
      <c r="B28" s="18">
        <v>61827</v>
      </c>
      <c r="C28" s="30">
        <v>28826509.530000001</v>
      </c>
      <c r="D28" s="30">
        <v>1147176.02</v>
      </c>
      <c r="E28" s="28">
        <f t="shared" si="0"/>
        <v>27679333.510000002</v>
      </c>
      <c r="F28" s="30">
        <v>2075425.21</v>
      </c>
      <c r="G28" s="28">
        <v>1202804.6599999999</v>
      </c>
      <c r="H28" s="28">
        <v>470399.21</v>
      </c>
      <c r="I28" s="29">
        <f t="shared" si="1"/>
        <v>402221.34</v>
      </c>
      <c r="J28" s="30">
        <v>13591858.470000001</v>
      </c>
      <c r="K28" s="19">
        <f t="shared" si="2"/>
        <v>454.19565642842127</v>
      </c>
      <c r="L28" s="19">
        <f t="shared" si="3"/>
        <v>219.83693968654472</v>
      </c>
      <c r="M28" s="25">
        <f t="shared" si="4"/>
        <v>674.03259611496605</v>
      </c>
    </row>
    <row r="29" spans="1:13" ht="15.75">
      <c r="A29" s="24" t="s">
        <v>53</v>
      </c>
      <c r="B29" s="18">
        <v>204856</v>
      </c>
      <c r="C29" s="30">
        <v>66191922.93</v>
      </c>
      <c r="D29" s="30">
        <v>3731433.4</v>
      </c>
      <c r="E29" s="28">
        <f t="shared" si="0"/>
        <v>62460489.530000001</v>
      </c>
      <c r="F29" s="30">
        <v>45871438.729999997</v>
      </c>
      <c r="G29" s="28">
        <v>0</v>
      </c>
      <c r="H29" s="28">
        <v>50080.99</v>
      </c>
      <c r="I29" s="29">
        <f t="shared" si="1"/>
        <v>45821357.739999995</v>
      </c>
      <c r="J29" s="30">
        <v>26103420.02</v>
      </c>
      <c r="K29" s="19">
        <f t="shared" si="2"/>
        <v>528.57542503026514</v>
      </c>
      <c r="L29" s="19">
        <f t="shared" si="3"/>
        <v>127.42326326785644</v>
      </c>
      <c r="M29" s="25">
        <f t="shared" si="4"/>
        <v>655.99868829812158</v>
      </c>
    </row>
    <row r="30" spans="1:13" ht="15.75">
      <c r="A30" s="24" t="s">
        <v>19</v>
      </c>
      <c r="B30" s="18">
        <v>143978</v>
      </c>
      <c r="C30" s="30">
        <v>66459421.700000003</v>
      </c>
      <c r="D30" s="30">
        <v>2974390.89</v>
      </c>
      <c r="E30" s="28">
        <f t="shared" si="0"/>
        <v>63485030.810000002</v>
      </c>
      <c r="F30" s="30">
        <v>6628060.7599999998</v>
      </c>
      <c r="G30" s="28">
        <v>2878252.69</v>
      </c>
      <c r="H30" s="28">
        <v>1076094.69</v>
      </c>
      <c r="I30" s="29">
        <f t="shared" si="1"/>
        <v>2673713.38</v>
      </c>
      <c r="J30" s="30">
        <v>27673341.739999998</v>
      </c>
      <c r="K30" s="19">
        <f t="shared" si="2"/>
        <v>459.50592583589162</v>
      </c>
      <c r="L30" s="19">
        <f t="shared" si="3"/>
        <v>192.20534901165453</v>
      </c>
      <c r="M30" s="25">
        <f t="shared" si="4"/>
        <v>651.71127484754618</v>
      </c>
    </row>
    <row r="31" spans="1:13" ht="15.75">
      <c r="A31" s="24" t="s">
        <v>54</v>
      </c>
      <c r="B31" s="18">
        <v>116979</v>
      </c>
      <c r="C31" s="30">
        <v>53657993.899999999</v>
      </c>
      <c r="D31" s="30">
        <v>2088860.65</v>
      </c>
      <c r="E31" s="28">
        <f t="shared" si="0"/>
        <v>51569133.25</v>
      </c>
      <c r="F31" s="30">
        <v>4016953.61</v>
      </c>
      <c r="G31" s="28">
        <v>1906940</v>
      </c>
      <c r="H31" s="28">
        <v>584724.97</v>
      </c>
      <c r="I31" s="29">
        <f t="shared" si="1"/>
        <v>1525288.64</v>
      </c>
      <c r="J31" s="30">
        <v>23082470.739999998</v>
      </c>
      <c r="K31" s="19">
        <f t="shared" si="2"/>
        <v>453.87994332316055</v>
      </c>
      <c r="L31" s="19">
        <f t="shared" si="3"/>
        <v>197.32149137879446</v>
      </c>
      <c r="M31" s="25">
        <f t="shared" si="4"/>
        <v>651.20143470195501</v>
      </c>
    </row>
    <row r="32" spans="1:13" ht="15.75">
      <c r="A32" s="24" t="s">
        <v>7</v>
      </c>
      <c r="B32" s="18">
        <v>666880</v>
      </c>
      <c r="C32" s="30">
        <v>303454003.31999999</v>
      </c>
      <c r="D32" s="30">
        <v>16329935.32</v>
      </c>
      <c r="E32" s="28">
        <f t="shared" si="0"/>
        <v>287124068</v>
      </c>
      <c r="F32" s="30">
        <v>32597846.989999998</v>
      </c>
      <c r="G32" s="28">
        <v>13842365.609999999</v>
      </c>
      <c r="H32" s="28">
        <v>4569596.96</v>
      </c>
      <c r="I32" s="29">
        <f t="shared" si="1"/>
        <v>14185884.419999998</v>
      </c>
      <c r="J32" s="30">
        <v>129402573.83</v>
      </c>
      <c r="K32" s="19">
        <f t="shared" si="2"/>
        <v>451.82034611924189</v>
      </c>
      <c r="L32" s="19">
        <f t="shared" si="3"/>
        <v>194.04176737943857</v>
      </c>
      <c r="M32" s="25">
        <f t="shared" si="4"/>
        <v>645.8621134986804</v>
      </c>
    </row>
    <row r="33" spans="1:13" ht="15.75">
      <c r="A33" s="24" t="s">
        <v>8</v>
      </c>
      <c r="B33" s="18">
        <v>52463</v>
      </c>
      <c r="C33" s="30">
        <v>22841684.66</v>
      </c>
      <c r="D33" s="30">
        <v>1163307.23</v>
      </c>
      <c r="E33" s="28">
        <f t="shared" si="0"/>
        <v>21678377.43</v>
      </c>
      <c r="F33" s="30">
        <v>2424114.48</v>
      </c>
      <c r="G33" s="28">
        <v>1101105.6100000001</v>
      </c>
      <c r="H33" s="28">
        <v>386503.14</v>
      </c>
      <c r="I33" s="29">
        <f t="shared" si="1"/>
        <v>936505.72999999986</v>
      </c>
      <c r="J33" s="30">
        <v>10746965.33</v>
      </c>
      <c r="K33" s="19">
        <f t="shared" si="2"/>
        <v>431.0634763547643</v>
      </c>
      <c r="L33" s="19">
        <f t="shared" si="3"/>
        <v>204.84847092236433</v>
      </c>
      <c r="M33" s="25">
        <f t="shared" si="4"/>
        <v>635.91194727712866</v>
      </c>
    </row>
    <row r="34" spans="1:13" ht="15.75">
      <c r="A34" s="24" t="s">
        <v>6</v>
      </c>
      <c r="B34" s="18">
        <v>688711</v>
      </c>
      <c r="C34" s="30">
        <v>302768025.00999999</v>
      </c>
      <c r="D34" s="30">
        <v>14021022.220000001</v>
      </c>
      <c r="E34" s="28">
        <f t="shared" si="0"/>
        <v>288747002.78999996</v>
      </c>
      <c r="F34" s="30">
        <v>26882063.390000001</v>
      </c>
      <c r="G34" s="28">
        <v>11672653.449999999</v>
      </c>
      <c r="H34" s="28">
        <v>3221767.29</v>
      </c>
      <c r="I34" s="29">
        <f t="shared" si="1"/>
        <v>11987642.650000002</v>
      </c>
      <c r="J34" s="30">
        <v>133006454.79000001</v>
      </c>
      <c r="K34" s="19">
        <f t="shared" si="2"/>
        <v>436.66304943583003</v>
      </c>
      <c r="L34" s="19">
        <f t="shared" si="3"/>
        <v>193.12375552299878</v>
      </c>
      <c r="M34" s="25">
        <f t="shared" si="4"/>
        <v>629.78680495882884</v>
      </c>
    </row>
    <row r="35" spans="1:13" ht="15.75">
      <c r="A35" s="24" t="s">
        <v>52</v>
      </c>
      <c r="B35" s="18">
        <v>220020</v>
      </c>
      <c r="C35" s="30">
        <v>106183746.42</v>
      </c>
      <c r="D35" s="30">
        <v>5556549.5199999996</v>
      </c>
      <c r="E35" s="28">
        <f t="shared" si="0"/>
        <v>100627196.90000001</v>
      </c>
      <c r="F35" s="30">
        <v>8052630.7800000003</v>
      </c>
      <c r="G35" s="28">
        <v>4341976.71</v>
      </c>
      <c r="H35" s="28">
        <v>1131457.58</v>
      </c>
      <c r="I35" s="29">
        <f t="shared" si="1"/>
        <v>2579196.4900000002</v>
      </c>
      <c r="J35" s="30">
        <v>33331062.010000002</v>
      </c>
      <c r="K35" s="19">
        <f t="shared" si="2"/>
        <v>469.0773265612217</v>
      </c>
      <c r="L35" s="19">
        <f t="shared" si="3"/>
        <v>151.49105540405418</v>
      </c>
      <c r="M35" s="25">
        <f t="shared" si="4"/>
        <v>620.56838196527588</v>
      </c>
    </row>
    <row r="36" spans="1:13" ht="15.75">
      <c r="A36" s="24" t="s">
        <v>31</v>
      </c>
      <c r="B36" s="18">
        <v>98025</v>
      </c>
      <c r="C36" s="30">
        <v>35849338.280000001</v>
      </c>
      <c r="D36" s="30">
        <v>1985207.17</v>
      </c>
      <c r="E36" s="28">
        <f t="shared" si="0"/>
        <v>33864131.109999999</v>
      </c>
      <c r="F36" s="30">
        <v>3447936.02</v>
      </c>
      <c r="G36" s="28">
        <v>1779426.28</v>
      </c>
      <c r="H36" s="28">
        <v>541188.98</v>
      </c>
      <c r="I36" s="29">
        <f t="shared" si="1"/>
        <v>1127320.76</v>
      </c>
      <c r="J36" s="30">
        <v>23065085.449999999</v>
      </c>
      <c r="K36" s="19">
        <f t="shared" si="2"/>
        <v>356.96456893649577</v>
      </c>
      <c r="L36" s="19">
        <f t="shared" si="3"/>
        <v>235.29798979852077</v>
      </c>
      <c r="M36" s="25">
        <f t="shared" si="4"/>
        <v>592.26255873501657</v>
      </c>
    </row>
    <row r="37" spans="1:13" ht="15.75">
      <c r="A37" s="24" t="s">
        <v>22</v>
      </c>
      <c r="B37" s="18">
        <v>173050</v>
      </c>
      <c r="C37" s="30">
        <v>68741639.590000004</v>
      </c>
      <c r="D37" s="30">
        <v>3199387.91</v>
      </c>
      <c r="E37" s="28">
        <f t="shared" si="0"/>
        <v>65542251.680000007</v>
      </c>
      <c r="F37" s="30">
        <v>7026903.2699999996</v>
      </c>
      <c r="G37" s="28">
        <v>3060647.57</v>
      </c>
      <c r="H37" s="28">
        <v>1070217.98</v>
      </c>
      <c r="I37" s="29">
        <f t="shared" si="1"/>
        <v>2896037.7199999997</v>
      </c>
      <c r="J37" s="30">
        <v>33624397.920000002</v>
      </c>
      <c r="K37" s="19">
        <f t="shared" si="2"/>
        <v>395.48274718289514</v>
      </c>
      <c r="L37" s="19">
        <f t="shared" si="3"/>
        <v>194.30452424154871</v>
      </c>
      <c r="M37" s="25">
        <f t="shared" si="4"/>
        <v>589.78727142444382</v>
      </c>
    </row>
    <row r="38" spans="1:13" ht="15.75">
      <c r="A38" s="24" t="s">
        <v>30</v>
      </c>
      <c r="B38" s="18">
        <v>244850</v>
      </c>
      <c r="C38" s="30">
        <v>98603961.340000004</v>
      </c>
      <c r="D38" s="30">
        <v>6486414.6500000004</v>
      </c>
      <c r="E38" s="28">
        <f t="shared" si="0"/>
        <v>92117546.689999998</v>
      </c>
      <c r="F38" s="30">
        <v>9284873.4499999993</v>
      </c>
      <c r="G38" s="28">
        <v>4524948.32</v>
      </c>
      <c r="H38" s="28">
        <v>1360300.3</v>
      </c>
      <c r="I38" s="29">
        <f t="shared" si="1"/>
        <v>3399624.8299999991</v>
      </c>
      <c r="J38" s="30">
        <v>48512878.030000001</v>
      </c>
      <c r="K38" s="19">
        <f t="shared" si="2"/>
        <v>390.10484590565653</v>
      </c>
      <c r="L38" s="19">
        <f t="shared" si="3"/>
        <v>198.13305301204821</v>
      </c>
      <c r="M38" s="25">
        <f t="shared" si="4"/>
        <v>588.2378989177048</v>
      </c>
    </row>
    <row r="39" spans="1:13" ht="15.75">
      <c r="A39" s="24" t="s">
        <v>55</v>
      </c>
      <c r="B39" s="18">
        <v>82802</v>
      </c>
      <c r="C39" s="30">
        <v>27699912.850000001</v>
      </c>
      <c r="D39" s="30">
        <v>1684276.21</v>
      </c>
      <c r="E39" s="28">
        <f t="shared" si="0"/>
        <v>26015636.640000001</v>
      </c>
      <c r="F39" s="30">
        <v>3086384.11</v>
      </c>
      <c r="G39" s="28">
        <v>1567834.66</v>
      </c>
      <c r="H39" s="28">
        <v>431603.86</v>
      </c>
      <c r="I39" s="29">
        <f t="shared" si="1"/>
        <v>1086945.5899999999</v>
      </c>
      <c r="J39" s="30">
        <v>21297166.07</v>
      </c>
      <c r="K39" s="19">
        <f t="shared" si="2"/>
        <v>327.31796611192965</v>
      </c>
      <c r="L39" s="19">
        <f t="shared" si="3"/>
        <v>257.20593790005074</v>
      </c>
      <c r="M39" s="25">
        <f t="shared" si="4"/>
        <v>584.52390401198045</v>
      </c>
    </row>
    <row r="40" spans="1:13" ht="15.75">
      <c r="A40" s="24" t="s">
        <v>33</v>
      </c>
      <c r="B40" s="18">
        <v>447182</v>
      </c>
      <c r="C40" s="30">
        <v>194770643.63</v>
      </c>
      <c r="D40" s="30">
        <v>7612567.3200000003</v>
      </c>
      <c r="E40" s="28">
        <f t="shared" si="0"/>
        <v>187158076.31</v>
      </c>
      <c r="F40" s="30">
        <v>15010002.66</v>
      </c>
      <c r="G40" s="28">
        <v>7709095.8399999999</v>
      </c>
      <c r="H40" s="28">
        <v>2889360</v>
      </c>
      <c r="I40" s="29">
        <f t="shared" si="1"/>
        <v>4411546.82</v>
      </c>
      <c r="J40" s="30">
        <v>66923569.210000001</v>
      </c>
      <c r="K40" s="19">
        <f t="shared" si="2"/>
        <v>428.39296557106502</v>
      </c>
      <c r="L40" s="19">
        <f t="shared" si="3"/>
        <v>149.65622321560349</v>
      </c>
      <c r="M40" s="25">
        <f t="shared" si="4"/>
        <v>578.04918878666854</v>
      </c>
    </row>
    <row r="41" spans="1:13" ht="15.75">
      <c r="A41" s="24" t="s">
        <v>37</v>
      </c>
      <c r="B41" s="18">
        <v>151113</v>
      </c>
      <c r="C41" s="30">
        <v>56402513.729999997</v>
      </c>
      <c r="D41" s="30">
        <v>3506828.98</v>
      </c>
      <c r="E41" s="28">
        <f t="shared" si="0"/>
        <v>52895684.75</v>
      </c>
      <c r="F41" s="30">
        <v>7262076.9800000004</v>
      </c>
      <c r="G41" s="28">
        <v>3068634.84</v>
      </c>
      <c r="H41" s="28">
        <v>964168.5</v>
      </c>
      <c r="I41" s="29">
        <f t="shared" si="1"/>
        <v>3229273.6400000006</v>
      </c>
      <c r="J41" s="30">
        <v>31170631</v>
      </c>
      <c r="K41" s="19">
        <f t="shared" si="2"/>
        <v>371.41052318463665</v>
      </c>
      <c r="L41" s="19">
        <f t="shared" si="3"/>
        <v>206.27365613812179</v>
      </c>
      <c r="M41" s="25">
        <f t="shared" si="4"/>
        <v>577.68417932275838</v>
      </c>
    </row>
    <row r="42" spans="1:13" ht="15.75">
      <c r="A42" s="24" t="s">
        <v>2</v>
      </c>
      <c r="B42" s="18">
        <v>196851</v>
      </c>
      <c r="C42" s="30">
        <v>80526237.420000002</v>
      </c>
      <c r="D42" s="30">
        <v>3069466.73</v>
      </c>
      <c r="E42" s="28">
        <f t="shared" si="0"/>
        <v>77456770.689999998</v>
      </c>
      <c r="F42" s="30">
        <v>8318061.46</v>
      </c>
      <c r="G42" s="28">
        <v>3333725.92</v>
      </c>
      <c r="H42" s="28">
        <v>958300.47</v>
      </c>
      <c r="I42" s="29">
        <f t="shared" si="1"/>
        <v>4026035.0700000003</v>
      </c>
      <c r="J42" s="30">
        <v>30447073.379999999</v>
      </c>
      <c r="K42" s="19">
        <f t="shared" si="2"/>
        <v>413.93137835215464</v>
      </c>
      <c r="L42" s="19">
        <f t="shared" si="3"/>
        <v>154.67065638477834</v>
      </c>
      <c r="M42" s="25">
        <f t="shared" si="4"/>
        <v>568.60203473693298</v>
      </c>
    </row>
    <row r="43" spans="1:13" ht="15.75">
      <c r="A43" s="24" t="s">
        <v>38</v>
      </c>
      <c r="B43" s="18">
        <v>791413</v>
      </c>
      <c r="C43" s="30">
        <v>347101713.48000002</v>
      </c>
      <c r="D43" s="30">
        <v>21186019.370000001</v>
      </c>
      <c r="E43" s="28">
        <f t="shared" si="0"/>
        <v>325915694.11000001</v>
      </c>
      <c r="F43" s="30">
        <v>35694259.960000001</v>
      </c>
      <c r="G43" s="28">
        <v>15533892.76</v>
      </c>
      <c r="H43" s="28">
        <v>4310691.2</v>
      </c>
      <c r="I43" s="29">
        <f t="shared" si="1"/>
        <v>15849676.000000004</v>
      </c>
      <c r="J43" s="30">
        <v>105417900.44</v>
      </c>
      <c r="K43" s="19">
        <f t="shared" si="2"/>
        <v>431.84199666924854</v>
      </c>
      <c r="L43" s="19">
        <f t="shared" si="3"/>
        <v>133.20213395534316</v>
      </c>
      <c r="M43" s="25">
        <f t="shared" si="4"/>
        <v>565.04413062459173</v>
      </c>
    </row>
    <row r="44" spans="1:13" ht="15.75">
      <c r="A44" s="24" t="s">
        <v>36</v>
      </c>
      <c r="B44" s="18">
        <v>345821</v>
      </c>
      <c r="C44" s="30">
        <v>91064037.260000005</v>
      </c>
      <c r="D44" s="30">
        <v>0</v>
      </c>
      <c r="E44" s="28">
        <f t="shared" si="0"/>
        <v>91064037.260000005</v>
      </c>
      <c r="F44" s="30">
        <v>7089584.1100000003</v>
      </c>
      <c r="G44" s="28">
        <v>0</v>
      </c>
      <c r="H44" s="28">
        <v>0</v>
      </c>
      <c r="I44" s="29">
        <f t="shared" si="1"/>
        <v>7089584.1100000003</v>
      </c>
      <c r="J44" s="30">
        <v>96403864.129999995</v>
      </c>
      <c r="K44" s="19">
        <f t="shared" si="2"/>
        <v>283.82782239944942</v>
      </c>
      <c r="L44" s="19">
        <f t="shared" si="3"/>
        <v>278.76810294921358</v>
      </c>
      <c r="M44" s="25">
        <f t="shared" si="4"/>
        <v>562.59592534866306</v>
      </c>
    </row>
    <row r="45" spans="1:13" ht="15.75">
      <c r="A45" s="24" t="s">
        <v>24</v>
      </c>
      <c r="B45" s="18">
        <v>84910</v>
      </c>
      <c r="C45" s="30">
        <v>34972375.799999997</v>
      </c>
      <c r="D45" s="30">
        <v>1711076.32</v>
      </c>
      <c r="E45" s="28">
        <f t="shared" si="0"/>
        <v>33261299.479999997</v>
      </c>
      <c r="F45" s="30">
        <v>4089355.59</v>
      </c>
      <c r="G45" s="28">
        <v>1449396.7</v>
      </c>
      <c r="H45" s="28">
        <v>522597.98</v>
      </c>
      <c r="I45" s="29">
        <f t="shared" si="1"/>
        <v>2117360.9099999997</v>
      </c>
      <c r="J45" s="30">
        <v>12316732.75</v>
      </c>
      <c r="K45" s="19">
        <f t="shared" si="2"/>
        <v>416.66070415734299</v>
      </c>
      <c r="L45" s="19">
        <f t="shared" si="3"/>
        <v>145.05632728771641</v>
      </c>
      <c r="M45" s="25">
        <f t="shared" si="4"/>
        <v>561.71703144505943</v>
      </c>
    </row>
    <row r="46" spans="1:13" ht="15.75">
      <c r="A46" s="24" t="s">
        <v>5</v>
      </c>
      <c r="B46" s="18">
        <v>571026</v>
      </c>
      <c r="C46" s="30">
        <v>249991938.25999999</v>
      </c>
      <c r="D46" s="30">
        <v>8607395.0500000007</v>
      </c>
      <c r="E46" s="28">
        <f t="shared" si="0"/>
        <v>241384543.20999998</v>
      </c>
      <c r="F46" s="30">
        <v>21379467.539999999</v>
      </c>
      <c r="G46" s="28">
        <v>9742353.9399999995</v>
      </c>
      <c r="H46" s="28">
        <v>2740910.89</v>
      </c>
      <c r="I46" s="29">
        <f t="shared" si="1"/>
        <v>8896202.709999999</v>
      </c>
      <c r="J46" s="30">
        <v>66049499.810000002</v>
      </c>
      <c r="K46" s="19">
        <f t="shared" si="2"/>
        <v>438.30008777183525</v>
      </c>
      <c r="L46" s="19">
        <f t="shared" si="3"/>
        <v>115.66811285300494</v>
      </c>
      <c r="M46" s="25">
        <f t="shared" si="4"/>
        <v>553.96820062484016</v>
      </c>
    </row>
    <row r="47" spans="1:13" ht="15.75">
      <c r="A47" s="24" t="s">
        <v>13</v>
      </c>
      <c r="B47" s="18">
        <v>57657</v>
      </c>
      <c r="C47" s="30">
        <v>23609373.079999998</v>
      </c>
      <c r="D47" s="30">
        <v>1090249.23</v>
      </c>
      <c r="E47" s="28">
        <f t="shared" si="0"/>
        <v>22519123.849999998</v>
      </c>
      <c r="F47" s="30">
        <v>2077556.13</v>
      </c>
      <c r="G47" s="28">
        <v>1166942.08</v>
      </c>
      <c r="H47" s="28">
        <v>420533.03</v>
      </c>
      <c r="I47" s="29">
        <f t="shared" si="1"/>
        <v>490081.01999999979</v>
      </c>
      <c r="J47" s="30">
        <v>8636685.5600000005</v>
      </c>
      <c r="K47" s="19">
        <f t="shared" si="2"/>
        <v>399.07044886136975</v>
      </c>
      <c r="L47" s="19">
        <f t="shared" si="3"/>
        <v>149.7942237716149</v>
      </c>
      <c r="M47" s="25">
        <f t="shared" si="4"/>
        <v>548.86467263298459</v>
      </c>
    </row>
    <row r="48" spans="1:13" ht="15.75">
      <c r="A48" s="24" t="s">
        <v>65</v>
      </c>
      <c r="B48" s="18">
        <v>331577</v>
      </c>
      <c r="C48" s="30">
        <v>139675552.97</v>
      </c>
      <c r="D48" s="30">
        <v>6429006.3799999999</v>
      </c>
      <c r="E48" s="28">
        <f t="shared" si="0"/>
        <v>133246546.59</v>
      </c>
      <c r="F48" s="30">
        <v>13876691.550000001</v>
      </c>
      <c r="G48" s="28">
        <v>6473495.9900000002</v>
      </c>
      <c r="H48" s="28">
        <v>1785412.38</v>
      </c>
      <c r="I48" s="29">
        <f t="shared" si="1"/>
        <v>5617783.1800000006</v>
      </c>
      <c r="J48" s="30">
        <v>40695641.380000003</v>
      </c>
      <c r="K48" s="19">
        <f t="shared" si="2"/>
        <v>418.79964463759552</v>
      </c>
      <c r="L48" s="19">
        <f t="shared" si="3"/>
        <v>122.73360751801242</v>
      </c>
      <c r="M48" s="25">
        <f t="shared" si="4"/>
        <v>541.5332521556079</v>
      </c>
    </row>
    <row r="49" spans="1:13" ht="15.75">
      <c r="A49" s="24" t="s">
        <v>4</v>
      </c>
      <c r="B49" s="18">
        <v>325708</v>
      </c>
      <c r="C49" s="30">
        <v>127991952.55</v>
      </c>
      <c r="D49" s="30">
        <v>5485591.9100000001</v>
      </c>
      <c r="E49" s="28">
        <f t="shared" si="0"/>
        <v>122506360.64</v>
      </c>
      <c r="F49" s="30">
        <v>12086224.65</v>
      </c>
      <c r="G49" s="28">
        <v>5551008.9400000004</v>
      </c>
      <c r="H49" s="28">
        <v>1482585.29</v>
      </c>
      <c r="I49" s="29">
        <f t="shared" si="1"/>
        <v>5052630.42</v>
      </c>
      <c r="J49" s="30">
        <v>46934024.32</v>
      </c>
      <c r="K49" s="19">
        <f t="shared" si="2"/>
        <v>391.63603921303746</v>
      </c>
      <c r="L49" s="19">
        <f t="shared" si="3"/>
        <v>144.09846954941236</v>
      </c>
      <c r="M49" s="25">
        <f t="shared" si="4"/>
        <v>535.73450876244988</v>
      </c>
    </row>
    <row r="50" spans="1:13" ht="15.75">
      <c r="A50" s="24" t="s">
        <v>3</v>
      </c>
      <c r="B50" s="18">
        <v>113457</v>
      </c>
      <c r="C50" s="30">
        <v>42720288.609999999</v>
      </c>
      <c r="D50" s="30">
        <v>2180443.5099999998</v>
      </c>
      <c r="E50" s="28">
        <f t="shared" si="0"/>
        <v>40539845.100000001</v>
      </c>
      <c r="F50" s="30">
        <v>4067139.45</v>
      </c>
      <c r="G50" s="28">
        <v>1982968.03</v>
      </c>
      <c r="H50" s="28">
        <v>562917.93000000005</v>
      </c>
      <c r="I50" s="29">
        <f t="shared" si="1"/>
        <v>1521253.4900000002</v>
      </c>
      <c r="J50" s="30">
        <v>17187368.120000001</v>
      </c>
      <c r="K50" s="19">
        <f t="shared" si="2"/>
        <v>370.72281648554082</v>
      </c>
      <c r="L50" s="19">
        <f t="shared" si="3"/>
        <v>151.48794803317557</v>
      </c>
      <c r="M50" s="25">
        <f t="shared" si="4"/>
        <v>522.21076451871636</v>
      </c>
    </row>
    <row r="51" spans="1:13" ht="15.75">
      <c r="A51" s="24" t="s">
        <v>9</v>
      </c>
      <c r="B51" s="18">
        <v>35691</v>
      </c>
      <c r="C51" s="30">
        <v>13522161.32</v>
      </c>
      <c r="D51" s="30">
        <v>777791.94</v>
      </c>
      <c r="E51" s="28">
        <f t="shared" si="0"/>
        <v>12744369.380000001</v>
      </c>
      <c r="F51" s="30">
        <v>1856216.97</v>
      </c>
      <c r="G51" s="28">
        <v>748882.9</v>
      </c>
      <c r="H51" s="28">
        <v>271698.48</v>
      </c>
      <c r="I51" s="29">
        <f t="shared" si="1"/>
        <v>835635.58999999985</v>
      </c>
      <c r="J51" s="30">
        <v>4972872.18</v>
      </c>
      <c r="K51" s="19">
        <f t="shared" si="2"/>
        <v>380.48821747779556</v>
      </c>
      <c r="L51" s="19">
        <f t="shared" si="3"/>
        <v>139.33126502479615</v>
      </c>
      <c r="M51" s="25">
        <f t="shared" si="4"/>
        <v>519.81948250259165</v>
      </c>
    </row>
    <row r="52" spans="1:13" ht="15.75">
      <c r="A52" s="24" t="s">
        <v>15</v>
      </c>
      <c r="B52" s="18">
        <v>78629</v>
      </c>
      <c r="C52" s="30">
        <v>22256101.309999999</v>
      </c>
      <c r="D52" s="30">
        <v>1602171.32</v>
      </c>
      <c r="E52" s="28">
        <f t="shared" si="0"/>
        <v>20653929.989999998</v>
      </c>
      <c r="F52" s="30">
        <v>2657643.33</v>
      </c>
      <c r="G52" s="28">
        <v>1583906.81</v>
      </c>
      <c r="H52" s="28">
        <v>613853.76</v>
      </c>
      <c r="I52" s="29">
        <f t="shared" si="1"/>
        <v>459882.76</v>
      </c>
      <c r="J52" s="30">
        <v>19746451.25</v>
      </c>
      <c r="K52" s="19">
        <f t="shared" si="2"/>
        <v>268.52449795876839</v>
      </c>
      <c r="L52" s="19">
        <f t="shared" si="3"/>
        <v>251.13445738849535</v>
      </c>
      <c r="M52" s="25">
        <f t="shared" si="4"/>
        <v>519.65895534726371</v>
      </c>
    </row>
    <row r="53" spans="1:13" ht="15.75">
      <c r="A53" s="24" t="s">
        <v>34</v>
      </c>
      <c r="B53" s="18">
        <v>199066</v>
      </c>
      <c r="C53" s="30">
        <v>54736261.909999996</v>
      </c>
      <c r="D53" s="30">
        <v>0</v>
      </c>
      <c r="E53" s="28">
        <f t="shared" si="0"/>
        <v>54736261.909999996</v>
      </c>
      <c r="F53" s="30">
        <v>10345376.140000001</v>
      </c>
      <c r="G53" s="28">
        <v>0</v>
      </c>
      <c r="H53" s="28">
        <v>0</v>
      </c>
      <c r="I53" s="29">
        <f t="shared" si="1"/>
        <v>10345376.140000001</v>
      </c>
      <c r="J53" s="30">
        <v>36951761.439999998</v>
      </c>
      <c r="K53" s="19">
        <f t="shared" si="2"/>
        <v>326.93497659067845</v>
      </c>
      <c r="L53" s="19">
        <f t="shared" si="3"/>
        <v>185.62567912149737</v>
      </c>
      <c r="M53" s="25">
        <f t="shared" si="4"/>
        <v>512.56065571217584</v>
      </c>
    </row>
    <row r="54" spans="1:13" ht="15.75">
      <c r="A54" s="24" t="s">
        <v>17</v>
      </c>
      <c r="B54" s="18">
        <v>298866</v>
      </c>
      <c r="C54" s="30">
        <v>116805470.83</v>
      </c>
      <c r="D54" s="30">
        <v>7041476.2199999997</v>
      </c>
      <c r="E54" s="28">
        <f t="shared" si="0"/>
        <v>109763994.61</v>
      </c>
      <c r="F54" s="30">
        <v>12725906.130000001</v>
      </c>
      <c r="G54" s="28">
        <v>6007979.1699999999</v>
      </c>
      <c r="H54" s="28">
        <v>2161758.87</v>
      </c>
      <c r="I54" s="29">
        <f t="shared" si="1"/>
        <v>4556168.0900000008</v>
      </c>
      <c r="J54" s="30">
        <v>32511884.609999999</v>
      </c>
      <c r="K54" s="19">
        <f t="shared" si="2"/>
        <v>382.51310855032023</v>
      </c>
      <c r="L54" s="19">
        <f t="shared" si="3"/>
        <v>108.78415279757483</v>
      </c>
      <c r="M54" s="25">
        <f t="shared" si="4"/>
        <v>491.29726134789507</v>
      </c>
    </row>
    <row r="55" spans="1:13" ht="15.75">
      <c r="A55" s="24" t="s">
        <v>1</v>
      </c>
      <c r="B55" s="18">
        <v>144258</v>
      </c>
      <c r="C55" s="30">
        <v>56909537.390000001</v>
      </c>
      <c r="D55" s="30">
        <v>2151323.48</v>
      </c>
      <c r="E55" s="28">
        <f t="shared" si="0"/>
        <v>54758213.910000004</v>
      </c>
      <c r="F55" s="30">
        <v>7109295.5</v>
      </c>
      <c r="G55" s="28">
        <v>2391126.88</v>
      </c>
      <c r="H55" s="28">
        <v>721965.6</v>
      </c>
      <c r="I55" s="29">
        <f t="shared" si="1"/>
        <v>3996203.02</v>
      </c>
      <c r="J55" s="30">
        <v>11646349.210000001</v>
      </c>
      <c r="K55" s="19">
        <f t="shared" si="2"/>
        <v>407.28706158410631</v>
      </c>
      <c r="L55" s="19">
        <f t="shared" si="3"/>
        <v>80.732778840688212</v>
      </c>
      <c r="M55" s="25">
        <f t="shared" si="4"/>
        <v>488.01984042479455</v>
      </c>
    </row>
    <row r="56" spans="1:13" ht="15.75">
      <c r="A56" s="24" t="s">
        <v>29</v>
      </c>
      <c r="B56" s="18">
        <v>96068</v>
      </c>
      <c r="C56" s="30">
        <v>32352297.91</v>
      </c>
      <c r="D56" s="30">
        <v>1909020.35</v>
      </c>
      <c r="E56" s="28">
        <f t="shared" si="0"/>
        <v>30443277.559999999</v>
      </c>
      <c r="F56" s="30">
        <v>3100735.08</v>
      </c>
      <c r="G56" s="28">
        <v>1496890.68</v>
      </c>
      <c r="H56" s="28">
        <v>594549.09</v>
      </c>
      <c r="I56" s="29">
        <f t="shared" si="1"/>
        <v>1009295.3100000002</v>
      </c>
      <c r="J56" s="30">
        <v>12307677.6</v>
      </c>
      <c r="K56" s="19">
        <f t="shared" si="2"/>
        <v>327.39905972852557</v>
      </c>
      <c r="L56" s="19">
        <f t="shared" si="3"/>
        <v>128.11422742224258</v>
      </c>
      <c r="M56" s="25">
        <f t="shared" si="4"/>
        <v>455.51328715076818</v>
      </c>
    </row>
    <row r="58" spans="1:13">
      <c r="A58" s="32" t="s">
        <v>60</v>
      </c>
    </row>
  </sheetData>
  <sortState ref="A10:M56">
    <sortCondition descending="1" ref="M10:M56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2019-09-13T12:16:27Z</dcterms:modified>
</cp:coreProperties>
</file>