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444" yWindow="12" windowWidth="12216" windowHeight="10416"/>
  </bookViews>
  <sheets>
    <sheet name="Orden ALFABETICO" sheetId="13" r:id="rId1"/>
    <sheet name="Orden INGRESOS POR HABITANTE" sheetId="14" r:id="rId2"/>
  </sheets>
  <calcPr calcId="145621"/>
</workbook>
</file>

<file path=xl/calcChain.xml><?xml version="1.0" encoding="utf-8"?>
<calcChain xmlns="http://schemas.openxmlformats.org/spreadsheetml/2006/main">
  <c r="M601" i="14" l="1"/>
  <c r="J601" i="14"/>
  <c r="F601" i="14"/>
  <c r="N601" i="14" s="1"/>
  <c r="M299" i="14"/>
  <c r="J299" i="14"/>
  <c r="F299" i="14"/>
  <c r="M72" i="14"/>
  <c r="J72" i="14"/>
  <c r="F72" i="14"/>
  <c r="M602" i="14"/>
  <c r="J602" i="14"/>
  <c r="F602" i="14"/>
  <c r="M318" i="14"/>
  <c r="J318" i="14"/>
  <c r="F318" i="14"/>
  <c r="N318" i="14" s="1"/>
  <c r="M51" i="14"/>
  <c r="J51" i="14"/>
  <c r="F51" i="14"/>
  <c r="M532" i="14"/>
  <c r="J532" i="14"/>
  <c r="F532" i="14"/>
  <c r="N532" i="14" s="1"/>
  <c r="M224" i="14"/>
  <c r="J224" i="14"/>
  <c r="F224" i="14"/>
  <c r="M344" i="14"/>
  <c r="J344" i="14"/>
  <c r="F344" i="14"/>
  <c r="N344" i="14" s="1"/>
  <c r="M458" i="14"/>
  <c r="J458" i="14"/>
  <c r="F458" i="14"/>
  <c r="M307" i="14"/>
  <c r="J307" i="14"/>
  <c r="F307" i="14"/>
  <c r="N307" i="14" s="1"/>
  <c r="M16" i="14"/>
  <c r="J16" i="14"/>
  <c r="F16" i="14"/>
  <c r="M617" i="14"/>
  <c r="J617" i="14"/>
  <c r="F617" i="14"/>
  <c r="N617" i="14" s="1"/>
  <c r="M477" i="14"/>
  <c r="J477" i="14"/>
  <c r="F477" i="14"/>
  <c r="M567" i="14"/>
  <c r="J567" i="14"/>
  <c r="F567" i="14"/>
  <c r="N567" i="14" s="1"/>
  <c r="M455" i="14"/>
  <c r="J455" i="14"/>
  <c r="F455" i="14"/>
  <c r="M429" i="14"/>
  <c r="J429" i="14"/>
  <c r="F429" i="14"/>
  <c r="N429" i="14" s="1"/>
  <c r="M445" i="14"/>
  <c r="J445" i="14"/>
  <c r="F445" i="14"/>
  <c r="M375" i="14"/>
  <c r="J375" i="14"/>
  <c r="F375" i="14"/>
  <c r="N375" i="14" s="1"/>
  <c r="M250" i="14"/>
  <c r="J250" i="14"/>
  <c r="F250" i="14"/>
  <c r="M436" i="14"/>
  <c r="J436" i="14"/>
  <c r="F436" i="14"/>
  <c r="M569" i="14"/>
  <c r="J569" i="14"/>
  <c r="F569" i="14"/>
  <c r="M533" i="14"/>
  <c r="J533" i="14"/>
  <c r="F533" i="14"/>
  <c r="M192" i="14"/>
  <c r="J192" i="14"/>
  <c r="F192" i="14"/>
  <c r="M595" i="14"/>
  <c r="J595" i="14"/>
  <c r="F595" i="14"/>
  <c r="N595" i="14" s="1"/>
  <c r="M441" i="14"/>
  <c r="J441" i="14"/>
  <c r="F441" i="14"/>
  <c r="M332" i="14"/>
  <c r="J332" i="14"/>
  <c r="F332" i="14"/>
  <c r="N332" i="14" s="1"/>
  <c r="M607" i="14"/>
  <c r="J607" i="14"/>
  <c r="F607" i="14"/>
  <c r="M266" i="14"/>
  <c r="J266" i="14"/>
  <c r="F266" i="14"/>
  <c r="N266" i="14" s="1"/>
  <c r="M366" i="14"/>
  <c r="J366" i="14"/>
  <c r="F366" i="14"/>
  <c r="M537" i="14"/>
  <c r="J537" i="14"/>
  <c r="F537" i="14"/>
  <c r="N537" i="14" s="1"/>
  <c r="M357" i="14"/>
  <c r="J357" i="14"/>
  <c r="F357" i="14"/>
  <c r="M439" i="14"/>
  <c r="J439" i="14"/>
  <c r="F439" i="14"/>
  <c r="N439" i="14" s="1"/>
  <c r="M351" i="14"/>
  <c r="J351" i="14"/>
  <c r="F351" i="14"/>
  <c r="M444" i="14"/>
  <c r="J444" i="14"/>
  <c r="F444" i="14"/>
  <c r="N444" i="14" s="1"/>
  <c r="M189" i="14"/>
  <c r="J189" i="14"/>
  <c r="F189" i="14"/>
  <c r="M540" i="14"/>
  <c r="J540" i="14"/>
  <c r="F540" i="14"/>
  <c r="N540" i="14" s="1"/>
  <c r="M322" i="14"/>
  <c r="J322" i="14"/>
  <c r="F322" i="14"/>
  <c r="M359" i="14"/>
  <c r="J359" i="14"/>
  <c r="F359" i="14"/>
  <c r="N359" i="14" s="1"/>
  <c r="M121" i="14"/>
  <c r="J121" i="14"/>
  <c r="F121" i="14"/>
  <c r="M453" i="14"/>
  <c r="J453" i="14"/>
  <c r="F453" i="14"/>
  <c r="N453" i="14" s="1"/>
  <c r="M457" i="14"/>
  <c r="J457" i="14"/>
  <c r="F457" i="14"/>
  <c r="M87" i="14"/>
  <c r="J87" i="14"/>
  <c r="F87" i="14"/>
  <c r="N87" i="14" s="1"/>
  <c r="M81" i="14"/>
  <c r="J81" i="14"/>
  <c r="F81" i="14"/>
  <c r="M587" i="14"/>
  <c r="J587" i="14"/>
  <c r="F587" i="14"/>
  <c r="N587" i="14" s="1"/>
  <c r="M202" i="14"/>
  <c r="J202" i="14"/>
  <c r="F202" i="14"/>
  <c r="M526" i="14"/>
  <c r="J526" i="14"/>
  <c r="F526" i="14"/>
  <c r="N526" i="14" s="1"/>
  <c r="M96" i="14"/>
  <c r="J96" i="14"/>
  <c r="F96" i="14"/>
  <c r="M143" i="14"/>
  <c r="J143" i="14"/>
  <c r="F143" i="14"/>
  <c r="M415" i="14"/>
  <c r="J415" i="14"/>
  <c r="F415" i="14"/>
  <c r="N415" i="14" s="1"/>
  <c r="M176" i="14"/>
  <c r="J176" i="14"/>
  <c r="F176" i="14"/>
  <c r="M548" i="14"/>
  <c r="J548" i="14"/>
  <c r="F548" i="14"/>
  <c r="M545" i="14"/>
  <c r="J545" i="14"/>
  <c r="F545" i="14"/>
  <c r="N545" i="14" s="1"/>
  <c r="M227" i="14"/>
  <c r="J227" i="14"/>
  <c r="F227" i="14"/>
  <c r="M276" i="14"/>
  <c r="J276" i="14"/>
  <c r="F276" i="14"/>
  <c r="N276" i="14" s="1"/>
  <c r="M308" i="14"/>
  <c r="J308" i="14"/>
  <c r="F308" i="14"/>
  <c r="M536" i="14"/>
  <c r="J536" i="14"/>
  <c r="F536" i="14"/>
  <c r="N536" i="14" s="1"/>
  <c r="M518" i="14"/>
  <c r="J518" i="14"/>
  <c r="F518" i="14"/>
  <c r="M101" i="14"/>
  <c r="J101" i="14"/>
  <c r="F101" i="14"/>
  <c r="N101" i="14" s="1"/>
  <c r="M590" i="14"/>
  <c r="J590" i="14"/>
  <c r="F590" i="14"/>
  <c r="N590" i="14" s="1"/>
  <c r="M211" i="14"/>
  <c r="J211" i="14"/>
  <c r="F211" i="14"/>
  <c r="N211" i="14" s="1"/>
  <c r="M454" i="14"/>
  <c r="J454" i="14"/>
  <c r="F454" i="14"/>
  <c r="M591" i="14"/>
  <c r="J591" i="14"/>
  <c r="F591" i="14"/>
  <c r="M626" i="14"/>
  <c r="J626" i="14"/>
  <c r="F626" i="14"/>
  <c r="N626" i="14" s="1"/>
  <c r="M405" i="14"/>
  <c r="J405" i="14"/>
  <c r="F405" i="14"/>
  <c r="M418" i="14"/>
  <c r="J418" i="14"/>
  <c r="F418" i="14"/>
  <c r="N418" i="14" s="1"/>
  <c r="M137" i="14"/>
  <c r="J137" i="14"/>
  <c r="F137" i="14"/>
  <c r="M13" i="14"/>
  <c r="J13" i="14"/>
  <c r="F13" i="14"/>
  <c r="M385" i="14"/>
  <c r="J385" i="14"/>
  <c r="F385" i="14"/>
  <c r="N385" i="14" s="1"/>
  <c r="M92" i="14"/>
  <c r="J92" i="14"/>
  <c r="F92" i="14"/>
  <c r="M475" i="14"/>
  <c r="J475" i="14"/>
  <c r="F475" i="14"/>
  <c r="N475" i="14" s="1"/>
  <c r="M261" i="14"/>
  <c r="J261" i="14"/>
  <c r="F261" i="14"/>
  <c r="M222" i="14"/>
  <c r="J222" i="14"/>
  <c r="F222" i="14"/>
  <c r="N222" i="14" s="1"/>
  <c r="M64" i="14"/>
  <c r="J64" i="14"/>
  <c r="F64" i="14"/>
  <c r="M279" i="14"/>
  <c r="J279" i="14"/>
  <c r="F279" i="14"/>
  <c r="N279" i="14" s="1"/>
  <c r="M275" i="14"/>
  <c r="J275" i="14"/>
  <c r="F275" i="14"/>
  <c r="M38" i="14"/>
  <c r="J38" i="14"/>
  <c r="F38" i="14"/>
  <c r="N38" i="14" s="1"/>
  <c r="M40" i="14"/>
  <c r="J40" i="14"/>
  <c r="F40" i="14"/>
  <c r="M347" i="14"/>
  <c r="J347" i="14"/>
  <c r="F347" i="14"/>
  <c r="M337" i="14"/>
  <c r="J337" i="14"/>
  <c r="F337" i="14"/>
  <c r="M340" i="14"/>
  <c r="J340" i="14"/>
  <c r="F340" i="14"/>
  <c r="N340" i="14" s="1"/>
  <c r="M54" i="14"/>
  <c r="J54" i="14"/>
  <c r="F54" i="14"/>
  <c r="M251" i="14"/>
  <c r="J251" i="14"/>
  <c r="F251" i="14"/>
  <c r="N251" i="14" s="1"/>
  <c r="M216" i="14"/>
  <c r="J216" i="14"/>
  <c r="F216" i="14"/>
  <c r="M139" i="14"/>
  <c r="J139" i="14"/>
  <c r="F139" i="14"/>
  <c r="M168" i="14"/>
  <c r="J168" i="14"/>
  <c r="F168" i="14"/>
  <c r="M584" i="14"/>
  <c r="J584" i="14"/>
  <c r="F584" i="14"/>
  <c r="N584" i="14" s="1"/>
  <c r="M442" i="14"/>
  <c r="J442" i="14"/>
  <c r="F442" i="14"/>
  <c r="M309" i="14"/>
  <c r="J309" i="14"/>
  <c r="F309" i="14"/>
  <c r="N309" i="14" s="1"/>
  <c r="M31" i="14"/>
  <c r="J31" i="14"/>
  <c r="F31" i="14"/>
  <c r="N31" i="14" s="1"/>
  <c r="M39" i="14"/>
  <c r="J39" i="14"/>
  <c r="F39" i="14"/>
  <c r="M578" i="14"/>
  <c r="J578" i="14"/>
  <c r="F578" i="14"/>
  <c r="N578" i="14" s="1"/>
  <c r="M79" i="14"/>
  <c r="J79" i="14"/>
  <c r="F79" i="14"/>
  <c r="M615" i="14"/>
  <c r="J615" i="14"/>
  <c r="F615" i="14"/>
  <c r="N615" i="14" s="1"/>
  <c r="M66" i="14"/>
  <c r="J66" i="14"/>
  <c r="F66" i="14"/>
  <c r="M55" i="14"/>
  <c r="J55" i="14"/>
  <c r="F55" i="14"/>
  <c r="M238" i="14"/>
  <c r="J238" i="14"/>
  <c r="F238" i="14"/>
  <c r="N238" i="14" s="1"/>
  <c r="M90" i="14"/>
  <c r="J90" i="14"/>
  <c r="F90" i="14"/>
  <c r="M260" i="14"/>
  <c r="J260" i="14"/>
  <c r="F260" i="14"/>
  <c r="N260" i="14" s="1"/>
  <c r="M572" i="14"/>
  <c r="J572" i="14"/>
  <c r="F572" i="14"/>
  <c r="N572" i="14" s="1"/>
  <c r="M254" i="14"/>
  <c r="J254" i="14"/>
  <c r="F254" i="14"/>
  <c r="N254" i="14" s="1"/>
  <c r="M128" i="14"/>
  <c r="J128" i="14"/>
  <c r="F128" i="14"/>
  <c r="N128" i="14" s="1"/>
  <c r="M104" i="14"/>
  <c r="J104" i="14"/>
  <c r="F104" i="14"/>
  <c r="M489" i="14"/>
  <c r="J489" i="14"/>
  <c r="F489" i="14"/>
  <c r="N489" i="14" s="1"/>
  <c r="M23" i="14"/>
  <c r="J23" i="14"/>
  <c r="F23" i="14"/>
  <c r="N23" i="14" s="1"/>
  <c r="M566" i="14"/>
  <c r="J566" i="14"/>
  <c r="F566" i="14"/>
  <c r="N566" i="14" s="1"/>
  <c r="M120" i="14"/>
  <c r="J120" i="14"/>
  <c r="F120" i="14"/>
  <c r="N120" i="14" s="1"/>
  <c r="M127" i="14"/>
  <c r="J127" i="14"/>
  <c r="F127" i="14"/>
  <c r="N127" i="14" s="1"/>
  <c r="M140" i="14"/>
  <c r="J140" i="14"/>
  <c r="F140" i="14"/>
  <c r="M487" i="14"/>
  <c r="J487" i="14"/>
  <c r="F487" i="14"/>
  <c r="N487" i="14" s="1"/>
  <c r="M193" i="14"/>
  <c r="J193" i="14"/>
  <c r="F193" i="14"/>
  <c r="N193" i="14" s="1"/>
  <c r="M221" i="14"/>
  <c r="J221" i="14"/>
  <c r="F221" i="14"/>
  <c r="M319" i="14"/>
  <c r="J319" i="14"/>
  <c r="F319" i="14"/>
  <c r="N319" i="14" s="1"/>
  <c r="M394" i="14"/>
  <c r="J394" i="14"/>
  <c r="F394" i="14"/>
  <c r="M559" i="14"/>
  <c r="J559" i="14"/>
  <c r="F559" i="14"/>
  <c r="M402" i="14"/>
  <c r="J402" i="14"/>
  <c r="F402" i="14"/>
  <c r="N402" i="14" s="1"/>
  <c r="M155" i="14"/>
  <c r="J155" i="14"/>
  <c r="F155" i="14"/>
  <c r="N155" i="14" s="1"/>
  <c r="M623" i="14"/>
  <c r="J623" i="14"/>
  <c r="F623" i="14"/>
  <c r="N623" i="14" s="1"/>
  <c r="M582" i="14"/>
  <c r="J582" i="14"/>
  <c r="F582" i="14"/>
  <c r="M530" i="14"/>
  <c r="J530" i="14"/>
  <c r="F530" i="14"/>
  <c r="N530" i="14" s="1"/>
  <c r="M372" i="14"/>
  <c r="J372" i="14"/>
  <c r="F372" i="14"/>
  <c r="N372" i="14" s="1"/>
  <c r="M194" i="14"/>
  <c r="J194" i="14"/>
  <c r="F194" i="14"/>
  <c r="M80" i="14"/>
  <c r="J80" i="14"/>
  <c r="F80" i="14"/>
  <c r="N80" i="14" s="1"/>
  <c r="M549" i="14"/>
  <c r="J549" i="14"/>
  <c r="F549" i="14"/>
  <c r="M17" i="14"/>
  <c r="J17" i="14"/>
  <c r="F17" i="14"/>
  <c r="N17" i="14" s="1"/>
  <c r="M174" i="14"/>
  <c r="J174" i="14"/>
  <c r="F174" i="14"/>
  <c r="M597" i="14"/>
  <c r="J597" i="14"/>
  <c r="F597" i="14"/>
  <c r="N597" i="14" s="1"/>
  <c r="M231" i="14"/>
  <c r="J231" i="14"/>
  <c r="F231" i="14"/>
  <c r="M391" i="14"/>
  <c r="J391" i="14"/>
  <c r="F391" i="14"/>
  <c r="N391" i="14" s="1"/>
  <c r="M554" i="14"/>
  <c r="J554" i="14"/>
  <c r="F554" i="14"/>
  <c r="M30" i="14"/>
  <c r="J30" i="14"/>
  <c r="F30" i="14"/>
  <c r="N30" i="14" s="1"/>
  <c r="M56" i="14"/>
  <c r="J56" i="14"/>
  <c r="F56" i="14"/>
  <c r="M272" i="14"/>
  <c r="J272" i="14"/>
  <c r="F272" i="14"/>
  <c r="N272" i="14" s="1"/>
  <c r="M255" i="14"/>
  <c r="J255" i="14"/>
  <c r="F255" i="14"/>
  <c r="M116" i="14"/>
  <c r="J116" i="14"/>
  <c r="F116" i="14"/>
  <c r="N116" i="14" s="1"/>
  <c r="M502" i="14"/>
  <c r="J502" i="14"/>
  <c r="F502" i="14"/>
  <c r="M68" i="14"/>
  <c r="J68" i="14"/>
  <c r="F68" i="14"/>
  <c r="N68" i="14" s="1"/>
  <c r="M167" i="14"/>
  <c r="J167" i="14"/>
  <c r="F167" i="14"/>
  <c r="M118" i="14"/>
  <c r="J118" i="14"/>
  <c r="F118" i="14"/>
  <c r="N118" i="14" s="1"/>
  <c r="M111" i="14"/>
  <c r="J111" i="14"/>
  <c r="F111" i="14"/>
  <c r="M610" i="14"/>
  <c r="J610" i="14"/>
  <c r="F610" i="14"/>
  <c r="N610" i="14" s="1"/>
  <c r="M542" i="14"/>
  <c r="J542" i="14"/>
  <c r="F542" i="14"/>
  <c r="M218" i="14"/>
  <c r="J218" i="14"/>
  <c r="F218" i="14"/>
  <c r="N218" i="14" s="1"/>
  <c r="M295" i="14"/>
  <c r="J295" i="14"/>
  <c r="F295" i="14"/>
  <c r="M390" i="14"/>
  <c r="J390" i="14"/>
  <c r="F390" i="14"/>
  <c r="M220" i="14"/>
  <c r="J220" i="14"/>
  <c r="F220" i="14"/>
  <c r="M171" i="14"/>
  <c r="J171" i="14"/>
  <c r="F171" i="14"/>
  <c r="N171" i="14" s="1"/>
  <c r="M246" i="14"/>
  <c r="J246" i="14"/>
  <c r="F246" i="14"/>
  <c r="M43" i="14"/>
  <c r="J43" i="14"/>
  <c r="F43" i="14"/>
  <c r="N43" i="14" s="1"/>
  <c r="M82" i="14"/>
  <c r="J82" i="14"/>
  <c r="F82" i="14"/>
  <c r="M229" i="14"/>
  <c r="J229" i="14"/>
  <c r="F229" i="14"/>
  <c r="N229" i="14" s="1"/>
  <c r="M589" i="14"/>
  <c r="J589" i="14"/>
  <c r="F589" i="14"/>
  <c r="M153" i="14"/>
  <c r="J153" i="14"/>
  <c r="F153" i="14"/>
  <c r="N153" i="14" s="1"/>
  <c r="M468" i="14"/>
  <c r="J468" i="14"/>
  <c r="F468" i="14"/>
  <c r="M97" i="14"/>
  <c r="J97" i="14"/>
  <c r="F97" i="14"/>
  <c r="M360" i="14"/>
  <c r="J360" i="14"/>
  <c r="F360" i="14"/>
  <c r="N360" i="14" s="1"/>
  <c r="M204" i="14"/>
  <c r="J204" i="14"/>
  <c r="F204" i="14"/>
  <c r="M524" i="14"/>
  <c r="J524" i="14"/>
  <c r="F524" i="14"/>
  <c r="N524" i="14" s="1"/>
  <c r="M230" i="14"/>
  <c r="J230" i="14"/>
  <c r="F230" i="14"/>
  <c r="M36" i="14"/>
  <c r="J36" i="14"/>
  <c r="F36" i="14"/>
  <c r="N36" i="14" s="1"/>
  <c r="M195" i="14"/>
  <c r="J195" i="14"/>
  <c r="F195" i="14"/>
  <c r="M148" i="14"/>
  <c r="J148" i="14"/>
  <c r="F148" i="14"/>
  <c r="N148" i="14" s="1"/>
  <c r="M419" i="14"/>
  <c r="J419" i="14"/>
  <c r="F419" i="14"/>
  <c r="M450" i="14"/>
  <c r="J450" i="14"/>
  <c r="F450" i="14"/>
  <c r="M268" i="14"/>
  <c r="J268" i="14"/>
  <c r="F268" i="14"/>
  <c r="M355" i="14"/>
  <c r="J355" i="14"/>
  <c r="F355" i="14"/>
  <c r="N355" i="14" s="1"/>
  <c r="M315" i="14"/>
  <c r="J315" i="14"/>
  <c r="F315" i="14"/>
  <c r="M303" i="14"/>
  <c r="J303" i="14"/>
  <c r="F303" i="14"/>
  <c r="N303" i="14" s="1"/>
  <c r="M131" i="14"/>
  <c r="J131" i="14"/>
  <c r="F131" i="14"/>
  <c r="M145" i="14"/>
  <c r="J145" i="14"/>
  <c r="F145" i="14"/>
  <c r="M603" i="14"/>
  <c r="J603" i="14"/>
  <c r="F603" i="14"/>
  <c r="M324" i="14"/>
  <c r="J324" i="14"/>
  <c r="F324" i="14"/>
  <c r="N324" i="14" s="1"/>
  <c r="M237" i="14"/>
  <c r="J237" i="14"/>
  <c r="F237" i="14"/>
  <c r="M119" i="14"/>
  <c r="J119" i="14"/>
  <c r="F119" i="14"/>
  <c r="N119" i="14" s="1"/>
  <c r="M434" i="14"/>
  <c r="J434" i="14"/>
  <c r="F434" i="14"/>
  <c r="M110" i="14"/>
  <c r="J110" i="14"/>
  <c r="F110" i="14"/>
  <c r="N110" i="14" s="1"/>
  <c r="M463" i="14"/>
  <c r="J463" i="14"/>
  <c r="F463" i="14"/>
  <c r="M215" i="14"/>
  <c r="J215" i="14"/>
  <c r="F215" i="14"/>
  <c r="N215" i="14" s="1"/>
  <c r="M380" i="14"/>
  <c r="J380" i="14"/>
  <c r="F380" i="14"/>
  <c r="M612" i="14"/>
  <c r="J612" i="14"/>
  <c r="F612" i="14"/>
  <c r="N612" i="14" s="1"/>
  <c r="M483" i="14"/>
  <c r="J483" i="14"/>
  <c r="F483" i="14"/>
  <c r="M164" i="14"/>
  <c r="J164" i="14"/>
  <c r="F164" i="14"/>
  <c r="N164" i="14" s="1"/>
  <c r="M449" i="14"/>
  <c r="J449" i="14"/>
  <c r="F449" i="14"/>
  <c r="M152" i="14"/>
  <c r="J152" i="14"/>
  <c r="F152" i="14"/>
  <c r="N152" i="14" s="1"/>
  <c r="M564" i="14"/>
  <c r="J564" i="14"/>
  <c r="F564" i="14"/>
  <c r="M75" i="14"/>
  <c r="J75" i="14"/>
  <c r="F75" i="14"/>
  <c r="N75" i="14" s="1"/>
  <c r="M535" i="14"/>
  <c r="J535" i="14"/>
  <c r="F535" i="14"/>
  <c r="M544" i="14"/>
  <c r="J544" i="14"/>
  <c r="F544" i="14"/>
  <c r="N544" i="14" s="1"/>
  <c r="M460" i="14"/>
  <c r="J460" i="14"/>
  <c r="F460" i="14"/>
  <c r="M451" i="14"/>
  <c r="J451" i="14"/>
  <c r="F451" i="14"/>
  <c r="N451" i="14" s="1"/>
  <c r="M242" i="14"/>
  <c r="J242" i="14"/>
  <c r="F242" i="14"/>
  <c r="M11" i="14"/>
  <c r="J11" i="14"/>
  <c r="F11" i="14"/>
  <c r="N11" i="14" s="1"/>
  <c r="M338" i="14"/>
  <c r="J338" i="14"/>
  <c r="F338" i="14"/>
  <c r="M478" i="14"/>
  <c r="J478" i="14"/>
  <c r="F478" i="14"/>
  <c r="N478" i="14" s="1"/>
  <c r="M187" i="14"/>
  <c r="J187" i="14"/>
  <c r="F187" i="14"/>
  <c r="M103" i="14"/>
  <c r="J103" i="14"/>
  <c r="F103" i="14"/>
  <c r="M292" i="14"/>
  <c r="J292" i="14"/>
  <c r="F292" i="14"/>
  <c r="M198" i="14"/>
  <c r="J198" i="14"/>
  <c r="F198" i="14"/>
  <c r="M363" i="14"/>
  <c r="J363" i="14"/>
  <c r="F363" i="14"/>
  <c r="N363" i="14" s="1"/>
  <c r="M604" i="14"/>
  <c r="J604" i="14"/>
  <c r="F604" i="14"/>
  <c r="M57" i="14"/>
  <c r="J57" i="14"/>
  <c r="F57" i="14"/>
  <c r="N57" i="14" s="1"/>
  <c r="M325" i="14"/>
  <c r="J325" i="14"/>
  <c r="F325" i="14"/>
  <c r="M277" i="14"/>
  <c r="J277" i="14"/>
  <c r="F277" i="14"/>
  <c r="N277" i="14" s="1"/>
  <c r="M217" i="14"/>
  <c r="J217" i="14"/>
  <c r="F217" i="14"/>
  <c r="M283" i="14"/>
  <c r="J283" i="14"/>
  <c r="F283" i="14"/>
  <c r="N283" i="14" s="1"/>
  <c r="M496" i="14"/>
  <c r="J496" i="14"/>
  <c r="F496" i="14"/>
  <c r="M490" i="14"/>
  <c r="J490" i="14"/>
  <c r="F490" i="14"/>
  <c r="N490" i="14" s="1"/>
  <c r="M570" i="14"/>
  <c r="J570" i="14"/>
  <c r="F570" i="14"/>
  <c r="M58" i="14"/>
  <c r="J58" i="14"/>
  <c r="F58" i="14"/>
  <c r="M373" i="14"/>
  <c r="J373" i="14"/>
  <c r="F373" i="14"/>
  <c r="N373" i="14" s="1"/>
  <c r="M381" i="14"/>
  <c r="J381" i="14"/>
  <c r="F381" i="14"/>
  <c r="M413" i="14"/>
  <c r="J413" i="14"/>
  <c r="F413" i="14"/>
  <c r="N413" i="14" s="1"/>
  <c r="M598" i="14"/>
  <c r="J598" i="14"/>
  <c r="F598" i="14"/>
  <c r="M467" i="14"/>
  <c r="J467" i="14"/>
  <c r="F467" i="14"/>
  <c r="N467" i="14" s="1"/>
  <c r="M249" i="14"/>
  <c r="J249" i="14"/>
  <c r="F249" i="14"/>
  <c r="M484" i="14"/>
  <c r="J484" i="14"/>
  <c r="F484" i="14"/>
  <c r="N484" i="14" s="1"/>
  <c r="M304" i="14"/>
  <c r="J304" i="14"/>
  <c r="F304" i="14"/>
  <c r="M41" i="14"/>
  <c r="J41" i="14"/>
  <c r="F41" i="14"/>
  <c r="N41" i="14" s="1"/>
  <c r="M201" i="14"/>
  <c r="J201" i="14"/>
  <c r="F201" i="14"/>
  <c r="M197" i="14"/>
  <c r="J197" i="14"/>
  <c r="F197" i="14"/>
  <c r="N197" i="14" s="1"/>
  <c r="M508" i="14"/>
  <c r="J508" i="14"/>
  <c r="F508" i="14"/>
  <c r="M234" i="14"/>
  <c r="J234" i="14"/>
  <c r="F234" i="14"/>
  <c r="N234" i="14" s="1"/>
  <c r="M386" i="14"/>
  <c r="J386" i="14"/>
  <c r="F386" i="14"/>
  <c r="M207" i="14"/>
  <c r="J207" i="14"/>
  <c r="F207" i="14"/>
  <c r="M339" i="14"/>
  <c r="J339" i="14"/>
  <c r="F339" i="14"/>
  <c r="M611" i="14"/>
  <c r="J611" i="14"/>
  <c r="F611" i="14"/>
  <c r="M512" i="14"/>
  <c r="J512" i="14"/>
  <c r="F512" i="14"/>
  <c r="M472" i="14"/>
  <c r="J472" i="14"/>
  <c r="F472" i="14"/>
  <c r="M556" i="14"/>
  <c r="J556" i="14"/>
  <c r="F556" i="14"/>
  <c r="M296" i="14"/>
  <c r="J296" i="14"/>
  <c r="F296" i="14"/>
  <c r="M284" i="14"/>
  <c r="J284" i="14"/>
  <c r="F284" i="14"/>
  <c r="N284" i="14" s="1"/>
  <c r="M259" i="14"/>
  <c r="J259" i="14"/>
  <c r="F259" i="14"/>
  <c r="M586" i="14"/>
  <c r="J586" i="14"/>
  <c r="F586" i="14"/>
  <c r="N586" i="14" s="1"/>
  <c r="M314" i="14"/>
  <c r="J314" i="14"/>
  <c r="F314" i="14"/>
  <c r="M476" i="14"/>
  <c r="J476" i="14"/>
  <c r="F476" i="14"/>
  <c r="N476" i="14" s="1"/>
  <c r="M541" i="14"/>
  <c r="J541" i="14"/>
  <c r="F541" i="14"/>
  <c r="M273" i="14"/>
  <c r="J273" i="14"/>
  <c r="F273" i="14"/>
  <c r="N273" i="14" s="1"/>
  <c r="M466" i="14"/>
  <c r="J466" i="14"/>
  <c r="F466" i="14"/>
  <c r="M350" i="14"/>
  <c r="J350" i="14"/>
  <c r="F350" i="14"/>
  <c r="N350" i="14" s="1"/>
  <c r="M26" i="14"/>
  <c r="J26" i="14"/>
  <c r="F26" i="14"/>
  <c r="M608" i="14"/>
  <c r="J608" i="14"/>
  <c r="F608" i="14"/>
  <c r="N608" i="14" s="1"/>
  <c r="M172" i="14"/>
  <c r="J172" i="14"/>
  <c r="F172" i="14"/>
  <c r="M258" i="14"/>
  <c r="J258" i="14"/>
  <c r="F258" i="14"/>
  <c r="M28" i="14"/>
  <c r="J28" i="14"/>
  <c r="F28" i="14"/>
  <c r="M301" i="14"/>
  <c r="J301" i="14"/>
  <c r="F301" i="14"/>
  <c r="M59" i="14"/>
  <c r="J59" i="14"/>
  <c r="F59" i="14"/>
  <c r="M112" i="14"/>
  <c r="J112" i="14"/>
  <c r="F112" i="14"/>
  <c r="M232" i="14"/>
  <c r="J232" i="14"/>
  <c r="F232" i="14"/>
  <c r="M396" i="14"/>
  <c r="J396" i="14"/>
  <c r="F396" i="14"/>
  <c r="M605" i="14"/>
  <c r="J605" i="14"/>
  <c r="F605" i="14"/>
  <c r="M480" i="14"/>
  <c r="J480" i="14"/>
  <c r="F480" i="14"/>
  <c r="M397" i="14"/>
  <c r="J397" i="14"/>
  <c r="F397" i="14"/>
  <c r="M624" i="14"/>
  <c r="J624" i="14"/>
  <c r="F624" i="14"/>
  <c r="M21" i="14"/>
  <c r="J21" i="14"/>
  <c r="F21" i="14"/>
  <c r="N21" i="14" s="1"/>
  <c r="M37" i="14"/>
  <c r="J37" i="14"/>
  <c r="F37" i="14"/>
  <c r="M358" i="14"/>
  <c r="J358" i="14"/>
  <c r="F358" i="14"/>
  <c r="N358" i="14" s="1"/>
  <c r="M469" i="14"/>
  <c r="J469" i="14"/>
  <c r="F469" i="14"/>
  <c r="M225" i="14"/>
  <c r="J225" i="14"/>
  <c r="F225" i="14"/>
  <c r="N225" i="14" s="1"/>
  <c r="M310" i="14"/>
  <c r="J310" i="14"/>
  <c r="F310" i="14"/>
  <c r="M400" i="14"/>
  <c r="J400" i="14"/>
  <c r="F400" i="14"/>
  <c r="N400" i="14" s="1"/>
  <c r="M579" i="14"/>
  <c r="J579" i="14"/>
  <c r="F579" i="14"/>
  <c r="M417" i="14"/>
  <c r="J417" i="14"/>
  <c r="F417" i="14"/>
  <c r="N417" i="14" s="1"/>
  <c r="M446" i="14"/>
  <c r="J446" i="14"/>
  <c r="F446" i="14"/>
  <c r="M22" i="14"/>
  <c r="J22" i="14"/>
  <c r="F22" i="14"/>
  <c r="N22" i="14" s="1"/>
  <c r="M367" i="14"/>
  <c r="J367" i="14"/>
  <c r="F367" i="14"/>
  <c r="M557" i="14"/>
  <c r="J557" i="14"/>
  <c r="F557" i="14"/>
  <c r="N557" i="14" s="1"/>
  <c r="M240" i="14"/>
  <c r="J240" i="14"/>
  <c r="F240" i="14"/>
  <c r="M236" i="14"/>
  <c r="J236" i="14"/>
  <c r="F236" i="14"/>
  <c r="N236" i="14" s="1"/>
  <c r="M100" i="14"/>
  <c r="J100" i="14"/>
  <c r="F100" i="14"/>
  <c r="M432" i="14"/>
  <c r="J432" i="14"/>
  <c r="F432" i="14"/>
  <c r="M287" i="14"/>
  <c r="J287" i="14"/>
  <c r="F287" i="14"/>
  <c r="M407" i="14"/>
  <c r="J407" i="14"/>
  <c r="F407" i="14"/>
  <c r="M247" i="14"/>
  <c r="J247" i="14"/>
  <c r="F247" i="14"/>
  <c r="M550" i="14"/>
  <c r="J550" i="14"/>
  <c r="F550" i="14"/>
  <c r="M297" i="14"/>
  <c r="J297" i="14"/>
  <c r="F297" i="14"/>
  <c r="M531" i="14"/>
  <c r="J531" i="14"/>
  <c r="F531" i="14"/>
  <c r="M89" i="14"/>
  <c r="J89" i="14"/>
  <c r="F89" i="14"/>
  <c r="M527" i="14"/>
  <c r="J527" i="14"/>
  <c r="F527" i="14"/>
  <c r="M625" i="14"/>
  <c r="J625" i="14"/>
  <c r="F625" i="14"/>
  <c r="M609" i="14"/>
  <c r="J609" i="14"/>
  <c r="F609" i="14"/>
  <c r="M488" i="14"/>
  <c r="J488" i="14"/>
  <c r="F488" i="14"/>
  <c r="M166" i="14"/>
  <c r="J166" i="14"/>
  <c r="F166" i="14"/>
  <c r="M516" i="14"/>
  <c r="J516" i="14"/>
  <c r="F516" i="14"/>
  <c r="M585" i="14"/>
  <c r="J585" i="14"/>
  <c r="F585" i="14"/>
  <c r="M575" i="14"/>
  <c r="J575" i="14"/>
  <c r="F575" i="14"/>
  <c r="N575" i="14" s="1"/>
  <c r="M160" i="14"/>
  <c r="J160" i="14"/>
  <c r="F160" i="14"/>
  <c r="M497" i="14"/>
  <c r="J497" i="14"/>
  <c r="F497" i="14"/>
  <c r="N497" i="14" s="1"/>
  <c r="M125" i="14"/>
  <c r="J125" i="14"/>
  <c r="F125" i="14"/>
  <c r="M289" i="14"/>
  <c r="J289" i="14"/>
  <c r="F289" i="14"/>
  <c r="N289" i="14" s="1"/>
  <c r="M93" i="14"/>
  <c r="J93" i="14"/>
  <c r="F93" i="14"/>
  <c r="M265" i="14"/>
  <c r="J265" i="14"/>
  <c r="F265" i="14"/>
  <c r="N265" i="14" s="1"/>
  <c r="M146" i="14"/>
  <c r="J146" i="14"/>
  <c r="F146" i="14"/>
  <c r="M613" i="14"/>
  <c r="J613" i="14"/>
  <c r="F613" i="14"/>
  <c r="N613" i="14" s="1"/>
  <c r="M561" i="14"/>
  <c r="J561" i="14"/>
  <c r="F561" i="14"/>
  <c r="M180" i="14"/>
  <c r="J180" i="14"/>
  <c r="F180" i="14"/>
  <c r="N180" i="14" s="1"/>
  <c r="M84" i="14"/>
  <c r="J84" i="14"/>
  <c r="F84" i="14"/>
  <c r="M267" i="14"/>
  <c r="J267" i="14"/>
  <c r="F267" i="14"/>
  <c r="M135" i="14"/>
  <c r="J135" i="14"/>
  <c r="F135" i="14"/>
  <c r="M448" i="14"/>
  <c r="J448" i="14"/>
  <c r="F448" i="14"/>
  <c r="M212" i="14"/>
  <c r="J212" i="14"/>
  <c r="F212" i="14"/>
  <c r="M63" i="14"/>
  <c r="J63" i="14"/>
  <c r="F63" i="14"/>
  <c r="M379" i="14"/>
  <c r="J379" i="14"/>
  <c r="F379" i="14"/>
  <c r="N379" i="14" s="1"/>
  <c r="M170" i="14"/>
  <c r="J170" i="14"/>
  <c r="F170" i="14"/>
  <c r="M409" i="14"/>
  <c r="J409" i="14"/>
  <c r="F409" i="14"/>
  <c r="N409" i="14" s="1"/>
  <c r="M465" i="14"/>
  <c r="J465" i="14"/>
  <c r="F465" i="14"/>
  <c r="M348" i="14"/>
  <c r="J348" i="14"/>
  <c r="F348" i="14"/>
  <c r="N348" i="14" s="1"/>
  <c r="M330" i="14"/>
  <c r="J330" i="14"/>
  <c r="F330" i="14"/>
  <c r="M19" i="14"/>
  <c r="J19" i="14"/>
  <c r="F19" i="14"/>
  <c r="N19" i="14" s="1"/>
  <c r="M452" i="14"/>
  <c r="J452" i="14"/>
  <c r="F452" i="14"/>
  <c r="M505" i="14"/>
  <c r="J505" i="14"/>
  <c r="F505" i="14"/>
  <c r="M213" i="14"/>
  <c r="J213" i="14"/>
  <c r="F213" i="14"/>
  <c r="M312" i="14"/>
  <c r="J312" i="14"/>
  <c r="F312" i="14"/>
  <c r="M401" i="14"/>
  <c r="J401" i="14"/>
  <c r="F401" i="14"/>
  <c r="M563" i="14"/>
  <c r="J563" i="14"/>
  <c r="F563" i="14"/>
  <c r="M149" i="14"/>
  <c r="J149" i="14"/>
  <c r="F149" i="14"/>
  <c r="M175" i="14"/>
  <c r="J175" i="14"/>
  <c r="F175" i="14"/>
  <c r="M286" i="14"/>
  <c r="J286" i="14"/>
  <c r="F286" i="14"/>
  <c r="N286" i="14" s="1"/>
  <c r="M389" i="14"/>
  <c r="J389" i="14"/>
  <c r="F389" i="14"/>
  <c r="M91" i="14"/>
  <c r="J91" i="14"/>
  <c r="F91" i="14"/>
  <c r="N91" i="14" s="1"/>
  <c r="M44" i="14"/>
  <c r="J44" i="14"/>
  <c r="F44" i="14"/>
  <c r="M580" i="14"/>
  <c r="J580" i="14"/>
  <c r="F580" i="14"/>
  <c r="N580" i="14" s="1"/>
  <c r="M32" i="14"/>
  <c r="J32" i="14"/>
  <c r="F32" i="14"/>
  <c r="M618" i="14"/>
  <c r="J618" i="14"/>
  <c r="F618" i="14"/>
  <c r="N618" i="14" s="1"/>
  <c r="M156" i="14"/>
  <c r="J156" i="14"/>
  <c r="F156" i="14"/>
  <c r="M123" i="14"/>
  <c r="J123" i="14"/>
  <c r="F123" i="14"/>
  <c r="N123" i="14" s="1"/>
  <c r="M35" i="14"/>
  <c r="J35" i="14"/>
  <c r="F35" i="14"/>
  <c r="M600" i="14"/>
  <c r="J600" i="14"/>
  <c r="F600" i="14"/>
  <c r="N600" i="14" s="1"/>
  <c r="M65" i="14"/>
  <c r="J65" i="14"/>
  <c r="F65" i="14"/>
  <c r="M98" i="14"/>
  <c r="J98" i="14"/>
  <c r="F98" i="14"/>
  <c r="N98" i="14" s="1"/>
  <c r="M291" i="14"/>
  <c r="J291" i="14"/>
  <c r="F291" i="14"/>
  <c r="M352" i="14"/>
  <c r="J352" i="14"/>
  <c r="F352" i="14"/>
  <c r="N352" i="14" s="1"/>
  <c r="M214" i="14"/>
  <c r="J214" i="14"/>
  <c r="F214" i="14"/>
  <c r="M356" i="14"/>
  <c r="J356" i="14"/>
  <c r="F356" i="14"/>
  <c r="N356" i="14" s="1"/>
  <c r="M42" i="14"/>
  <c r="J42" i="14"/>
  <c r="F42" i="14"/>
  <c r="M412" i="14"/>
  <c r="J412" i="14"/>
  <c r="F412" i="14"/>
  <c r="N412" i="14" s="1"/>
  <c r="M117" i="14"/>
  <c r="J117" i="14"/>
  <c r="F117" i="14"/>
  <c r="M440" i="14"/>
  <c r="J440" i="14"/>
  <c r="F440" i="14"/>
  <c r="N440" i="14" s="1"/>
  <c r="M46" i="14"/>
  <c r="J46" i="14"/>
  <c r="F46" i="14"/>
  <c r="M619" i="14"/>
  <c r="J619" i="14"/>
  <c r="F619" i="14"/>
  <c r="N619" i="14" s="1"/>
  <c r="M86" i="14"/>
  <c r="J86" i="14"/>
  <c r="F86" i="14"/>
  <c r="M494" i="14"/>
  <c r="J494" i="14"/>
  <c r="F494" i="14"/>
  <c r="N494" i="14" s="1"/>
  <c r="M334" i="14"/>
  <c r="J334" i="14"/>
  <c r="F334" i="14"/>
  <c r="M169" i="14"/>
  <c r="J169" i="14"/>
  <c r="F169" i="14"/>
  <c r="N169" i="14" s="1"/>
  <c r="M263" i="14"/>
  <c r="J263" i="14"/>
  <c r="F263" i="14"/>
  <c r="M274" i="14"/>
  <c r="J274" i="14"/>
  <c r="F274" i="14"/>
  <c r="N274" i="14" s="1"/>
  <c r="M159" i="14"/>
  <c r="J159" i="14"/>
  <c r="F159" i="14"/>
  <c r="M395" i="14"/>
  <c r="J395" i="14"/>
  <c r="F395" i="14"/>
  <c r="N395" i="14" s="1"/>
  <c r="M78" i="14"/>
  <c r="J78" i="14"/>
  <c r="F78" i="14"/>
  <c r="M188" i="14"/>
  <c r="J188" i="14"/>
  <c r="F188" i="14"/>
  <c r="M552" i="14"/>
  <c r="J552" i="14"/>
  <c r="F552" i="14"/>
  <c r="M479" i="14"/>
  <c r="J479" i="14"/>
  <c r="F479" i="14"/>
  <c r="M506" i="14"/>
  <c r="J506" i="14"/>
  <c r="F506" i="14"/>
  <c r="M181" i="14"/>
  <c r="J181" i="14"/>
  <c r="F181" i="14"/>
  <c r="M376" i="14"/>
  <c r="J376" i="14"/>
  <c r="F376" i="14"/>
  <c r="N376" i="14" s="1"/>
  <c r="M196" i="14"/>
  <c r="J196" i="14"/>
  <c r="F196" i="14"/>
  <c r="M522" i="14"/>
  <c r="J522" i="14"/>
  <c r="F522" i="14"/>
  <c r="N522" i="14" s="1"/>
  <c r="M485" i="14"/>
  <c r="J485" i="14"/>
  <c r="F485" i="14"/>
  <c r="M384" i="14"/>
  <c r="J384" i="14"/>
  <c r="F384" i="14"/>
  <c r="N384" i="14" s="1"/>
  <c r="M499" i="14"/>
  <c r="J499" i="14"/>
  <c r="F499" i="14"/>
  <c r="M627" i="14"/>
  <c r="J627" i="14"/>
  <c r="F627" i="14"/>
  <c r="M294" i="14"/>
  <c r="J294" i="14"/>
  <c r="F294" i="14"/>
  <c r="M555" i="14"/>
  <c r="J555" i="14"/>
  <c r="F555" i="14"/>
  <c r="M76" i="14"/>
  <c r="J76" i="14"/>
  <c r="F76" i="14"/>
  <c r="M49" i="14"/>
  <c r="J49" i="14"/>
  <c r="F49" i="14"/>
  <c r="M462" i="14"/>
  <c r="J462" i="14"/>
  <c r="F462" i="14"/>
  <c r="M568" i="14"/>
  <c r="J568" i="14"/>
  <c r="F568" i="14"/>
  <c r="M416" i="14"/>
  <c r="J416" i="14"/>
  <c r="F416" i="14"/>
  <c r="N416" i="14" s="1"/>
  <c r="M410" i="14"/>
  <c r="J410" i="14"/>
  <c r="F410" i="14"/>
  <c r="M209" i="14"/>
  <c r="J209" i="14"/>
  <c r="F209" i="14"/>
  <c r="N209" i="14" s="1"/>
  <c r="M95" i="14"/>
  <c r="J95" i="14"/>
  <c r="F95" i="14"/>
  <c r="M486" i="14"/>
  <c r="J486" i="14"/>
  <c r="F486" i="14"/>
  <c r="N486" i="14" s="1"/>
  <c r="M331" i="14"/>
  <c r="J331" i="14"/>
  <c r="F331" i="14"/>
  <c r="M571" i="14"/>
  <c r="J571" i="14"/>
  <c r="F571" i="14"/>
  <c r="N571" i="14" s="1"/>
  <c r="M34" i="14"/>
  <c r="J34" i="14"/>
  <c r="F34" i="14"/>
  <c r="M107" i="14"/>
  <c r="J107" i="14"/>
  <c r="F107" i="14"/>
  <c r="N107" i="14" s="1"/>
  <c r="M519" i="14"/>
  <c r="J519" i="14"/>
  <c r="F519" i="14"/>
  <c r="M345" i="14"/>
  <c r="J345" i="14"/>
  <c r="F345" i="14"/>
  <c r="N345" i="14" s="1"/>
  <c r="M342" i="14"/>
  <c r="J342" i="14"/>
  <c r="F342" i="14"/>
  <c r="M256" i="14"/>
  <c r="J256" i="14"/>
  <c r="F256" i="14"/>
  <c r="N256" i="14" s="1"/>
  <c r="M20" i="14"/>
  <c r="J20" i="14"/>
  <c r="F20" i="14"/>
  <c r="M471" i="14"/>
  <c r="J471" i="14"/>
  <c r="F471" i="14"/>
  <c r="N471" i="14" s="1"/>
  <c r="M430" i="14"/>
  <c r="J430" i="14"/>
  <c r="F430" i="14"/>
  <c r="M328" i="14"/>
  <c r="J328" i="14"/>
  <c r="F328" i="14"/>
  <c r="N328" i="14" s="1"/>
  <c r="M122" i="14"/>
  <c r="J122" i="14"/>
  <c r="F122" i="14"/>
  <c r="M349" i="14"/>
  <c r="J349" i="14"/>
  <c r="F349" i="14"/>
  <c r="N349" i="14" s="1"/>
  <c r="M71" i="14"/>
  <c r="J71" i="14"/>
  <c r="F71" i="14"/>
  <c r="M464" i="14"/>
  <c r="J464" i="14"/>
  <c r="F464" i="14"/>
  <c r="M293" i="14"/>
  <c r="J293" i="14"/>
  <c r="F293" i="14"/>
  <c r="N293" i="14" s="1"/>
  <c r="M594" i="14"/>
  <c r="J594" i="14"/>
  <c r="F594" i="14"/>
  <c r="M547" i="14"/>
  <c r="J547" i="14"/>
  <c r="F547" i="14"/>
  <c r="N547" i="14" s="1"/>
  <c r="M45" i="14"/>
  <c r="J45" i="14"/>
  <c r="F45" i="14"/>
  <c r="M377" i="14"/>
  <c r="J377" i="14"/>
  <c r="F377" i="14"/>
  <c r="N377" i="14" s="1"/>
  <c r="M606" i="14"/>
  <c r="J606" i="14"/>
  <c r="F606" i="14"/>
  <c r="M562" i="14"/>
  <c r="J562" i="14"/>
  <c r="F562" i="14"/>
  <c r="N562" i="14" s="1"/>
  <c r="M620" i="14"/>
  <c r="J620" i="14"/>
  <c r="F620" i="14"/>
  <c r="M361" i="14"/>
  <c r="J361" i="14"/>
  <c r="F361" i="14"/>
  <c r="N361" i="14" s="1"/>
  <c r="M270" i="14"/>
  <c r="J270" i="14"/>
  <c r="F270" i="14"/>
  <c r="M210" i="14"/>
  <c r="J210" i="14"/>
  <c r="F210" i="14"/>
  <c r="M421" i="14"/>
  <c r="J421" i="14"/>
  <c r="F421" i="14"/>
  <c r="M553" i="14"/>
  <c r="J553" i="14"/>
  <c r="F553" i="14"/>
  <c r="M523" i="14"/>
  <c r="J523" i="14"/>
  <c r="F523" i="14"/>
  <c r="N523" i="14" s="1"/>
  <c r="M546" i="14"/>
  <c r="J546" i="14"/>
  <c r="F546" i="14"/>
  <c r="M335" i="14"/>
  <c r="J335" i="14"/>
  <c r="F335" i="14"/>
  <c r="N335" i="14" s="1"/>
  <c r="M509" i="14"/>
  <c r="J509" i="14"/>
  <c r="F509" i="14"/>
  <c r="M223" i="14"/>
  <c r="J223" i="14"/>
  <c r="F223" i="14"/>
  <c r="M491" i="14"/>
  <c r="J491" i="14"/>
  <c r="F491" i="14"/>
  <c r="M411" i="14"/>
  <c r="J411" i="14"/>
  <c r="F411" i="14"/>
  <c r="N411" i="14" s="1"/>
  <c r="M336" i="14"/>
  <c r="J336" i="14"/>
  <c r="F336" i="14"/>
  <c r="M387" i="14"/>
  <c r="J387" i="14"/>
  <c r="F387" i="14"/>
  <c r="N387" i="14" s="1"/>
  <c r="M282" i="14"/>
  <c r="J282" i="14"/>
  <c r="F282" i="14"/>
  <c r="M62" i="14"/>
  <c r="J62" i="14"/>
  <c r="F62" i="14"/>
  <c r="N62" i="14" s="1"/>
  <c r="M74" i="14"/>
  <c r="J74" i="14"/>
  <c r="F74" i="14"/>
  <c r="M142" i="14"/>
  <c r="J142" i="14"/>
  <c r="F142" i="14"/>
  <c r="N142" i="14" s="1"/>
  <c r="M134" i="14"/>
  <c r="J134" i="14"/>
  <c r="F134" i="14"/>
  <c r="M48" i="14"/>
  <c r="J48" i="14"/>
  <c r="F48" i="14"/>
  <c r="N48" i="14" s="1"/>
  <c r="M235" i="14"/>
  <c r="J235" i="14"/>
  <c r="F235" i="14"/>
  <c r="M106" i="14"/>
  <c r="J106" i="14"/>
  <c r="F106" i="14"/>
  <c r="N106" i="14" s="1"/>
  <c r="M543" i="14"/>
  <c r="J543" i="14"/>
  <c r="F543" i="14"/>
  <c r="M285" i="14"/>
  <c r="J285" i="14"/>
  <c r="F285" i="14"/>
  <c r="N285" i="14" s="1"/>
  <c r="M371" i="14"/>
  <c r="J371" i="14"/>
  <c r="F371" i="14"/>
  <c r="M558" i="14"/>
  <c r="J558" i="14"/>
  <c r="F558" i="14"/>
  <c r="N558" i="14" s="1"/>
  <c r="M521" i="14"/>
  <c r="J521" i="14"/>
  <c r="F521" i="14"/>
  <c r="M18" i="14"/>
  <c r="J18" i="14"/>
  <c r="F18" i="14"/>
  <c r="N18" i="14" s="1"/>
  <c r="M343" i="14"/>
  <c r="J343" i="14"/>
  <c r="F343" i="14"/>
  <c r="M33" i="14"/>
  <c r="J33" i="14"/>
  <c r="F33" i="14"/>
  <c r="N33" i="14" s="1"/>
  <c r="M29" i="14"/>
  <c r="J29" i="14"/>
  <c r="F29" i="14"/>
  <c r="M129" i="14"/>
  <c r="J129" i="14"/>
  <c r="F129" i="14"/>
  <c r="N129" i="14" s="1"/>
  <c r="M77" i="14"/>
  <c r="J77" i="14"/>
  <c r="F77" i="14"/>
  <c r="M190" i="14"/>
  <c r="J190" i="14"/>
  <c r="F190" i="14"/>
  <c r="N190" i="14" s="1"/>
  <c r="M354" i="14"/>
  <c r="J354" i="14"/>
  <c r="F354" i="14"/>
  <c r="M482" i="14"/>
  <c r="J482" i="14"/>
  <c r="F482" i="14"/>
  <c r="N482" i="14" s="1"/>
  <c r="M616" i="14"/>
  <c r="J616" i="14"/>
  <c r="F616" i="14"/>
  <c r="M126" i="14"/>
  <c r="J126" i="14"/>
  <c r="F126" i="14"/>
  <c r="N126" i="14" s="1"/>
  <c r="M144" i="14"/>
  <c r="J144" i="14"/>
  <c r="F144" i="14"/>
  <c r="M447" i="14"/>
  <c r="J447" i="14"/>
  <c r="F447" i="14"/>
  <c r="N447" i="14" s="1"/>
  <c r="M346" i="14"/>
  <c r="J346" i="14"/>
  <c r="F346" i="14"/>
  <c r="M130" i="14"/>
  <c r="J130" i="14"/>
  <c r="F130" i="14"/>
  <c r="N130" i="14" s="1"/>
  <c r="M203" i="14"/>
  <c r="J203" i="14"/>
  <c r="F203" i="14"/>
  <c r="M422" i="14"/>
  <c r="J422" i="14"/>
  <c r="F422" i="14"/>
  <c r="M514" i="14"/>
  <c r="J514" i="14"/>
  <c r="F514" i="14"/>
  <c r="M551" i="14"/>
  <c r="J551" i="14"/>
  <c r="F551" i="14"/>
  <c r="N551" i="14" s="1"/>
  <c r="M191" i="14"/>
  <c r="J191" i="14"/>
  <c r="F191" i="14"/>
  <c r="M492" i="14"/>
  <c r="J492" i="14"/>
  <c r="F492" i="14"/>
  <c r="N492" i="14" s="1"/>
  <c r="M67" i="14"/>
  <c r="J67" i="14"/>
  <c r="F67" i="14"/>
  <c r="M596" i="14"/>
  <c r="J596" i="14"/>
  <c r="F596" i="14"/>
  <c r="N596" i="14" s="1"/>
  <c r="M501" i="14"/>
  <c r="J501" i="14"/>
  <c r="F501" i="14"/>
  <c r="M302" i="14"/>
  <c r="J302" i="14"/>
  <c r="F302" i="14"/>
  <c r="N302" i="14" s="1"/>
  <c r="M14" i="14"/>
  <c r="J14" i="14"/>
  <c r="F14" i="14"/>
  <c r="M162" i="14"/>
  <c r="J162" i="14"/>
  <c r="F162" i="14"/>
  <c r="M233" i="14"/>
  <c r="J233" i="14"/>
  <c r="F233" i="14"/>
  <c r="M493" i="14"/>
  <c r="J493" i="14"/>
  <c r="F493" i="14"/>
  <c r="M262" i="14"/>
  <c r="J262" i="14"/>
  <c r="F262" i="14"/>
  <c r="M369" i="14"/>
  <c r="J369" i="14"/>
  <c r="F369" i="14"/>
  <c r="M300" i="14"/>
  <c r="J300" i="14"/>
  <c r="F300" i="14"/>
  <c r="M288" i="14"/>
  <c r="J288" i="14"/>
  <c r="F288" i="14"/>
  <c r="N288" i="14" s="1"/>
  <c r="M278" i="14"/>
  <c r="J278" i="14"/>
  <c r="F278" i="14"/>
  <c r="M24" i="14"/>
  <c r="J24" i="14"/>
  <c r="F24" i="14"/>
  <c r="N24" i="14" s="1"/>
  <c r="M507" i="14"/>
  <c r="J507" i="14"/>
  <c r="F507" i="14"/>
  <c r="M178" i="14"/>
  <c r="J178" i="14"/>
  <c r="F178" i="14"/>
  <c r="N178" i="14" s="1"/>
  <c r="M248" i="14"/>
  <c r="J248" i="14"/>
  <c r="F248" i="14"/>
  <c r="M333" i="14"/>
  <c r="J333" i="14"/>
  <c r="F333" i="14"/>
  <c r="M228" i="14"/>
  <c r="J228" i="14"/>
  <c r="F228" i="14"/>
  <c r="M573" i="14"/>
  <c r="J573" i="14"/>
  <c r="F573" i="14"/>
  <c r="N573" i="14" s="1"/>
  <c r="M102" i="14"/>
  <c r="J102" i="14"/>
  <c r="F102" i="14"/>
  <c r="M320" i="14"/>
  <c r="J320" i="14"/>
  <c r="F320" i="14"/>
  <c r="N320" i="14" s="1"/>
  <c r="M525" i="14"/>
  <c r="J525" i="14"/>
  <c r="F525" i="14"/>
  <c r="M621" i="14"/>
  <c r="J621" i="14"/>
  <c r="F621" i="14"/>
  <c r="N621" i="14" s="1"/>
  <c r="M426" i="14"/>
  <c r="J426" i="14"/>
  <c r="F426" i="14"/>
  <c r="M15" i="14"/>
  <c r="J15" i="14"/>
  <c r="F15" i="14"/>
  <c r="M513" i="14"/>
  <c r="J513" i="14"/>
  <c r="F513" i="14"/>
  <c r="M438" i="14"/>
  <c r="J438" i="14"/>
  <c r="F438" i="14"/>
  <c r="N438" i="14" s="1"/>
  <c r="M311" i="14"/>
  <c r="J311" i="14"/>
  <c r="F311" i="14"/>
  <c r="M408" i="14"/>
  <c r="J408" i="14"/>
  <c r="F408" i="14"/>
  <c r="N408" i="14" s="1"/>
  <c r="M529" i="14"/>
  <c r="J529" i="14"/>
  <c r="F529" i="14"/>
  <c r="M528" i="14"/>
  <c r="J528" i="14"/>
  <c r="F528" i="14"/>
  <c r="N528" i="14" s="1"/>
  <c r="M113" i="14"/>
  <c r="J113" i="14"/>
  <c r="F113" i="14"/>
  <c r="M382" i="14"/>
  <c r="J382" i="14"/>
  <c r="F382" i="14"/>
  <c r="N382" i="14" s="1"/>
  <c r="M353" i="14"/>
  <c r="J353" i="14"/>
  <c r="F353" i="14"/>
  <c r="M208" i="14"/>
  <c r="J208" i="14"/>
  <c r="F208" i="14"/>
  <c r="N208" i="14" s="1"/>
  <c r="M323" i="14"/>
  <c r="J323" i="14"/>
  <c r="F323" i="14"/>
  <c r="M593" i="14"/>
  <c r="J593" i="14"/>
  <c r="F593" i="14"/>
  <c r="N593" i="14" s="1"/>
  <c r="M69" i="14"/>
  <c r="J69" i="14"/>
  <c r="F69" i="14"/>
  <c r="M404" i="14"/>
  <c r="J404" i="14"/>
  <c r="F404" i="14"/>
  <c r="N404" i="14" s="1"/>
  <c r="M365" i="14"/>
  <c r="J365" i="14"/>
  <c r="F365" i="14"/>
  <c r="M99" i="14"/>
  <c r="J99" i="14"/>
  <c r="F99" i="14"/>
  <c r="N99" i="14" s="1"/>
  <c r="M427" i="14"/>
  <c r="J427" i="14"/>
  <c r="F427" i="14"/>
  <c r="M321" i="14"/>
  <c r="J321" i="14"/>
  <c r="F321" i="14"/>
  <c r="N321" i="14" s="1"/>
  <c r="M185" i="14"/>
  <c r="J185" i="14"/>
  <c r="F185" i="14"/>
  <c r="M393" i="14"/>
  <c r="J393" i="14"/>
  <c r="F393" i="14"/>
  <c r="N393" i="14" s="1"/>
  <c r="M341" i="14"/>
  <c r="J341" i="14"/>
  <c r="F341" i="14"/>
  <c r="M70" i="14"/>
  <c r="J70" i="14"/>
  <c r="F70" i="14"/>
  <c r="N70" i="14" s="1"/>
  <c r="M470" i="14"/>
  <c r="J470" i="14"/>
  <c r="F470" i="14"/>
  <c r="M500" i="14"/>
  <c r="J500" i="14"/>
  <c r="F500" i="14"/>
  <c r="N500" i="14" s="1"/>
  <c r="M219" i="14"/>
  <c r="J219" i="14"/>
  <c r="F219" i="14"/>
  <c r="M588" i="14"/>
  <c r="J588" i="14"/>
  <c r="F588" i="14"/>
  <c r="N588" i="14" s="1"/>
  <c r="M136" i="14"/>
  <c r="J136" i="14"/>
  <c r="F136" i="14"/>
  <c r="M206" i="14"/>
  <c r="J206" i="14"/>
  <c r="F206" i="14"/>
  <c r="N206" i="14" s="1"/>
  <c r="M317" i="14"/>
  <c r="J317" i="14"/>
  <c r="F317" i="14"/>
  <c r="M173" i="14"/>
  <c r="J173" i="14"/>
  <c r="F173" i="14"/>
  <c r="N173" i="14" s="1"/>
  <c r="M433" i="14"/>
  <c r="J433" i="14"/>
  <c r="F433" i="14"/>
  <c r="M281" i="14"/>
  <c r="J281" i="14"/>
  <c r="F281" i="14"/>
  <c r="N281" i="14" s="1"/>
  <c r="M280" i="14"/>
  <c r="J280" i="14"/>
  <c r="F280" i="14"/>
  <c r="M239" i="14"/>
  <c r="J239" i="14"/>
  <c r="F239" i="14"/>
  <c r="M257" i="14"/>
  <c r="J257" i="14"/>
  <c r="F257" i="14"/>
  <c r="M398" i="14"/>
  <c r="J398" i="14"/>
  <c r="F398" i="14"/>
  <c r="M437" i="14"/>
  <c r="J437" i="14"/>
  <c r="F437" i="14"/>
  <c r="M88" i="14"/>
  <c r="J88" i="14"/>
  <c r="F88" i="14"/>
  <c r="M510" i="14"/>
  <c r="J510" i="14"/>
  <c r="F510" i="14"/>
  <c r="M362" i="14"/>
  <c r="J362" i="14"/>
  <c r="F362" i="14"/>
  <c r="M108" i="14"/>
  <c r="J108" i="14"/>
  <c r="F108" i="14"/>
  <c r="M503" i="14"/>
  <c r="J503" i="14"/>
  <c r="F503" i="14"/>
  <c r="M424" i="14"/>
  <c r="J424" i="14"/>
  <c r="F424" i="14"/>
  <c r="M414" i="14"/>
  <c r="J414" i="14"/>
  <c r="F414" i="14"/>
  <c r="M392" i="14"/>
  <c r="J392" i="14"/>
  <c r="F392" i="14"/>
  <c r="M147" i="14"/>
  <c r="J147" i="14"/>
  <c r="F147" i="14"/>
  <c r="M200" i="14"/>
  <c r="J200" i="14"/>
  <c r="F200" i="14"/>
  <c r="M47" i="14"/>
  <c r="J47" i="14"/>
  <c r="F47" i="14"/>
  <c r="N47" i="14" s="1"/>
  <c r="M534" i="14"/>
  <c r="J534" i="14"/>
  <c r="F534" i="14"/>
  <c r="M10" i="14"/>
  <c r="J10" i="14"/>
  <c r="F10" i="14"/>
  <c r="M538" i="14"/>
  <c r="J538" i="14"/>
  <c r="F538" i="14"/>
  <c r="M133" i="14"/>
  <c r="J133" i="14"/>
  <c r="F133" i="14"/>
  <c r="N133" i="14" s="1"/>
  <c r="M511" i="14"/>
  <c r="J511" i="14"/>
  <c r="F511" i="14"/>
  <c r="M388" i="14"/>
  <c r="J388" i="14"/>
  <c r="F388" i="14"/>
  <c r="N388" i="14" s="1"/>
  <c r="M154" i="14"/>
  <c r="J154" i="14"/>
  <c r="F154" i="14"/>
  <c r="M399" i="14"/>
  <c r="J399" i="14"/>
  <c r="F399" i="14"/>
  <c r="N399" i="14" s="1"/>
  <c r="M329" i="14"/>
  <c r="J329" i="14"/>
  <c r="F329" i="14"/>
  <c r="M158" i="14"/>
  <c r="J158" i="14"/>
  <c r="F158" i="14"/>
  <c r="N158" i="14" s="1"/>
  <c r="M182" i="14"/>
  <c r="J182" i="14"/>
  <c r="F182" i="14"/>
  <c r="M622" i="14"/>
  <c r="J622" i="14"/>
  <c r="F622" i="14"/>
  <c r="N622" i="14" s="1"/>
  <c r="M520" i="14"/>
  <c r="J520" i="14"/>
  <c r="F520" i="14"/>
  <c r="M226" i="14"/>
  <c r="J226" i="14"/>
  <c r="F226" i="14"/>
  <c r="N226" i="14" s="1"/>
  <c r="M431" i="14"/>
  <c r="J431" i="14"/>
  <c r="F431" i="14"/>
  <c r="M515" i="14"/>
  <c r="J515" i="14"/>
  <c r="F515" i="14"/>
  <c r="N515" i="14" s="1"/>
  <c r="M73" i="14"/>
  <c r="J73" i="14"/>
  <c r="F73" i="14"/>
  <c r="M105" i="14"/>
  <c r="J105" i="14"/>
  <c r="F105" i="14"/>
  <c r="N105" i="14" s="1"/>
  <c r="M298" i="14"/>
  <c r="J298" i="14"/>
  <c r="F298" i="14"/>
  <c r="M132" i="14"/>
  <c r="J132" i="14"/>
  <c r="F132" i="14"/>
  <c r="N132" i="14" s="1"/>
  <c r="M459" i="14"/>
  <c r="J459" i="14"/>
  <c r="F459" i="14"/>
  <c r="M425" i="14"/>
  <c r="J425" i="14"/>
  <c r="F425" i="14"/>
  <c r="N425" i="14" s="1"/>
  <c r="M378" i="14"/>
  <c r="J378" i="14"/>
  <c r="F378" i="14"/>
  <c r="M184" i="14"/>
  <c r="J184" i="14"/>
  <c r="F184" i="14"/>
  <c r="N184" i="14" s="1"/>
  <c r="M560" i="14"/>
  <c r="J560" i="14"/>
  <c r="F560" i="14"/>
  <c r="M94" i="14"/>
  <c r="J94" i="14"/>
  <c r="F94" i="14"/>
  <c r="N94" i="14" s="1"/>
  <c r="M109" i="14"/>
  <c r="J109" i="14"/>
  <c r="F109" i="14"/>
  <c r="M313" i="14"/>
  <c r="J313" i="14"/>
  <c r="F313" i="14"/>
  <c r="N313" i="14" s="1"/>
  <c r="M138" i="14"/>
  <c r="J138" i="14"/>
  <c r="F138" i="14"/>
  <c r="M271" i="14"/>
  <c r="J271" i="14"/>
  <c r="F271" i="14"/>
  <c r="N271" i="14" s="1"/>
  <c r="M517" i="14"/>
  <c r="J517" i="14"/>
  <c r="F517" i="14"/>
  <c r="M269" i="14"/>
  <c r="J269" i="14"/>
  <c r="F269" i="14"/>
  <c r="N269" i="14" s="1"/>
  <c r="M243" i="14"/>
  <c r="J243" i="14"/>
  <c r="F243" i="14"/>
  <c r="M141" i="14"/>
  <c r="J141" i="14"/>
  <c r="F141" i="14"/>
  <c r="N141" i="14" s="1"/>
  <c r="M163" i="14"/>
  <c r="J163" i="14"/>
  <c r="F163" i="14"/>
  <c r="M179" i="14"/>
  <c r="J179" i="14"/>
  <c r="F179" i="14"/>
  <c r="N179" i="14" s="1"/>
  <c r="M157" i="14"/>
  <c r="J157" i="14"/>
  <c r="F157" i="14"/>
  <c r="M435" i="14"/>
  <c r="J435" i="14"/>
  <c r="F435" i="14"/>
  <c r="N435" i="14" s="1"/>
  <c r="M50" i="14"/>
  <c r="J50" i="14"/>
  <c r="F50" i="14"/>
  <c r="M183" i="14"/>
  <c r="J183" i="14"/>
  <c r="F183" i="14"/>
  <c r="N183" i="14" s="1"/>
  <c r="M115" i="14"/>
  <c r="J115" i="14"/>
  <c r="F115" i="14"/>
  <c r="M403" i="14"/>
  <c r="J403" i="14"/>
  <c r="F403" i="14"/>
  <c r="L403" i="14" s="1"/>
  <c r="M326" i="14"/>
  <c r="J326" i="14"/>
  <c r="F326" i="14"/>
  <c r="M370" i="14"/>
  <c r="J370" i="14"/>
  <c r="F370" i="14"/>
  <c r="L370" i="14" s="1"/>
  <c r="M83" i="14"/>
  <c r="J83" i="14"/>
  <c r="F83" i="14"/>
  <c r="M539" i="14"/>
  <c r="J539" i="14"/>
  <c r="F539" i="14"/>
  <c r="N539" i="14" s="1"/>
  <c r="M368" i="14"/>
  <c r="J368" i="14"/>
  <c r="F368" i="14"/>
  <c r="M52" i="14"/>
  <c r="J52" i="14"/>
  <c r="F52" i="14"/>
  <c r="L52" i="14" s="1"/>
  <c r="M60" i="14"/>
  <c r="J60" i="14"/>
  <c r="F60" i="14"/>
  <c r="M177" i="14"/>
  <c r="J177" i="14"/>
  <c r="F177" i="14"/>
  <c r="L177" i="14" s="1"/>
  <c r="M165" i="14"/>
  <c r="J165" i="14"/>
  <c r="F165" i="14"/>
  <c r="M12" i="14"/>
  <c r="J12" i="14"/>
  <c r="F12" i="14"/>
  <c r="N12" i="14" s="1"/>
  <c r="M576" i="14"/>
  <c r="J576" i="14"/>
  <c r="F576" i="14"/>
  <c r="M27" i="14"/>
  <c r="J27" i="14"/>
  <c r="F27" i="14"/>
  <c r="N27" i="14" s="1"/>
  <c r="M614" i="14"/>
  <c r="J614" i="14"/>
  <c r="F614" i="14"/>
  <c r="M443" i="14"/>
  <c r="J443" i="14"/>
  <c r="F443" i="14"/>
  <c r="N443" i="14" s="1"/>
  <c r="M316" i="14"/>
  <c r="J316" i="14"/>
  <c r="F316" i="14"/>
  <c r="M406" i="14"/>
  <c r="J406" i="14"/>
  <c r="F406" i="14"/>
  <c r="N406" i="14" s="1"/>
  <c r="M305" i="14"/>
  <c r="J305" i="14"/>
  <c r="F305" i="14"/>
  <c r="M574" i="14"/>
  <c r="J574" i="14"/>
  <c r="F574" i="14"/>
  <c r="N574" i="14" s="1"/>
  <c r="M474" i="14"/>
  <c r="J474" i="14"/>
  <c r="F474" i="14"/>
  <c r="M244" i="14"/>
  <c r="J244" i="14"/>
  <c r="F244" i="14"/>
  <c r="N244" i="14" s="1"/>
  <c r="M85" i="14"/>
  <c r="J85" i="14"/>
  <c r="F85" i="14"/>
  <c r="M374" i="14"/>
  <c r="J374" i="14"/>
  <c r="F374" i="14"/>
  <c r="L374" i="14" s="1"/>
  <c r="M290" i="14"/>
  <c r="J290" i="14"/>
  <c r="F290" i="14"/>
  <c r="M428" i="14"/>
  <c r="J428" i="14"/>
  <c r="F428" i="14"/>
  <c r="L428" i="14" s="1"/>
  <c r="M420" i="14"/>
  <c r="J420" i="14"/>
  <c r="F420" i="14"/>
  <c r="M245" i="14"/>
  <c r="J245" i="14"/>
  <c r="F245" i="14"/>
  <c r="N245" i="14" s="1"/>
  <c r="M583" i="14"/>
  <c r="J583" i="14"/>
  <c r="F583" i="14"/>
  <c r="M161" i="14"/>
  <c r="J161" i="14"/>
  <c r="F161" i="14"/>
  <c r="N161" i="14" s="1"/>
  <c r="M327" i="14"/>
  <c r="J327" i="14"/>
  <c r="F327" i="14"/>
  <c r="M383" i="14"/>
  <c r="J383" i="14"/>
  <c r="F383" i="14"/>
  <c r="N383" i="14" s="1"/>
  <c r="M114" i="14"/>
  <c r="J114" i="14"/>
  <c r="F114" i="14"/>
  <c r="M481" i="14"/>
  <c r="J481" i="14"/>
  <c r="F481" i="14"/>
  <c r="N481" i="14" s="1"/>
  <c r="M498" i="14"/>
  <c r="J498" i="14"/>
  <c r="F498" i="14"/>
  <c r="M241" i="14"/>
  <c r="J241" i="14"/>
  <c r="F241" i="14"/>
  <c r="M61" i="14"/>
  <c r="J61" i="14"/>
  <c r="F61" i="14"/>
  <c r="M186" i="14"/>
  <c r="J186" i="14"/>
  <c r="F186" i="14"/>
  <c r="M124" i="14"/>
  <c r="J124" i="14"/>
  <c r="F124" i="14"/>
  <c r="M25" i="14"/>
  <c r="J25" i="14"/>
  <c r="F25" i="14"/>
  <c r="M252" i="14"/>
  <c r="J252" i="14"/>
  <c r="F252" i="14"/>
  <c r="M461" i="14"/>
  <c r="J461" i="14"/>
  <c r="F461" i="14"/>
  <c r="M473" i="14"/>
  <c r="J473" i="14"/>
  <c r="F473" i="14"/>
  <c r="M53" i="14"/>
  <c r="J53" i="14"/>
  <c r="F53" i="14"/>
  <c r="M205" i="14"/>
  <c r="J205" i="14"/>
  <c r="F205" i="14"/>
  <c r="M423" i="14"/>
  <c r="J423" i="14"/>
  <c r="F423" i="14"/>
  <c r="M364" i="14"/>
  <c r="J364" i="14"/>
  <c r="F364" i="14"/>
  <c r="M565" i="14"/>
  <c r="J565" i="14"/>
  <c r="F565" i="14"/>
  <c r="M199" i="14"/>
  <c r="J199" i="14"/>
  <c r="F199" i="14"/>
  <c r="M581" i="14"/>
  <c r="J581" i="14"/>
  <c r="F581" i="14"/>
  <c r="M264" i="14"/>
  <c r="J264" i="14"/>
  <c r="F264" i="14"/>
  <c r="M151" i="14"/>
  <c r="J151" i="14"/>
  <c r="F151" i="14"/>
  <c r="M577" i="14"/>
  <c r="J577" i="14"/>
  <c r="F577" i="14"/>
  <c r="M306" i="14"/>
  <c r="J306" i="14"/>
  <c r="F306" i="14"/>
  <c r="M504" i="14"/>
  <c r="J504" i="14"/>
  <c r="F504" i="14"/>
  <c r="M599" i="14"/>
  <c r="J599" i="14"/>
  <c r="F599" i="14"/>
  <c r="M592" i="14"/>
  <c r="J592" i="14"/>
  <c r="F592" i="14"/>
  <c r="M456" i="14"/>
  <c r="J456" i="14"/>
  <c r="F456" i="14"/>
  <c r="M253" i="14"/>
  <c r="J253" i="14"/>
  <c r="F253" i="14"/>
  <c r="M495" i="14"/>
  <c r="J495" i="14"/>
  <c r="F495" i="14"/>
  <c r="M150" i="14"/>
  <c r="J150" i="14"/>
  <c r="F150" i="14"/>
  <c r="N150" i="14" l="1"/>
  <c r="N253" i="14"/>
  <c r="N592" i="14"/>
  <c r="N504" i="14"/>
  <c r="N577" i="14"/>
  <c r="N264" i="14"/>
  <c r="N199" i="14"/>
  <c r="N364" i="14"/>
  <c r="N108" i="14"/>
  <c r="N510" i="14"/>
  <c r="N437" i="14"/>
  <c r="N257" i="14"/>
  <c r="N509" i="14"/>
  <c r="N71" i="14"/>
  <c r="N506" i="14"/>
  <c r="N552" i="14"/>
  <c r="N212" i="14"/>
  <c r="N397" i="14"/>
  <c r="N605" i="14"/>
  <c r="N232" i="14"/>
  <c r="N570" i="14"/>
  <c r="N496" i="14"/>
  <c r="N468" i="14"/>
  <c r="N295" i="14"/>
  <c r="N542" i="14"/>
  <c r="N394" i="14"/>
  <c r="N442" i="14"/>
  <c r="N337" i="14"/>
  <c r="N40" i="14"/>
  <c r="N275" i="14"/>
  <c r="N454" i="14"/>
  <c r="N518" i="14"/>
  <c r="N96" i="14"/>
  <c r="N462" i="14"/>
  <c r="N149" i="14"/>
  <c r="N516" i="14"/>
  <c r="N488" i="14"/>
  <c r="N556" i="14"/>
  <c r="N292" i="14"/>
  <c r="N268" i="14"/>
  <c r="N582" i="14"/>
  <c r="N137" i="14"/>
  <c r="N143" i="14"/>
  <c r="N205" i="14"/>
  <c r="N473" i="14"/>
  <c r="N252" i="14"/>
  <c r="N124" i="14"/>
  <c r="N61" i="14"/>
  <c r="N280" i="14"/>
  <c r="N433" i="14"/>
  <c r="N317" i="14"/>
  <c r="N136" i="14"/>
  <c r="N365" i="14"/>
  <c r="N353" i="14"/>
  <c r="N113" i="14"/>
  <c r="N529" i="14"/>
  <c r="N311" i="14"/>
  <c r="N513" i="14"/>
  <c r="N426" i="14"/>
  <c r="N102" i="14"/>
  <c r="N228" i="14"/>
  <c r="N248" i="14"/>
  <c r="N507" i="14"/>
  <c r="N278" i="14"/>
  <c r="N300" i="14"/>
  <c r="N262" i="14"/>
  <c r="N233" i="14"/>
  <c r="N14" i="14"/>
  <c r="N203" i="14"/>
  <c r="N546" i="14"/>
  <c r="N122" i="14"/>
  <c r="N430" i="14"/>
  <c r="N95" i="14"/>
  <c r="N291" i="14"/>
  <c r="N65" i="14"/>
  <c r="N35" i="14"/>
  <c r="N135" i="14"/>
  <c r="N84" i="14"/>
  <c r="N59" i="14"/>
  <c r="N28" i="14"/>
  <c r="N172" i="14"/>
  <c r="N217" i="14"/>
  <c r="N325" i="14"/>
  <c r="N589" i="14"/>
  <c r="N111" i="14"/>
  <c r="N167" i="14"/>
  <c r="N231" i="14"/>
  <c r="N174" i="14"/>
  <c r="N221" i="14"/>
  <c r="N90" i="14"/>
  <c r="N168" i="14"/>
  <c r="N92" i="14"/>
  <c r="N308" i="14"/>
  <c r="N227" i="14"/>
  <c r="N548" i="14"/>
  <c r="N202" i="14"/>
  <c r="N81" i="14"/>
  <c r="N457" i="14"/>
  <c r="N121" i="14"/>
  <c r="N322" i="14"/>
  <c r="N189" i="14"/>
  <c r="N351" i="14"/>
  <c r="N357" i="14"/>
  <c r="N366" i="14"/>
  <c r="N607" i="14"/>
  <c r="N441" i="14"/>
  <c r="N192" i="14"/>
  <c r="N569" i="14"/>
  <c r="N250" i="14"/>
  <c r="N445" i="14"/>
  <c r="N455" i="14"/>
  <c r="N477" i="14"/>
  <c r="N16" i="14"/>
  <c r="N458" i="14"/>
  <c r="N224" i="14"/>
  <c r="N51" i="14"/>
  <c r="N602" i="14"/>
  <c r="N299" i="14"/>
  <c r="N147" i="14"/>
  <c r="N414" i="14"/>
  <c r="N503" i="14"/>
  <c r="N88" i="14"/>
  <c r="N223" i="14"/>
  <c r="N421" i="14"/>
  <c r="N270" i="14"/>
  <c r="N620" i="14"/>
  <c r="N606" i="14"/>
  <c r="N45" i="14"/>
  <c r="N594" i="14"/>
  <c r="N76" i="14"/>
  <c r="N294" i="14"/>
  <c r="N499" i="14"/>
  <c r="N401" i="14"/>
  <c r="N213" i="14"/>
  <c r="N452" i="14"/>
  <c r="N625" i="14"/>
  <c r="N89" i="14"/>
  <c r="N297" i="14"/>
  <c r="N247" i="14"/>
  <c r="N287" i="14"/>
  <c r="N100" i="14"/>
  <c r="N240" i="14"/>
  <c r="N512" i="14"/>
  <c r="N339" i="14"/>
  <c r="N386" i="14"/>
  <c r="N508" i="14"/>
  <c r="N201" i="14"/>
  <c r="N381" i="14"/>
  <c r="N58" i="14"/>
  <c r="N187" i="14"/>
  <c r="N131" i="14"/>
  <c r="N315" i="14"/>
  <c r="N419" i="14"/>
  <c r="N195" i="14"/>
  <c r="N230" i="14"/>
  <c r="N204" i="14"/>
  <c r="N97" i="14"/>
  <c r="N390" i="14"/>
  <c r="N140" i="14"/>
  <c r="N104" i="14"/>
  <c r="N66" i="14"/>
  <c r="N79" i="14"/>
  <c r="N405" i="14"/>
  <c r="N591" i="14"/>
  <c r="N176" i="14"/>
  <c r="N495" i="14"/>
  <c r="L456" i="14"/>
  <c r="L599" i="14"/>
  <c r="L306" i="14"/>
  <c r="L151" i="14"/>
  <c r="N581" i="14"/>
  <c r="N565" i="14"/>
  <c r="L423" i="14"/>
  <c r="N53" i="14"/>
  <c r="N461" i="14"/>
  <c r="N25" i="14"/>
  <c r="L186" i="14"/>
  <c r="N241" i="14"/>
  <c r="L241" i="14"/>
  <c r="N498" i="14"/>
  <c r="N114" i="14"/>
  <c r="N327" i="14"/>
  <c r="N583" i="14"/>
  <c r="N420" i="14"/>
  <c r="N290" i="14"/>
  <c r="N85" i="14"/>
  <c r="N474" i="14"/>
  <c r="N305" i="14"/>
  <c r="N316" i="14"/>
  <c r="N614" i="14"/>
  <c r="N576" i="14"/>
  <c r="N165" i="14"/>
  <c r="N60" i="14"/>
  <c r="N368" i="14"/>
  <c r="N83" i="14"/>
  <c r="N326" i="14"/>
  <c r="N115" i="14"/>
  <c r="N50" i="14"/>
  <c r="N157" i="14"/>
  <c r="N163" i="14"/>
  <c r="N243" i="14"/>
  <c r="N517" i="14"/>
  <c r="N138" i="14"/>
  <c r="N534" i="14"/>
  <c r="N200" i="14"/>
  <c r="N392" i="14"/>
  <c r="N424" i="14"/>
  <c r="N219" i="14"/>
  <c r="N470" i="14"/>
  <c r="N341" i="14"/>
  <c r="N185" i="14"/>
  <c r="N427" i="14"/>
  <c r="N69" i="14"/>
  <c r="N323" i="14"/>
  <c r="N525" i="14"/>
  <c r="N501" i="14"/>
  <c r="N67" i="14"/>
  <c r="N191" i="14"/>
  <c r="N514" i="14"/>
  <c r="N346" i="14"/>
  <c r="N144" i="14"/>
  <c r="N362" i="14"/>
  <c r="N398" i="14"/>
  <c r="N239" i="14"/>
  <c r="N15" i="14"/>
  <c r="N333" i="14"/>
  <c r="N369" i="14"/>
  <c r="N493" i="14"/>
  <c r="N162" i="14"/>
  <c r="N422" i="14"/>
  <c r="N616" i="14"/>
  <c r="N354" i="14"/>
  <c r="N77" i="14"/>
  <c r="N29" i="14"/>
  <c r="N343" i="14"/>
  <c r="N521" i="14"/>
  <c r="N371" i="14"/>
  <c r="N543" i="14"/>
  <c r="N235" i="14"/>
  <c r="N134" i="14"/>
  <c r="N74" i="14"/>
  <c r="N282" i="14"/>
  <c r="N336" i="14"/>
  <c r="N491" i="14"/>
  <c r="N553" i="14"/>
  <c r="N210" i="14"/>
  <c r="N20" i="14"/>
  <c r="N342" i="14"/>
  <c r="N519" i="14"/>
  <c r="N34" i="14"/>
  <c r="N331" i="14"/>
  <c r="N410" i="14"/>
  <c r="N568" i="14"/>
  <c r="N49" i="14"/>
  <c r="N555" i="14"/>
  <c r="N627" i="14"/>
  <c r="N78" i="14"/>
  <c r="N159" i="14"/>
  <c r="N263" i="14"/>
  <c r="N334" i="14"/>
  <c r="N86" i="14"/>
  <c r="N46" i="14"/>
  <c r="N117" i="14"/>
  <c r="N42" i="14"/>
  <c r="N214" i="14"/>
  <c r="N156" i="14"/>
  <c r="N32" i="14"/>
  <c r="N44" i="14"/>
  <c r="N389" i="14"/>
  <c r="N175" i="14"/>
  <c r="N563" i="14"/>
  <c r="N312" i="14"/>
  <c r="N505" i="14"/>
  <c r="N561" i="14"/>
  <c r="N146" i="14"/>
  <c r="N93" i="14"/>
  <c r="N125" i="14"/>
  <c r="N160" i="14"/>
  <c r="N585" i="14"/>
  <c r="N166" i="14"/>
  <c r="N609" i="14"/>
  <c r="N527" i="14"/>
  <c r="N531" i="14"/>
  <c r="N550" i="14"/>
  <c r="N407" i="14"/>
  <c r="N432" i="14"/>
  <c r="N26" i="14"/>
  <c r="N466" i="14"/>
  <c r="N541" i="14"/>
  <c r="N314" i="14"/>
  <c r="N259" i="14"/>
  <c r="N296" i="14"/>
  <c r="N472" i="14"/>
  <c r="N611" i="14"/>
  <c r="N207" i="14"/>
  <c r="N604" i="14"/>
  <c r="N198" i="14"/>
  <c r="N103" i="14"/>
  <c r="N145" i="14"/>
  <c r="N450" i="14"/>
  <c r="N82" i="14"/>
  <c r="N246" i="14"/>
  <c r="N220" i="14"/>
  <c r="N502" i="14"/>
  <c r="N255" i="14"/>
  <c r="N56" i="14"/>
  <c r="N554" i="14"/>
  <c r="N549" i="14"/>
  <c r="N194" i="14"/>
  <c r="N55" i="14"/>
  <c r="N216" i="14"/>
  <c r="N54" i="14"/>
  <c r="N64" i="14"/>
  <c r="N261" i="14"/>
  <c r="N13" i="14"/>
  <c r="N464" i="14"/>
  <c r="N485" i="14"/>
  <c r="N196" i="14"/>
  <c r="N181" i="14"/>
  <c r="N479" i="14"/>
  <c r="N330" i="14"/>
  <c r="N465" i="14"/>
  <c r="N170" i="14"/>
  <c r="N63" i="14"/>
  <c r="N448" i="14"/>
  <c r="N267" i="14"/>
  <c r="N367" i="14"/>
  <c r="N446" i="14"/>
  <c r="N579" i="14"/>
  <c r="N310" i="14"/>
  <c r="N469" i="14"/>
  <c r="N37" i="14"/>
  <c r="N624" i="14"/>
  <c r="N480" i="14"/>
  <c r="N396" i="14"/>
  <c r="N112" i="14"/>
  <c r="N301" i="14"/>
  <c r="N258" i="14"/>
  <c r="N304" i="14"/>
  <c r="N249" i="14"/>
  <c r="N598" i="14"/>
  <c r="N338" i="14"/>
  <c r="N242" i="14"/>
  <c r="N559" i="14"/>
  <c r="N39" i="14"/>
  <c r="N347" i="14"/>
  <c r="N533" i="14"/>
  <c r="N436" i="14"/>
  <c r="N72" i="14"/>
  <c r="L495" i="14"/>
  <c r="N456" i="14"/>
  <c r="N599" i="14"/>
  <c r="N306" i="14"/>
  <c r="N151" i="14"/>
  <c r="L581" i="14"/>
  <c r="L565" i="14"/>
  <c r="N423" i="14"/>
  <c r="L53" i="14"/>
  <c r="L461" i="14"/>
  <c r="L25" i="14"/>
  <c r="N186" i="14"/>
  <c r="L481" i="14"/>
  <c r="L383" i="14"/>
  <c r="L161" i="14"/>
  <c r="L245" i="14"/>
  <c r="N428" i="14"/>
  <c r="N374" i="14"/>
  <c r="L244" i="14"/>
  <c r="L574" i="14"/>
  <c r="L406" i="14"/>
  <c r="L443" i="14"/>
  <c r="L27" i="14"/>
  <c r="L12" i="14"/>
  <c r="N177" i="14"/>
  <c r="N52" i="14"/>
  <c r="L539" i="14"/>
  <c r="N370" i="14"/>
  <c r="N403" i="14"/>
  <c r="L183" i="14"/>
  <c r="L435" i="14"/>
  <c r="L150" i="14"/>
  <c r="L253" i="14"/>
  <c r="L592" i="14"/>
  <c r="L504" i="14"/>
  <c r="L577" i="14"/>
  <c r="L264" i="14"/>
  <c r="L199" i="14"/>
  <c r="L364" i="14"/>
  <c r="L205" i="14"/>
  <c r="L473" i="14"/>
  <c r="L252" i="14"/>
  <c r="L124" i="14"/>
  <c r="L61" i="14"/>
  <c r="L498" i="14"/>
  <c r="L114" i="14"/>
  <c r="L327" i="14"/>
  <c r="L583" i="14"/>
  <c r="L420" i="14"/>
  <c r="L290" i="14"/>
  <c r="L85" i="14"/>
  <c r="L474" i="14"/>
  <c r="L305" i="14"/>
  <c r="L316" i="14"/>
  <c r="L614" i="14"/>
  <c r="L576" i="14"/>
  <c r="L165" i="14"/>
  <c r="L60" i="14"/>
  <c r="L368" i="14"/>
  <c r="L83" i="14"/>
  <c r="L326" i="14"/>
  <c r="L115" i="14"/>
  <c r="L50" i="14"/>
  <c r="L157" i="14"/>
  <c r="L163" i="14"/>
  <c r="L243" i="14"/>
  <c r="L517" i="14"/>
  <c r="L138" i="14"/>
  <c r="N109" i="14"/>
  <c r="L109" i="14"/>
  <c r="N560" i="14"/>
  <c r="N378" i="14"/>
  <c r="N459" i="14"/>
  <c r="N298" i="14"/>
  <c r="N73" i="14"/>
  <c r="N431" i="14"/>
  <c r="N520" i="14"/>
  <c r="N182" i="14"/>
  <c r="N329" i="14"/>
  <c r="N154" i="14"/>
  <c r="N511" i="14"/>
  <c r="N538" i="14"/>
  <c r="L179" i="14"/>
  <c r="L141" i="14"/>
  <c r="L269" i="14"/>
  <c r="L271" i="14"/>
  <c r="L313" i="14"/>
  <c r="L94" i="14"/>
  <c r="L184" i="14"/>
  <c r="L425" i="14"/>
  <c r="L132" i="14"/>
  <c r="L105" i="14"/>
  <c r="L515" i="14"/>
  <c r="L226" i="14"/>
  <c r="L622" i="14"/>
  <c r="L158" i="14"/>
  <c r="L399" i="14"/>
  <c r="L388" i="14"/>
  <c r="L133" i="14"/>
  <c r="N10" i="14"/>
  <c r="L10" i="14"/>
  <c r="L560" i="14"/>
  <c r="L378" i="14"/>
  <c r="L459" i="14"/>
  <c r="L298" i="14"/>
  <c r="L73" i="14"/>
  <c r="L431" i="14"/>
  <c r="L520" i="14"/>
  <c r="L182" i="14"/>
  <c r="L329" i="14"/>
  <c r="L154" i="14"/>
  <c r="L511" i="14"/>
  <c r="L538" i="14"/>
  <c r="L534" i="14"/>
  <c r="L200" i="14"/>
  <c r="L392" i="14"/>
  <c r="L424" i="14"/>
  <c r="L108" i="14"/>
  <c r="L510" i="14"/>
  <c r="L437" i="14"/>
  <c r="L257" i="14"/>
  <c r="L280" i="14"/>
  <c r="L433" i="14"/>
  <c r="L317" i="14"/>
  <c r="L136" i="14"/>
  <c r="L219" i="14"/>
  <c r="L470" i="14"/>
  <c r="L341" i="14"/>
  <c r="L185" i="14"/>
  <c r="L427" i="14"/>
  <c r="L365" i="14"/>
  <c r="L69" i="14"/>
  <c r="L323" i="14"/>
  <c r="L353" i="14"/>
  <c r="L113" i="14"/>
  <c r="L529" i="14"/>
  <c r="L311" i="14"/>
  <c r="L513" i="14"/>
  <c r="L426" i="14"/>
  <c r="L525" i="14"/>
  <c r="L102" i="14"/>
  <c r="L228" i="14"/>
  <c r="L248" i="14"/>
  <c r="L507" i="14"/>
  <c r="L278" i="14"/>
  <c r="L300" i="14"/>
  <c r="L262" i="14"/>
  <c r="L233" i="14"/>
  <c r="L14" i="14"/>
  <c r="L501" i="14"/>
  <c r="L67" i="14"/>
  <c r="L191" i="14"/>
  <c r="L514" i="14"/>
  <c r="L203" i="14"/>
  <c r="L346" i="14"/>
  <c r="L144" i="14"/>
  <c r="L616" i="14"/>
  <c r="L354" i="14"/>
  <c r="L77" i="14"/>
  <c r="L29" i="14"/>
  <c r="L343" i="14"/>
  <c r="L521" i="14"/>
  <c r="L371" i="14"/>
  <c r="L543" i="14"/>
  <c r="L235" i="14"/>
  <c r="L134" i="14"/>
  <c r="L74" i="14"/>
  <c r="L282" i="14"/>
  <c r="L336" i="14"/>
  <c r="L491" i="14"/>
  <c r="L509" i="14"/>
  <c r="L546" i="14"/>
  <c r="L553" i="14"/>
  <c r="L210" i="14"/>
  <c r="L361" i="14"/>
  <c r="L562" i="14"/>
  <c r="L377" i="14"/>
  <c r="L547" i="14"/>
  <c r="L293" i="14"/>
  <c r="L71" i="14"/>
  <c r="L122" i="14"/>
  <c r="L430" i="14"/>
  <c r="L20" i="14"/>
  <c r="L342" i="14"/>
  <c r="L519" i="14"/>
  <c r="L34" i="14"/>
  <c r="L331" i="14"/>
  <c r="L95" i="14"/>
  <c r="L410" i="14"/>
  <c r="L568" i="14"/>
  <c r="L49" i="14"/>
  <c r="L555" i="14"/>
  <c r="L627" i="14"/>
  <c r="L384" i="14"/>
  <c r="L522" i="14"/>
  <c r="L376" i="14"/>
  <c r="L506" i="14"/>
  <c r="L552" i="14"/>
  <c r="L78" i="14"/>
  <c r="L159" i="14"/>
  <c r="L263" i="14"/>
  <c r="L334" i="14"/>
  <c r="L86" i="14"/>
  <c r="L46" i="14"/>
  <c r="L117" i="14"/>
  <c r="L42" i="14"/>
  <c r="L214" i="14"/>
  <c r="L291" i="14"/>
  <c r="L65" i="14"/>
  <c r="L35" i="14"/>
  <c r="L47" i="14"/>
  <c r="L147" i="14"/>
  <c r="L414" i="14"/>
  <c r="L503" i="14"/>
  <c r="L362" i="14"/>
  <c r="L88" i="14"/>
  <c r="L398" i="14"/>
  <c r="L239" i="14"/>
  <c r="L281" i="14"/>
  <c r="L173" i="14"/>
  <c r="L206" i="14"/>
  <c r="L588" i="14"/>
  <c r="L500" i="14"/>
  <c r="L70" i="14"/>
  <c r="L393" i="14"/>
  <c r="L321" i="14"/>
  <c r="L99" i="14"/>
  <c r="L404" i="14"/>
  <c r="L593" i="14"/>
  <c r="L208" i="14"/>
  <c r="L382" i="14"/>
  <c r="L528" i="14"/>
  <c r="L408" i="14"/>
  <c r="L438" i="14"/>
  <c r="L15" i="14"/>
  <c r="L621" i="14"/>
  <c r="L320" i="14"/>
  <c r="L573" i="14"/>
  <c r="L333" i="14"/>
  <c r="L178" i="14"/>
  <c r="L24" i="14"/>
  <c r="L288" i="14"/>
  <c r="L369" i="14"/>
  <c r="L493" i="14"/>
  <c r="L162" i="14"/>
  <c r="L302" i="14"/>
  <c r="L596" i="14"/>
  <c r="L492" i="14"/>
  <c r="L551" i="14"/>
  <c r="L422" i="14"/>
  <c r="L130" i="14"/>
  <c r="L447" i="14"/>
  <c r="L126" i="14"/>
  <c r="L482" i="14"/>
  <c r="L190" i="14"/>
  <c r="L129" i="14"/>
  <c r="L33" i="14"/>
  <c r="L18" i="14"/>
  <c r="L558" i="14"/>
  <c r="L285" i="14"/>
  <c r="L106" i="14"/>
  <c r="L48" i="14"/>
  <c r="L142" i="14"/>
  <c r="L62" i="14"/>
  <c r="L387" i="14"/>
  <c r="L411" i="14"/>
  <c r="L223" i="14"/>
  <c r="L335" i="14"/>
  <c r="L523" i="14"/>
  <c r="L421" i="14"/>
  <c r="L270" i="14"/>
  <c r="L620" i="14"/>
  <c r="L606" i="14"/>
  <c r="L45" i="14"/>
  <c r="L594" i="14"/>
  <c r="L464" i="14"/>
  <c r="L349" i="14"/>
  <c r="L328" i="14"/>
  <c r="L471" i="14"/>
  <c r="L256" i="14"/>
  <c r="L345" i="14"/>
  <c r="L107" i="14"/>
  <c r="L571" i="14"/>
  <c r="L486" i="14"/>
  <c r="L209" i="14"/>
  <c r="L416" i="14"/>
  <c r="L462" i="14"/>
  <c r="L76" i="14"/>
  <c r="L294" i="14"/>
  <c r="L499" i="14"/>
  <c r="L485" i="14"/>
  <c r="L196" i="14"/>
  <c r="L181" i="14"/>
  <c r="L479" i="14"/>
  <c r="N188" i="14"/>
  <c r="L188" i="14"/>
  <c r="L395" i="14"/>
  <c r="L274" i="14"/>
  <c r="L169" i="14"/>
  <c r="L494" i="14"/>
  <c r="L619" i="14"/>
  <c r="L440" i="14"/>
  <c r="L412" i="14"/>
  <c r="L356" i="14"/>
  <c r="L352" i="14"/>
  <c r="L98" i="14"/>
  <c r="L600" i="14"/>
  <c r="L123" i="14"/>
  <c r="L618" i="14"/>
  <c r="L580" i="14"/>
  <c r="L91" i="14"/>
  <c r="L286" i="14"/>
  <c r="L149" i="14"/>
  <c r="L401" i="14"/>
  <c r="L213" i="14"/>
  <c r="L452" i="14"/>
  <c r="L330" i="14"/>
  <c r="L465" i="14"/>
  <c r="L170" i="14"/>
  <c r="L63" i="14"/>
  <c r="L448" i="14"/>
  <c r="L267" i="14"/>
  <c r="L180" i="14"/>
  <c r="L613" i="14"/>
  <c r="L265" i="14"/>
  <c r="L289" i="14"/>
  <c r="L497" i="14"/>
  <c r="L575" i="14"/>
  <c r="L516" i="14"/>
  <c r="L488" i="14"/>
  <c r="L625" i="14"/>
  <c r="L89" i="14"/>
  <c r="L297" i="14"/>
  <c r="L247" i="14"/>
  <c r="L287" i="14"/>
  <c r="L100" i="14"/>
  <c r="L240" i="14"/>
  <c r="L367" i="14"/>
  <c r="L446" i="14"/>
  <c r="L579" i="14"/>
  <c r="L310" i="14"/>
  <c r="L469" i="14"/>
  <c r="L37" i="14"/>
  <c r="L624" i="14"/>
  <c r="L480" i="14"/>
  <c r="L396" i="14"/>
  <c r="L112" i="14"/>
  <c r="L301" i="14"/>
  <c r="L258" i="14"/>
  <c r="L608" i="14"/>
  <c r="L350" i="14"/>
  <c r="L273" i="14"/>
  <c r="L476" i="14"/>
  <c r="L586" i="14"/>
  <c r="L284" i="14"/>
  <c r="L556" i="14"/>
  <c r="L512" i="14"/>
  <c r="L339" i="14"/>
  <c r="L386" i="14"/>
  <c r="L508" i="14"/>
  <c r="L201" i="14"/>
  <c r="L304" i="14"/>
  <c r="L249" i="14"/>
  <c r="L598" i="14"/>
  <c r="L381" i="14"/>
  <c r="L58" i="14"/>
  <c r="L490" i="14"/>
  <c r="L283" i="14"/>
  <c r="L277" i="14"/>
  <c r="L57" i="14"/>
  <c r="L363" i="14"/>
  <c r="L292" i="14"/>
  <c r="L187" i="14"/>
  <c r="L338" i="14"/>
  <c r="L242" i="14"/>
  <c r="N460" i="14"/>
  <c r="N535" i="14"/>
  <c r="N564" i="14"/>
  <c r="N449" i="14"/>
  <c r="N483" i="14"/>
  <c r="N380" i="14"/>
  <c r="N463" i="14"/>
  <c r="N434" i="14"/>
  <c r="N237" i="14"/>
  <c r="N603" i="14"/>
  <c r="L156" i="14"/>
  <c r="L32" i="14"/>
  <c r="L44" i="14"/>
  <c r="L389" i="14"/>
  <c r="L175" i="14"/>
  <c r="L563" i="14"/>
  <c r="L312" i="14"/>
  <c r="L505" i="14"/>
  <c r="L19" i="14"/>
  <c r="L348" i="14"/>
  <c r="L409" i="14"/>
  <c r="L379" i="14"/>
  <c r="L212" i="14"/>
  <c r="L135" i="14"/>
  <c r="L84" i="14"/>
  <c r="L561" i="14"/>
  <c r="L146" i="14"/>
  <c r="L93" i="14"/>
  <c r="L125" i="14"/>
  <c r="L160" i="14"/>
  <c r="L585" i="14"/>
  <c r="L166" i="14"/>
  <c r="L609" i="14"/>
  <c r="L527" i="14"/>
  <c r="L531" i="14"/>
  <c r="L550" i="14"/>
  <c r="L407" i="14"/>
  <c r="L432" i="14"/>
  <c r="L236" i="14"/>
  <c r="L557" i="14"/>
  <c r="L22" i="14"/>
  <c r="L417" i="14"/>
  <c r="L400" i="14"/>
  <c r="L225" i="14"/>
  <c r="L358" i="14"/>
  <c r="L21" i="14"/>
  <c r="L397" i="14"/>
  <c r="L605" i="14"/>
  <c r="L232" i="14"/>
  <c r="L59" i="14"/>
  <c r="L28" i="14"/>
  <c r="L172" i="14"/>
  <c r="L26" i="14"/>
  <c r="L466" i="14"/>
  <c r="L541" i="14"/>
  <c r="L314" i="14"/>
  <c r="L259" i="14"/>
  <c r="L296" i="14"/>
  <c r="L472" i="14"/>
  <c r="L611" i="14"/>
  <c r="L207" i="14"/>
  <c r="L234" i="14"/>
  <c r="L197" i="14"/>
  <c r="L41" i="14"/>
  <c r="L484" i="14"/>
  <c r="L467" i="14"/>
  <c r="L413" i="14"/>
  <c r="L373" i="14"/>
  <c r="L570" i="14"/>
  <c r="L496" i="14"/>
  <c r="L217" i="14"/>
  <c r="L325" i="14"/>
  <c r="L604" i="14"/>
  <c r="L198" i="14"/>
  <c r="L103" i="14"/>
  <c r="L478" i="14"/>
  <c r="L11" i="14"/>
  <c r="L451" i="14"/>
  <c r="L544" i="14"/>
  <c r="L75" i="14"/>
  <c r="L152" i="14"/>
  <c r="L164" i="14"/>
  <c r="L612" i="14"/>
  <c r="L215" i="14"/>
  <c r="L110" i="14"/>
  <c r="L119" i="14"/>
  <c r="L324" i="14"/>
  <c r="L145" i="14"/>
  <c r="L460" i="14"/>
  <c r="L535" i="14"/>
  <c r="L564" i="14"/>
  <c r="L449" i="14"/>
  <c r="L483" i="14"/>
  <c r="L380" i="14"/>
  <c r="L463" i="14"/>
  <c r="L434" i="14"/>
  <c r="L237" i="14"/>
  <c r="L603" i="14"/>
  <c r="L131" i="14"/>
  <c r="L315" i="14"/>
  <c r="L268" i="14"/>
  <c r="L419" i="14"/>
  <c r="L195" i="14"/>
  <c r="L230" i="14"/>
  <c r="L204" i="14"/>
  <c r="L97" i="14"/>
  <c r="L153" i="14"/>
  <c r="L229" i="14"/>
  <c r="L43" i="14"/>
  <c r="L171" i="14"/>
  <c r="L390" i="14"/>
  <c r="L218" i="14"/>
  <c r="L610" i="14"/>
  <c r="L118" i="14"/>
  <c r="L68" i="14"/>
  <c r="L116" i="14"/>
  <c r="L272" i="14"/>
  <c r="L30" i="14"/>
  <c r="L391" i="14"/>
  <c r="L597" i="14"/>
  <c r="L17" i="14"/>
  <c r="L80" i="14"/>
  <c r="L372" i="14"/>
  <c r="L582" i="14"/>
  <c r="L155" i="14"/>
  <c r="L559" i="14"/>
  <c r="L319" i="14"/>
  <c r="L193" i="14"/>
  <c r="L140" i="14"/>
  <c r="L120" i="14"/>
  <c r="L23" i="14"/>
  <c r="L104" i="14"/>
  <c r="L254" i="14"/>
  <c r="L260" i="14"/>
  <c r="L238" i="14"/>
  <c r="L66" i="14"/>
  <c r="L79" i="14"/>
  <c r="L39" i="14"/>
  <c r="L309" i="14"/>
  <c r="L584" i="14"/>
  <c r="N139" i="14"/>
  <c r="L139" i="14"/>
  <c r="L216" i="14"/>
  <c r="L54" i="14"/>
  <c r="L303" i="14"/>
  <c r="L355" i="14"/>
  <c r="L450" i="14"/>
  <c r="L148" i="14"/>
  <c r="L36" i="14"/>
  <c r="L524" i="14"/>
  <c r="L360" i="14"/>
  <c r="L468" i="14"/>
  <c r="L589" i="14"/>
  <c r="L82" i="14"/>
  <c r="L246" i="14"/>
  <c r="L220" i="14"/>
  <c r="L295" i="14"/>
  <c r="L542" i="14"/>
  <c r="L111" i="14"/>
  <c r="L167" i="14"/>
  <c r="L502" i="14"/>
  <c r="L255" i="14"/>
  <c r="L56" i="14"/>
  <c r="L554" i="14"/>
  <c r="L231" i="14"/>
  <c r="L174" i="14"/>
  <c r="L549" i="14"/>
  <c r="L194" i="14"/>
  <c r="L530" i="14"/>
  <c r="L623" i="14"/>
  <c r="L402" i="14"/>
  <c r="L394" i="14"/>
  <c r="L221" i="14"/>
  <c r="L487" i="14"/>
  <c r="L127" i="14"/>
  <c r="L566" i="14"/>
  <c r="L489" i="14"/>
  <c r="L128" i="14"/>
  <c r="L572" i="14"/>
  <c r="L90" i="14"/>
  <c r="L55" i="14"/>
  <c r="L615" i="14"/>
  <c r="L578" i="14"/>
  <c r="L31" i="14"/>
  <c r="L442" i="14"/>
  <c r="L168" i="14"/>
  <c r="L251" i="14"/>
  <c r="L340" i="14"/>
  <c r="L347" i="14"/>
  <c r="L38" i="14"/>
  <c r="L279" i="14"/>
  <c r="L222" i="14"/>
  <c r="L475" i="14"/>
  <c r="L385" i="14"/>
  <c r="L137" i="14"/>
  <c r="L405" i="14"/>
  <c r="L591" i="14"/>
  <c r="L211" i="14"/>
  <c r="L101" i="14"/>
  <c r="L536" i="14"/>
  <c r="L276" i="14"/>
  <c r="L545" i="14"/>
  <c r="L176" i="14"/>
  <c r="L143" i="14"/>
  <c r="L526" i="14"/>
  <c r="L587" i="14"/>
  <c r="L87" i="14"/>
  <c r="L453" i="14"/>
  <c r="L359" i="14"/>
  <c r="L540" i="14"/>
  <c r="L444" i="14"/>
  <c r="L439" i="14"/>
  <c r="L537" i="14"/>
  <c r="L266" i="14"/>
  <c r="L332" i="14"/>
  <c r="L595" i="14"/>
  <c r="L533" i="14"/>
  <c r="L436" i="14"/>
  <c r="L375" i="14"/>
  <c r="L429" i="14"/>
  <c r="L567" i="14"/>
  <c r="L617" i="14"/>
  <c r="L307" i="14"/>
  <c r="L344" i="14"/>
  <c r="L532" i="14"/>
  <c r="L318" i="14"/>
  <c r="L72" i="14"/>
  <c r="L601" i="14"/>
  <c r="L337" i="14"/>
  <c r="L40" i="14"/>
  <c r="L275" i="14"/>
  <c r="L64" i="14"/>
  <c r="L261" i="14"/>
  <c r="L92" i="14"/>
  <c r="L13" i="14"/>
  <c r="L418" i="14"/>
  <c r="L626" i="14"/>
  <c r="L454" i="14"/>
  <c r="L590" i="14"/>
  <c r="L518" i="14"/>
  <c r="L308" i="14"/>
  <c r="L227" i="14"/>
  <c r="L548" i="14"/>
  <c r="L415" i="14"/>
  <c r="L96" i="14"/>
  <c r="L202" i="14"/>
  <c r="L81" i="14"/>
  <c r="L457" i="14"/>
  <c r="L121" i="14"/>
  <c r="L322" i="14"/>
  <c r="L189" i="14"/>
  <c r="L351" i="14"/>
  <c r="L357" i="14"/>
  <c r="L366" i="14"/>
  <c r="L607" i="14"/>
  <c r="L441" i="14"/>
  <c r="L192" i="14"/>
  <c r="L569" i="14"/>
  <c r="L250" i="14"/>
  <c r="L445" i="14"/>
  <c r="L455" i="14"/>
  <c r="L477" i="14"/>
  <c r="L16" i="14"/>
  <c r="L458" i="14"/>
  <c r="L224" i="14"/>
  <c r="L51" i="14"/>
  <c r="L602" i="14"/>
  <c r="L299" i="14"/>
  <c r="N628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F167" i="13"/>
  <c r="F168" i="13"/>
  <c r="F169" i="13"/>
  <c r="F170" i="13"/>
  <c r="F171" i="13"/>
  <c r="F172" i="13"/>
  <c r="F173" i="13"/>
  <c r="F174" i="13"/>
  <c r="F175" i="13"/>
  <c r="F176" i="13"/>
  <c r="F177" i="13"/>
  <c r="F178" i="13"/>
  <c r="F179" i="13"/>
  <c r="F180" i="13"/>
  <c r="F181" i="13"/>
  <c r="F182" i="13"/>
  <c r="F183" i="13"/>
  <c r="F184" i="13"/>
  <c r="F185" i="13"/>
  <c r="F186" i="13"/>
  <c r="F187" i="13"/>
  <c r="F188" i="13"/>
  <c r="F189" i="13"/>
  <c r="F190" i="13"/>
  <c r="F191" i="13"/>
  <c r="F192" i="13"/>
  <c r="F193" i="13"/>
  <c r="F194" i="13"/>
  <c r="F195" i="13"/>
  <c r="F196" i="13"/>
  <c r="F197" i="13"/>
  <c r="F198" i="13"/>
  <c r="F199" i="13"/>
  <c r="F200" i="13"/>
  <c r="F201" i="13"/>
  <c r="F202" i="13"/>
  <c r="F203" i="13"/>
  <c r="F204" i="13"/>
  <c r="F205" i="13"/>
  <c r="F206" i="13"/>
  <c r="F207" i="13"/>
  <c r="F208" i="13"/>
  <c r="F209" i="13"/>
  <c r="F210" i="13"/>
  <c r="F211" i="13"/>
  <c r="F212" i="13"/>
  <c r="F213" i="13"/>
  <c r="F214" i="13"/>
  <c r="F215" i="13"/>
  <c r="F216" i="13"/>
  <c r="F217" i="13"/>
  <c r="F218" i="13"/>
  <c r="F219" i="13"/>
  <c r="F220" i="13"/>
  <c r="F221" i="13"/>
  <c r="F222" i="13"/>
  <c r="F223" i="13"/>
  <c r="F224" i="13"/>
  <c r="F225" i="13"/>
  <c r="F226" i="13"/>
  <c r="F227" i="13"/>
  <c r="F228" i="13"/>
  <c r="F229" i="13"/>
  <c r="F230" i="13"/>
  <c r="F231" i="13"/>
  <c r="F232" i="13"/>
  <c r="F233" i="13"/>
  <c r="F234" i="13"/>
  <c r="F235" i="13"/>
  <c r="F236" i="13"/>
  <c r="F237" i="13"/>
  <c r="F238" i="13"/>
  <c r="F239" i="13"/>
  <c r="F240" i="13"/>
  <c r="F241" i="13"/>
  <c r="F242" i="13"/>
  <c r="F243" i="13"/>
  <c r="F244" i="13"/>
  <c r="F245" i="13"/>
  <c r="F246" i="13"/>
  <c r="F247" i="13"/>
  <c r="F248" i="13"/>
  <c r="F249" i="13"/>
  <c r="F250" i="13"/>
  <c r="F251" i="13"/>
  <c r="F252" i="13"/>
  <c r="F253" i="13"/>
  <c r="F254" i="13"/>
  <c r="F255" i="13"/>
  <c r="F256" i="13"/>
  <c r="F257" i="13"/>
  <c r="F258" i="13"/>
  <c r="F259" i="13"/>
  <c r="F260" i="13"/>
  <c r="F261" i="13"/>
  <c r="F262" i="13"/>
  <c r="F263" i="13"/>
  <c r="F264" i="13"/>
  <c r="F265" i="13"/>
  <c r="F266" i="13"/>
  <c r="F267" i="13"/>
  <c r="F268" i="13"/>
  <c r="F269" i="13"/>
  <c r="F270" i="13"/>
  <c r="F271" i="13"/>
  <c r="F272" i="13"/>
  <c r="F273" i="13"/>
  <c r="F274" i="13"/>
  <c r="F275" i="13"/>
  <c r="F276" i="13"/>
  <c r="F277" i="13"/>
  <c r="F278" i="13"/>
  <c r="F279" i="13"/>
  <c r="F280" i="13"/>
  <c r="F281" i="13"/>
  <c r="F282" i="13"/>
  <c r="F283" i="13"/>
  <c r="F284" i="13"/>
  <c r="F285" i="13"/>
  <c r="F286" i="13"/>
  <c r="F287" i="13"/>
  <c r="F288" i="13"/>
  <c r="F289" i="13"/>
  <c r="F290" i="13"/>
  <c r="F291" i="13"/>
  <c r="F292" i="13"/>
  <c r="F293" i="13"/>
  <c r="F294" i="13"/>
  <c r="F295" i="13"/>
  <c r="F296" i="13"/>
  <c r="F297" i="13"/>
  <c r="F298" i="13"/>
  <c r="F299" i="13"/>
  <c r="F300" i="13"/>
  <c r="F301" i="13"/>
  <c r="F302" i="13"/>
  <c r="F303" i="13"/>
  <c r="F304" i="13"/>
  <c r="F305" i="13"/>
  <c r="F306" i="13"/>
  <c r="F307" i="13"/>
  <c r="F308" i="13"/>
  <c r="F309" i="13"/>
  <c r="F310" i="13"/>
  <c r="F311" i="13"/>
  <c r="F312" i="13"/>
  <c r="F313" i="13"/>
  <c r="F314" i="13"/>
  <c r="F315" i="13"/>
  <c r="F316" i="13"/>
  <c r="F317" i="13"/>
  <c r="F318" i="13"/>
  <c r="F319" i="13"/>
  <c r="F320" i="13"/>
  <c r="F321" i="13"/>
  <c r="F322" i="13"/>
  <c r="F323" i="13"/>
  <c r="F324" i="13"/>
  <c r="F325" i="13"/>
  <c r="F326" i="13"/>
  <c r="F327" i="13"/>
  <c r="F328" i="13"/>
  <c r="F329" i="13"/>
  <c r="F330" i="13"/>
  <c r="F331" i="13"/>
  <c r="F332" i="13"/>
  <c r="F333" i="13"/>
  <c r="F334" i="13"/>
  <c r="F335" i="13"/>
  <c r="F336" i="13"/>
  <c r="F337" i="13"/>
  <c r="F338" i="13"/>
  <c r="F339" i="13"/>
  <c r="F340" i="13"/>
  <c r="F341" i="13"/>
  <c r="F342" i="13"/>
  <c r="F343" i="13"/>
  <c r="F344" i="13"/>
  <c r="F345" i="13"/>
  <c r="F346" i="13"/>
  <c r="F347" i="13"/>
  <c r="F348" i="13"/>
  <c r="F349" i="13"/>
  <c r="F350" i="13"/>
  <c r="F351" i="13"/>
  <c r="F352" i="13"/>
  <c r="F353" i="13"/>
  <c r="F354" i="13"/>
  <c r="F355" i="13"/>
  <c r="F356" i="13"/>
  <c r="F357" i="13"/>
  <c r="F358" i="13"/>
  <c r="F359" i="13"/>
  <c r="F360" i="13"/>
  <c r="F361" i="13"/>
  <c r="F362" i="13"/>
  <c r="F363" i="13"/>
  <c r="F364" i="13"/>
  <c r="F365" i="13"/>
  <c r="F366" i="13"/>
  <c r="F367" i="13"/>
  <c r="F368" i="13"/>
  <c r="F369" i="13"/>
  <c r="F370" i="13"/>
  <c r="F371" i="13"/>
  <c r="F372" i="13"/>
  <c r="F373" i="13"/>
  <c r="F374" i="13"/>
  <c r="F375" i="13"/>
  <c r="F376" i="13"/>
  <c r="F377" i="13"/>
  <c r="F378" i="13"/>
  <c r="F379" i="13"/>
  <c r="F380" i="13"/>
  <c r="F381" i="13"/>
  <c r="F382" i="13"/>
  <c r="F383" i="13"/>
  <c r="F384" i="13"/>
  <c r="F385" i="13"/>
  <c r="F386" i="13"/>
  <c r="F387" i="13"/>
  <c r="F388" i="13"/>
  <c r="F389" i="13"/>
  <c r="F390" i="13"/>
  <c r="F391" i="13"/>
  <c r="F392" i="13"/>
  <c r="F393" i="13"/>
  <c r="F394" i="13"/>
  <c r="F395" i="13"/>
  <c r="F396" i="13"/>
  <c r="F397" i="13"/>
  <c r="F398" i="13"/>
  <c r="F399" i="13"/>
  <c r="F400" i="13"/>
  <c r="F401" i="13"/>
  <c r="F402" i="13"/>
  <c r="F403" i="13"/>
  <c r="F404" i="13"/>
  <c r="F405" i="13"/>
  <c r="F406" i="13"/>
  <c r="F407" i="13"/>
  <c r="F408" i="13"/>
  <c r="F409" i="13"/>
  <c r="F410" i="13"/>
  <c r="F411" i="13"/>
  <c r="F412" i="13"/>
  <c r="F413" i="13"/>
  <c r="F414" i="13"/>
  <c r="F415" i="13"/>
  <c r="F416" i="13"/>
  <c r="F417" i="13"/>
  <c r="F418" i="13"/>
  <c r="F419" i="13"/>
  <c r="F420" i="13"/>
  <c r="F421" i="13"/>
  <c r="F422" i="13"/>
  <c r="F423" i="13"/>
  <c r="F424" i="13"/>
  <c r="F425" i="13"/>
  <c r="F426" i="13"/>
  <c r="F427" i="13"/>
  <c r="F428" i="13"/>
  <c r="F429" i="13"/>
  <c r="F430" i="13"/>
  <c r="F431" i="13"/>
  <c r="F432" i="13"/>
  <c r="F433" i="13"/>
  <c r="F434" i="13"/>
  <c r="F435" i="13"/>
  <c r="F436" i="13"/>
  <c r="F437" i="13"/>
  <c r="F438" i="13"/>
  <c r="F439" i="13"/>
  <c r="F440" i="13"/>
  <c r="F441" i="13"/>
  <c r="F442" i="13"/>
  <c r="F443" i="13"/>
  <c r="F444" i="13"/>
  <c r="F445" i="13"/>
  <c r="F446" i="13"/>
  <c r="F447" i="13"/>
  <c r="F448" i="13"/>
  <c r="F449" i="13"/>
  <c r="F450" i="13"/>
  <c r="F451" i="13"/>
  <c r="F452" i="13"/>
  <c r="F453" i="13"/>
  <c r="F454" i="13"/>
  <c r="F455" i="13"/>
  <c r="F456" i="13"/>
  <c r="F457" i="13"/>
  <c r="F458" i="13"/>
  <c r="F459" i="13"/>
  <c r="F460" i="13"/>
  <c r="F461" i="13"/>
  <c r="F462" i="13"/>
  <c r="F463" i="13"/>
  <c r="F464" i="13"/>
  <c r="F465" i="13"/>
  <c r="F466" i="13"/>
  <c r="F467" i="13"/>
  <c r="F468" i="13"/>
  <c r="F469" i="13"/>
  <c r="F470" i="13"/>
  <c r="F471" i="13"/>
  <c r="F472" i="13"/>
  <c r="F473" i="13"/>
  <c r="F474" i="13"/>
  <c r="F475" i="13"/>
  <c r="F476" i="13"/>
  <c r="F477" i="13"/>
  <c r="F478" i="13"/>
  <c r="F479" i="13"/>
  <c r="F480" i="13"/>
  <c r="F481" i="13"/>
  <c r="F482" i="13"/>
  <c r="F483" i="13"/>
  <c r="F484" i="13"/>
  <c r="F485" i="13"/>
  <c r="F486" i="13"/>
  <c r="F487" i="13"/>
  <c r="F488" i="13"/>
  <c r="F489" i="13"/>
  <c r="F490" i="13"/>
  <c r="F491" i="13"/>
  <c r="F492" i="13"/>
  <c r="F493" i="13"/>
  <c r="F494" i="13"/>
  <c r="F495" i="13"/>
  <c r="F496" i="13"/>
  <c r="F497" i="13"/>
  <c r="F498" i="13"/>
  <c r="F499" i="13"/>
  <c r="F500" i="13"/>
  <c r="F501" i="13"/>
  <c r="F502" i="13"/>
  <c r="F503" i="13"/>
  <c r="F504" i="13"/>
  <c r="F505" i="13"/>
  <c r="F506" i="13"/>
  <c r="F507" i="13"/>
  <c r="F508" i="13"/>
  <c r="F509" i="13"/>
  <c r="F510" i="13"/>
  <c r="F511" i="13"/>
  <c r="F512" i="13"/>
  <c r="F513" i="13"/>
  <c r="F514" i="13"/>
  <c r="F515" i="13"/>
  <c r="F516" i="13"/>
  <c r="F517" i="13"/>
  <c r="F518" i="13"/>
  <c r="F519" i="13"/>
  <c r="F520" i="13"/>
  <c r="F521" i="13"/>
  <c r="F522" i="13"/>
  <c r="F523" i="13"/>
  <c r="F524" i="13"/>
  <c r="F525" i="13"/>
  <c r="F526" i="13"/>
  <c r="F527" i="13"/>
  <c r="F528" i="13"/>
  <c r="F529" i="13"/>
  <c r="F530" i="13"/>
  <c r="F531" i="13"/>
  <c r="F532" i="13"/>
  <c r="F533" i="13"/>
  <c r="F534" i="13"/>
  <c r="F535" i="13"/>
  <c r="F536" i="13"/>
  <c r="F537" i="13"/>
  <c r="F538" i="13"/>
  <c r="F539" i="13"/>
  <c r="F540" i="13"/>
  <c r="F541" i="13"/>
  <c r="F542" i="13"/>
  <c r="F543" i="13"/>
  <c r="F544" i="13"/>
  <c r="F545" i="13"/>
  <c r="F546" i="13"/>
  <c r="F547" i="13"/>
  <c r="F548" i="13"/>
  <c r="F549" i="13"/>
  <c r="F550" i="13"/>
  <c r="F551" i="13"/>
  <c r="F552" i="13"/>
  <c r="F553" i="13"/>
  <c r="F554" i="13"/>
  <c r="F555" i="13"/>
  <c r="F556" i="13"/>
  <c r="F557" i="13"/>
  <c r="F558" i="13"/>
  <c r="F559" i="13"/>
  <c r="F560" i="13"/>
  <c r="F561" i="13"/>
  <c r="F562" i="13"/>
  <c r="F563" i="13"/>
  <c r="F564" i="13"/>
  <c r="F565" i="13"/>
  <c r="F566" i="13"/>
  <c r="F567" i="13"/>
  <c r="F568" i="13"/>
  <c r="F569" i="13"/>
  <c r="F570" i="13"/>
  <c r="F571" i="13"/>
  <c r="F572" i="13"/>
  <c r="F573" i="13"/>
  <c r="F574" i="13"/>
  <c r="F575" i="13"/>
  <c r="F576" i="13"/>
  <c r="F577" i="13"/>
  <c r="F578" i="13"/>
  <c r="F579" i="13"/>
  <c r="F580" i="13"/>
  <c r="F581" i="13"/>
  <c r="F582" i="13"/>
  <c r="F583" i="13"/>
  <c r="F584" i="13"/>
  <c r="F585" i="13"/>
  <c r="F586" i="13"/>
  <c r="F587" i="13"/>
  <c r="F588" i="13"/>
  <c r="F589" i="13"/>
  <c r="F590" i="13"/>
  <c r="F591" i="13"/>
  <c r="F592" i="13"/>
  <c r="F593" i="13"/>
  <c r="F594" i="13"/>
  <c r="F595" i="13"/>
  <c r="F596" i="13"/>
  <c r="F597" i="13"/>
  <c r="F598" i="13"/>
  <c r="F599" i="13"/>
  <c r="F600" i="13"/>
  <c r="F601" i="13"/>
  <c r="F602" i="13"/>
  <c r="F603" i="13"/>
  <c r="F604" i="13"/>
  <c r="F605" i="13"/>
  <c r="F606" i="13"/>
  <c r="F607" i="13"/>
  <c r="F608" i="13"/>
  <c r="F609" i="13"/>
  <c r="F610" i="13"/>
  <c r="F611" i="13"/>
  <c r="F612" i="13"/>
  <c r="F613" i="13"/>
  <c r="F614" i="13"/>
  <c r="F615" i="13"/>
  <c r="F616" i="13"/>
  <c r="F617" i="13"/>
  <c r="F618" i="13"/>
  <c r="F619" i="13"/>
  <c r="F620" i="13"/>
  <c r="F621" i="13"/>
  <c r="F622" i="13"/>
  <c r="F623" i="13"/>
  <c r="F624" i="13"/>
  <c r="F625" i="13"/>
  <c r="F626" i="13"/>
  <c r="F627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118" i="13"/>
  <c r="J119" i="13"/>
  <c r="J120" i="13"/>
  <c r="J121" i="13"/>
  <c r="J122" i="13"/>
  <c r="J123" i="13"/>
  <c r="J124" i="13"/>
  <c r="J125" i="13"/>
  <c r="J126" i="13"/>
  <c r="J127" i="13"/>
  <c r="J128" i="13"/>
  <c r="J129" i="13"/>
  <c r="J130" i="13"/>
  <c r="J131" i="13"/>
  <c r="J132" i="13"/>
  <c r="J133" i="13"/>
  <c r="J134" i="13"/>
  <c r="J135" i="13"/>
  <c r="J136" i="13"/>
  <c r="J137" i="13"/>
  <c r="J138" i="13"/>
  <c r="J139" i="13"/>
  <c r="J140" i="13"/>
  <c r="J141" i="13"/>
  <c r="J142" i="13"/>
  <c r="J143" i="13"/>
  <c r="J144" i="13"/>
  <c r="J145" i="13"/>
  <c r="J146" i="13"/>
  <c r="J147" i="13"/>
  <c r="J148" i="13"/>
  <c r="J149" i="13"/>
  <c r="J150" i="13"/>
  <c r="J151" i="13"/>
  <c r="J152" i="13"/>
  <c r="J153" i="13"/>
  <c r="J154" i="13"/>
  <c r="J155" i="13"/>
  <c r="J156" i="13"/>
  <c r="J157" i="13"/>
  <c r="J158" i="13"/>
  <c r="J159" i="13"/>
  <c r="J160" i="13"/>
  <c r="J161" i="13"/>
  <c r="J162" i="13"/>
  <c r="J163" i="13"/>
  <c r="J164" i="13"/>
  <c r="J165" i="13"/>
  <c r="J166" i="13"/>
  <c r="J167" i="13"/>
  <c r="J168" i="13"/>
  <c r="J169" i="13"/>
  <c r="J170" i="13"/>
  <c r="J171" i="13"/>
  <c r="J172" i="13"/>
  <c r="J173" i="13"/>
  <c r="J174" i="13"/>
  <c r="J175" i="13"/>
  <c r="J176" i="13"/>
  <c r="J177" i="13"/>
  <c r="J178" i="13"/>
  <c r="J179" i="13"/>
  <c r="J180" i="13"/>
  <c r="J181" i="13"/>
  <c r="J182" i="13"/>
  <c r="J183" i="13"/>
  <c r="J184" i="13"/>
  <c r="J185" i="13"/>
  <c r="J186" i="13"/>
  <c r="J187" i="13"/>
  <c r="J188" i="13"/>
  <c r="J189" i="13"/>
  <c r="J190" i="13"/>
  <c r="J191" i="13"/>
  <c r="J192" i="13"/>
  <c r="J193" i="13"/>
  <c r="J194" i="13"/>
  <c r="J195" i="13"/>
  <c r="J196" i="13"/>
  <c r="J197" i="13"/>
  <c r="J198" i="13"/>
  <c r="J199" i="13"/>
  <c r="J200" i="13"/>
  <c r="J201" i="13"/>
  <c r="J202" i="13"/>
  <c r="J203" i="13"/>
  <c r="J204" i="13"/>
  <c r="J205" i="13"/>
  <c r="J206" i="13"/>
  <c r="J207" i="13"/>
  <c r="J208" i="13"/>
  <c r="J209" i="13"/>
  <c r="J210" i="13"/>
  <c r="J211" i="13"/>
  <c r="J212" i="13"/>
  <c r="J213" i="13"/>
  <c r="J214" i="13"/>
  <c r="J215" i="13"/>
  <c r="J216" i="13"/>
  <c r="J217" i="13"/>
  <c r="J218" i="13"/>
  <c r="J219" i="13"/>
  <c r="J220" i="13"/>
  <c r="J221" i="13"/>
  <c r="J222" i="13"/>
  <c r="J223" i="13"/>
  <c r="J224" i="13"/>
  <c r="J225" i="13"/>
  <c r="J226" i="13"/>
  <c r="J227" i="13"/>
  <c r="J228" i="13"/>
  <c r="J229" i="13"/>
  <c r="J230" i="13"/>
  <c r="J231" i="13"/>
  <c r="J232" i="13"/>
  <c r="J233" i="13"/>
  <c r="J234" i="13"/>
  <c r="J235" i="13"/>
  <c r="J236" i="13"/>
  <c r="J237" i="13"/>
  <c r="J238" i="13"/>
  <c r="J239" i="13"/>
  <c r="J240" i="13"/>
  <c r="J241" i="13"/>
  <c r="J242" i="13"/>
  <c r="J243" i="13"/>
  <c r="J244" i="13"/>
  <c r="J245" i="13"/>
  <c r="J246" i="13"/>
  <c r="J247" i="13"/>
  <c r="J248" i="13"/>
  <c r="J249" i="13"/>
  <c r="J250" i="13"/>
  <c r="J251" i="13"/>
  <c r="J252" i="13"/>
  <c r="J253" i="13"/>
  <c r="J254" i="13"/>
  <c r="J255" i="13"/>
  <c r="J256" i="13"/>
  <c r="J257" i="13"/>
  <c r="J258" i="13"/>
  <c r="J259" i="13"/>
  <c r="J260" i="13"/>
  <c r="J261" i="13"/>
  <c r="J262" i="13"/>
  <c r="J263" i="13"/>
  <c r="J264" i="13"/>
  <c r="J265" i="13"/>
  <c r="J266" i="13"/>
  <c r="J267" i="13"/>
  <c r="J268" i="13"/>
  <c r="J269" i="13"/>
  <c r="J270" i="13"/>
  <c r="J271" i="13"/>
  <c r="J272" i="13"/>
  <c r="J273" i="13"/>
  <c r="J274" i="13"/>
  <c r="J275" i="13"/>
  <c r="J276" i="13"/>
  <c r="J277" i="13"/>
  <c r="J278" i="13"/>
  <c r="J279" i="13"/>
  <c r="J280" i="13"/>
  <c r="J281" i="13"/>
  <c r="J282" i="13"/>
  <c r="J283" i="13"/>
  <c r="J284" i="13"/>
  <c r="J285" i="13"/>
  <c r="J286" i="13"/>
  <c r="J287" i="13"/>
  <c r="J288" i="13"/>
  <c r="J289" i="13"/>
  <c r="J290" i="13"/>
  <c r="J291" i="13"/>
  <c r="J292" i="13"/>
  <c r="J293" i="13"/>
  <c r="J294" i="13"/>
  <c r="J295" i="13"/>
  <c r="J296" i="13"/>
  <c r="J297" i="13"/>
  <c r="J298" i="13"/>
  <c r="J299" i="13"/>
  <c r="J300" i="13"/>
  <c r="J301" i="13"/>
  <c r="J302" i="13"/>
  <c r="J303" i="13"/>
  <c r="J304" i="13"/>
  <c r="J305" i="13"/>
  <c r="J306" i="13"/>
  <c r="J307" i="13"/>
  <c r="J308" i="13"/>
  <c r="J309" i="13"/>
  <c r="J310" i="13"/>
  <c r="J311" i="13"/>
  <c r="J312" i="13"/>
  <c r="J313" i="13"/>
  <c r="J314" i="13"/>
  <c r="J315" i="13"/>
  <c r="J316" i="13"/>
  <c r="J317" i="13"/>
  <c r="J318" i="13"/>
  <c r="J319" i="13"/>
  <c r="J320" i="13"/>
  <c r="J321" i="13"/>
  <c r="J322" i="13"/>
  <c r="J323" i="13"/>
  <c r="J324" i="13"/>
  <c r="J325" i="13"/>
  <c r="J326" i="13"/>
  <c r="J327" i="13"/>
  <c r="J328" i="13"/>
  <c r="J329" i="13"/>
  <c r="J330" i="13"/>
  <c r="J331" i="13"/>
  <c r="J332" i="13"/>
  <c r="J333" i="13"/>
  <c r="J334" i="13"/>
  <c r="J335" i="13"/>
  <c r="J336" i="13"/>
  <c r="J337" i="13"/>
  <c r="J338" i="13"/>
  <c r="J339" i="13"/>
  <c r="J340" i="13"/>
  <c r="J341" i="13"/>
  <c r="J342" i="13"/>
  <c r="J343" i="13"/>
  <c r="J344" i="13"/>
  <c r="J345" i="13"/>
  <c r="J346" i="13"/>
  <c r="J347" i="13"/>
  <c r="J348" i="13"/>
  <c r="J349" i="13"/>
  <c r="J350" i="13"/>
  <c r="J351" i="13"/>
  <c r="J352" i="13"/>
  <c r="J353" i="13"/>
  <c r="J354" i="13"/>
  <c r="J355" i="13"/>
  <c r="J356" i="13"/>
  <c r="J357" i="13"/>
  <c r="J358" i="13"/>
  <c r="J359" i="13"/>
  <c r="J360" i="13"/>
  <c r="J361" i="13"/>
  <c r="J362" i="13"/>
  <c r="J363" i="13"/>
  <c r="J364" i="13"/>
  <c r="J365" i="13"/>
  <c r="J366" i="13"/>
  <c r="J367" i="13"/>
  <c r="J368" i="13"/>
  <c r="J369" i="13"/>
  <c r="J370" i="13"/>
  <c r="J371" i="13"/>
  <c r="J372" i="13"/>
  <c r="J373" i="13"/>
  <c r="J374" i="13"/>
  <c r="J375" i="13"/>
  <c r="J376" i="13"/>
  <c r="J377" i="13"/>
  <c r="J378" i="13"/>
  <c r="J379" i="13"/>
  <c r="J380" i="13"/>
  <c r="J381" i="13"/>
  <c r="J382" i="13"/>
  <c r="J383" i="13"/>
  <c r="J384" i="13"/>
  <c r="J385" i="13"/>
  <c r="J386" i="13"/>
  <c r="J387" i="13"/>
  <c r="J388" i="13"/>
  <c r="J389" i="13"/>
  <c r="J390" i="13"/>
  <c r="J391" i="13"/>
  <c r="J392" i="13"/>
  <c r="J393" i="13"/>
  <c r="J394" i="13"/>
  <c r="J395" i="13"/>
  <c r="J396" i="13"/>
  <c r="J397" i="13"/>
  <c r="J398" i="13"/>
  <c r="J399" i="13"/>
  <c r="J400" i="13"/>
  <c r="J401" i="13"/>
  <c r="J402" i="13"/>
  <c r="J403" i="13"/>
  <c r="J404" i="13"/>
  <c r="J405" i="13"/>
  <c r="J406" i="13"/>
  <c r="J407" i="13"/>
  <c r="J408" i="13"/>
  <c r="J409" i="13"/>
  <c r="J410" i="13"/>
  <c r="J411" i="13"/>
  <c r="J412" i="13"/>
  <c r="J413" i="13"/>
  <c r="J414" i="13"/>
  <c r="J415" i="13"/>
  <c r="J416" i="13"/>
  <c r="J417" i="13"/>
  <c r="J418" i="13"/>
  <c r="J419" i="13"/>
  <c r="J420" i="13"/>
  <c r="J421" i="13"/>
  <c r="J422" i="13"/>
  <c r="J423" i="13"/>
  <c r="J424" i="13"/>
  <c r="J425" i="13"/>
  <c r="J426" i="13"/>
  <c r="J427" i="13"/>
  <c r="J428" i="13"/>
  <c r="J429" i="13"/>
  <c r="J430" i="13"/>
  <c r="J431" i="13"/>
  <c r="J432" i="13"/>
  <c r="J433" i="13"/>
  <c r="J434" i="13"/>
  <c r="J435" i="13"/>
  <c r="J436" i="13"/>
  <c r="J437" i="13"/>
  <c r="J438" i="13"/>
  <c r="J439" i="13"/>
  <c r="J440" i="13"/>
  <c r="J441" i="13"/>
  <c r="J442" i="13"/>
  <c r="J443" i="13"/>
  <c r="J444" i="13"/>
  <c r="J445" i="13"/>
  <c r="J446" i="13"/>
  <c r="J447" i="13"/>
  <c r="J448" i="13"/>
  <c r="J449" i="13"/>
  <c r="J450" i="13"/>
  <c r="J451" i="13"/>
  <c r="J452" i="13"/>
  <c r="J453" i="13"/>
  <c r="J454" i="13"/>
  <c r="J455" i="13"/>
  <c r="J456" i="13"/>
  <c r="J457" i="13"/>
  <c r="J458" i="13"/>
  <c r="J459" i="13"/>
  <c r="J460" i="13"/>
  <c r="J461" i="13"/>
  <c r="J462" i="13"/>
  <c r="J463" i="13"/>
  <c r="J464" i="13"/>
  <c r="J465" i="13"/>
  <c r="J466" i="13"/>
  <c r="J467" i="13"/>
  <c r="J468" i="13"/>
  <c r="J469" i="13"/>
  <c r="J470" i="13"/>
  <c r="J471" i="13"/>
  <c r="J472" i="13"/>
  <c r="J473" i="13"/>
  <c r="J474" i="13"/>
  <c r="J475" i="13"/>
  <c r="J476" i="13"/>
  <c r="J477" i="13"/>
  <c r="J478" i="13"/>
  <c r="J479" i="13"/>
  <c r="J480" i="13"/>
  <c r="J481" i="13"/>
  <c r="J482" i="13"/>
  <c r="J483" i="13"/>
  <c r="J484" i="13"/>
  <c r="J485" i="13"/>
  <c r="J486" i="13"/>
  <c r="J487" i="13"/>
  <c r="J488" i="13"/>
  <c r="J489" i="13"/>
  <c r="J490" i="13"/>
  <c r="J491" i="13"/>
  <c r="J492" i="13"/>
  <c r="J493" i="13"/>
  <c r="J494" i="13"/>
  <c r="J495" i="13"/>
  <c r="J496" i="13"/>
  <c r="J497" i="13"/>
  <c r="J498" i="13"/>
  <c r="J499" i="13"/>
  <c r="J500" i="13"/>
  <c r="J501" i="13"/>
  <c r="J502" i="13"/>
  <c r="J503" i="13"/>
  <c r="J504" i="13"/>
  <c r="J505" i="13"/>
  <c r="J506" i="13"/>
  <c r="J507" i="13"/>
  <c r="J508" i="13"/>
  <c r="J509" i="13"/>
  <c r="J510" i="13"/>
  <c r="J511" i="13"/>
  <c r="J512" i="13"/>
  <c r="J513" i="13"/>
  <c r="J514" i="13"/>
  <c r="J515" i="13"/>
  <c r="J516" i="13"/>
  <c r="J517" i="13"/>
  <c r="J518" i="13"/>
  <c r="J519" i="13"/>
  <c r="J520" i="13"/>
  <c r="J521" i="13"/>
  <c r="J522" i="13"/>
  <c r="J523" i="13"/>
  <c r="J524" i="13"/>
  <c r="J525" i="13"/>
  <c r="J526" i="13"/>
  <c r="J527" i="13"/>
  <c r="J528" i="13"/>
  <c r="J529" i="13"/>
  <c r="J530" i="13"/>
  <c r="J531" i="13"/>
  <c r="J532" i="13"/>
  <c r="J533" i="13"/>
  <c r="J534" i="13"/>
  <c r="J535" i="13"/>
  <c r="J536" i="13"/>
  <c r="J537" i="13"/>
  <c r="J538" i="13"/>
  <c r="J539" i="13"/>
  <c r="J540" i="13"/>
  <c r="J541" i="13"/>
  <c r="J542" i="13"/>
  <c r="J543" i="13"/>
  <c r="J544" i="13"/>
  <c r="J545" i="13"/>
  <c r="J546" i="13"/>
  <c r="J547" i="13"/>
  <c r="J548" i="13"/>
  <c r="J549" i="13"/>
  <c r="J550" i="13"/>
  <c r="J551" i="13"/>
  <c r="J552" i="13"/>
  <c r="J553" i="13"/>
  <c r="J554" i="13"/>
  <c r="J555" i="13"/>
  <c r="J556" i="13"/>
  <c r="J557" i="13"/>
  <c r="J558" i="13"/>
  <c r="J559" i="13"/>
  <c r="J560" i="13"/>
  <c r="J561" i="13"/>
  <c r="J562" i="13"/>
  <c r="J563" i="13"/>
  <c r="J564" i="13"/>
  <c r="J565" i="13"/>
  <c r="J566" i="13"/>
  <c r="J567" i="13"/>
  <c r="J568" i="13"/>
  <c r="J569" i="13"/>
  <c r="J570" i="13"/>
  <c r="J571" i="13"/>
  <c r="J572" i="13"/>
  <c r="J573" i="13"/>
  <c r="J574" i="13"/>
  <c r="J575" i="13"/>
  <c r="J576" i="13"/>
  <c r="J577" i="13"/>
  <c r="J578" i="13"/>
  <c r="J579" i="13"/>
  <c r="J580" i="13"/>
  <c r="J581" i="13"/>
  <c r="J582" i="13"/>
  <c r="J583" i="13"/>
  <c r="J584" i="13"/>
  <c r="J585" i="13"/>
  <c r="J586" i="13"/>
  <c r="J587" i="13"/>
  <c r="J588" i="13"/>
  <c r="J589" i="13"/>
  <c r="J590" i="13"/>
  <c r="J591" i="13"/>
  <c r="J592" i="13"/>
  <c r="J593" i="13"/>
  <c r="J594" i="13"/>
  <c r="J595" i="13"/>
  <c r="J596" i="13"/>
  <c r="J597" i="13"/>
  <c r="J598" i="13"/>
  <c r="J599" i="13"/>
  <c r="J600" i="13"/>
  <c r="J601" i="13"/>
  <c r="J602" i="13"/>
  <c r="J603" i="13"/>
  <c r="J604" i="13"/>
  <c r="J605" i="13"/>
  <c r="J606" i="13"/>
  <c r="J607" i="13"/>
  <c r="J608" i="13"/>
  <c r="J609" i="13"/>
  <c r="J610" i="13"/>
  <c r="J611" i="13"/>
  <c r="J612" i="13"/>
  <c r="J613" i="13"/>
  <c r="J614" i="13"/>
  <c r="J615" i="13"/>
  <c r="J616" i="13"/>
  <c r="J617" i="13"/>
  <c r="J618" i="13"/>
  <c r="J619" i="13"/>
  <c r="J620" i="13"/>
  <c r="J621" i="13"/>
  <c r="J622" i="13"/>
  <c r="J623" i="13"/>
  <c r="J624" i="13"/>
  <c r="J625" i="13"/>
  <c r="J626" i="13"/>
  <c r="J627" i="13"/>
  <c r="N628" i="14" l="1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M102" i="13"/>
  <c r="M103" i="13"/>
  <c r="M104" i="13"/>
  <c r="M105" i="13"/>
  <c r="M106" i="13"/>
  <c r="M107" i="13"/>
  <c r="M108" i="13"/>
  <c r="M109" i="13"/>
  <c r="M110" i="13"/>
  <c r="M111" i="13"/>
  <c r="M112" i="13"/>
  <c r="M113" i="13"/>
  <c r="M114" i="13"/>
  <c r="M115" i="13"/>
  <c r="M116" i="13"/>
  <c r="M117" i="13"/>
  <c r="M118" i="13"/>
  <c r="M119" i="13"/>
  <c r="M120" i="13"/>
  <c r="M121" i="13"/>
  <c r="M122" i="13"/>
  <c r="M123" i="13"/>
  <c r="M124" i="13"/>
  <c r="M125" i="13"/>
  <c r="M126" i="13"/>
  <c r="M127" i="13"/>
  <c r="M128" i="13"/>
  <c r="M129" i="13"/>
  <c r="M130" i="13"/>
  <c r="M131" i="13"/>
  <c r="M132" i="13"/>
  <c r="M133" i="13"/>
  <c r="M134" i="13"/>
  <c r="M135" i="13"/>
  <c r="M136" i="13"/>
  <c r="M137" i="13"/>
  <c r="M138" i="13"/>
  <c r="M390" i="13"/>
  <c r="M244" i="13"/>
  <c r="M197" i="13"/>
  <c r="M515" i="13"/>
  <c r="M507" i="13"/>
  <c r="M240" i="13"/>
  <c r="M42" i="13"/>
  <c r="M313" i="13"/>
  <c r="M334" i="13"/>
  <c r="M139" i="13"/>
  <c r="M336" i="13"/>
  <c r="M380" i="13"/>
  <c r="M56" i="13"/>
  <c r="M291" i="13"/>
  <c r="M213" i="13"/>
  <c r="M374" i="13"/>
  <c r="M540" i="13"/>
  <c r="M140" i="13"/>
  <c r="M141" i="13"/>
  <c r="M142" i="13"/>
  <c r="M143" i="13"/>
  <c r="M144" i="13"/>
  <c r="M145" i="13"/>
  <c r="M146" i="13"/>
  <c r="M147" i="13"/>
  <c r="M148" i="13"/>
  <c r="M149" i="13"/>
  <c r="M150" i="13"/>
  <c r="M151" i="13"/>
  <c r="M152" i="13"/>
  <c r="M153" i="13"/>
  <c r="M154" i="13"/>
  <c r="M155" i="13"/>
  <c r="M156" i="13"/>
  <c r="M157" i="13"/>
  <c r="M158" i="13"/>
  <c r="M159" i="13"/>
  <c r="M160" i="13"/>
  <c r="M161" i="13"/>
  <c r="M162" i="13"/>
  <c r="M163" i="13"/>
  <c r="M164" i="13"/>
  <c r="M165" i="13"/>
  <c r="M166" i="13"/>
  <c r="M167" i="13"/>
  <c r="M168" i="13"/>
  <c r="M169" i="13"/>
  <c r="M170" i="13"/>
  <c r="M171" i="13"/>
  <c r="M172" i="13"/>
  <c r="M173" i="13"/>
  <c r="M174" i="13"/>
  <c r="M175" i="13"/>
  <c r="M176" i="13"/>
  <c r="M177" i="13"/>
  <c r="M178" i="13"/>
  <c r="M179" i="13"/>
  <c r="M180" i="13"/>
  <c r="M181" i="13"/>
  <c r="M182" i="13"/>
  <c r="M183" i="13"/>
  <c r="M184" i="13"/>
  <c r="M185" i="13"/>
  <c r="M186" i="13"/>
  <c r="M187" i="13"/>
  <c r="M188" i="13"/>
  <c r="M189" i="13"/>
  <c r="M190" i="13"/>
  <c r="M191" i="13"/>
  <c r="M192" i="13"/>
  <c r="M193" i="13"/>
  <c r="M194" i="13"/>
  <c r="M195" i="13"/>
  <c r="M196" i="13"/>
  <c r="M198" i="13"/>
  <c r="M199" i="13"/>
  <c r="M200" i="13"/>
  <c r="M201" i="13"/>
  <c r="M202" i="13"/>
  <c r="M203" i="13"/>
  <c r="M204" i="13"/>
  <c r="M205" i="13"/>
  <c r="M206" i="13"/>
  <c r="M207" i="13"/>
  <c r="M208" i="13"/>
  <c r="M209" i="13"/>
  <c r="M210" i="13"/>
  <c r="M211" i="13"/>
  <c r="M212" i="13"/>
  <c r="M214" i="13"/>
  <c r="M215" i="13"/>
  <c r="M216" i="13"/>
  <c r="M217" i="13"/>
  <c r="M218" i="13"/>
  <c r="M219" i="13"/>
  <c r="M220" i="13"/>
  <c r="M221" i="13"/>
  <c r="M222" i="13"/>
  <c r="M223" i="13"/>
  <c r="M224" i="13"/>
  <c r="M225" i="13"/>
  <c r="M226" i="13"/>
  <c r="M227" i="13"/>
  <c r="M228" i="13"/>
  <c r="M229" i="13"/>
  <c r="M230" i="13"/>
  <c r="M231" i="13"/>
  <c r="M232" i="13"/>
  <c r="M233" i="13"/>
  <c r="M234" i="13"/>
  <c r="M235" i="13"/>
  <c r="M236" i="13"/>
  <c r="M237" i="13"/>
  <c r="M238" i="13"/>
  <c r="M239" i="13"/>
  <c r="M241" i="13"/>
  <c r="M242" i="13"/>
  <c r="M243" i="13"/>
  <c r="M245" i="13"/>
  <c r="M246" i="13"/>
  <c r="M247" i="13"/>
  <c r="M248" i="13"/>
  <c r="M249" i="13"/>
  <c r="M250" i="13"/>
  <c r="M251" i="13"/>
  <c r="M252" i="13"/>
  <c r="M253" i="13"/>
  <c r="M254" i="13"/>
  <c r="M255" i="13"/>
  <c r="M256" i="13"/>
  <c r="M257" i="13"/>
  <c r="M258" i="13"/>
  <c r="M259" i="13"/>
  <c r="M260" i="13"/>
  <c r="M261" i="13"/>
  <c r="M262" i="13"/>
  <c r="M263" i="13"/>
  <c r="M264" i="13"/>
  <c r="M265" i="13"/>
  <c r="M266" i="13"/>
  <c r="M267" i="13"/>
  <c r="M268" i="13"/>
  <c r="M269" i="13"/>
  <c r="M270" i="13"/>
  <c r="M271" i="13"/>
  <c r="M272" i="13"/>
  <c r="M273" i="13"/>
  <c r="M274" i="13"/>
  <c r="M275" i="13"/>
  <c r="M276" i="13"/>
  <c r="M277" i="13"/>
  <c r="M278" i="13"/>
  <c r="M279" i="13"/>
  <c r="M280" i="13"/>
  <c r="M281" i="13"/>
  <c r="M282" i="13"/>
  <c r="M283" i="13"/>
  <c r="M284" i="13"/>
  <c r="M285" i="13"/>
  <c r="M286" i="13"/>
  <c r="M287" i="13"/>
  <c r="M288" i="13"/>
  <c r="M289" i="13"/>
  <c r="M290" i="13"/>
  <c r="M292" i="13"/>
  <c r="M293" i="13"/>
  <c r="M294" i="13"/>
  <c r="M295" i="13"/>
  <c r="M296" i="13"/>
  <c r="M297" i="13"/>
  <c r="M298" i="13"/>
  <c r="M299" i="13"/>
  <c r="M300" i="13"/>
  <c r="M301" i="13"/>
  <c r="M302" i="13"/>
  <c r="M303" i="13"/>
  <c r="M304" i="13"/>
  <c r="M305" i="13"/>
  <c r="M306" i="13"/>
  <c r="M307" i="13"/>
  <c r="M308" i="13"/>
  <c r="M309" i="13"/>
  <c r="M310" i="13"/>
  <c r="M311" i="13"/>
  <c r="M312" i="13"/>
  <c r="M314" i="13"/>
  <c r="M315" i="13"/>
  <c r="M316" i="13"/>
  <c r="M317" i="13"/>
  <c r="M318" i="13"/>
  <c r="M319" i="13"/>
  <c r="M320" i="13"/>
  <c r="M321" i="13"/>
  <c r="M322" i="13"/>
  <c r="M323" i="13"/>
  <c r="M324" i="13"/>
  <c r="M325" i="13"/>
  <c r="M326" i="13"/>
  <c r="M327" i="13"/>
  <c r="M328" i="13"/>
  <c r="M329" i="13"/>
  <c r="M330" i="13"/>
  <c r="M331" i="13"/>
  <c r="M332" i="13"/>
  <c r="M333" i="13"/>
  <c r="M335" i="13"/>
  <c r="M337" i="13"/>
  <c r="M338" i="13"/>
  <c r="M339" i="13"/>
  <c r="M340" i="13"/>
  <c r="M341" i="13"/>
  <c r="M342" i="13"/>
  <c r="M343" i="13"/>
  <c r="M344" i="13"/>
  <c r="M345" i="13"/>
  <c r="M346" i="13"/>
  <c r="M347" i="13"/>
  <c r="M348" i="13"/>
  <c r="M349" i="13"/>
  <c r="M350" i="13"/>
  <c r="M351" i="13"/>
  <c r="M352" i="13"/>
  <c r="M353" i="13"/>
  <c r="M354" i="13"/>
  <c r="M355" i="13"/>
  <c r="M356" i="13"/>
  <c r="M357" i="13"/>
  <c r="M358" i="13"/>
  <c r="M359" i="13"/>
  <c r="M360" i="13"/>
  <c r="M361" i="13"/>
  <c r="M362" i="13"/>
  <c r="M363" i="13"/>
  <c r="M364" i="13"/>
  <c r="M365" i="13"/>
  <c r="M366" i="13"/>
  <c r="M367" i="13"/>
  <c r="M368" i="13"/>
  <c r="M369" i="13"/>
  <c r="M370" i="13"/>
  <c r="M371" i="13"/>
  <c r="M372" i="13"/>
  <c r="M373" i="13"/>
  <c r="M375" i="13"/>
  <c r="M376" i="13"/>
  <c r="M377" i="13"/>
  <c r="M378" i="13"/>
  <c r="M379" i="13"/>
  <c r="M381" i="13"/>
  <c r="M382" i="13"/>
  <c r="M383" i="13"/>
  <c r="M384" i="13"/>
  <c r="M385" i="13"/>
  <c r="M386" i="13"/>
  <c r="M387" i="13"/>
  <c r="M388" i="13"/>
  <c r="M389" i="13"/>
  <c r="M391" i="13"/>
  <c r="M392" i="13"/>
  <c r="M393" i="13"/>
  <c r="M394" i="13"/>
  <c r="M395" i="13"/>
  <c r="M396" i="13"/>
  <c r="M397" i="13"/>
  <c r="M398" i="13"/>
  <c r="M399" i="13"/>
  <c r="M400" i="13"/>
  <c r="M401" i="13"/>
  <c r="M402" i="13"/>
  <c r="M403" i="13"/>
  <c r="M404" i="13"/>
  <c r="M405" i="13"/>
  <c r="M406" i="13"/>
  <c r="M407" i="13"/>
  <c r="M408" i="13"/>
  <c r="M409" i="13"/>
  <c r="M410" i="13"/>
  <c r="M411" i="13"/>
  <c r="M412" i="13"/>
  <c r="M413" i="13"/>
  <c r="M414" i="13"/>
  <c r="M415" i="13"/>
  <c r="M416" i="13"/>
  <c r="M417" i="13"/>
  <c r="M418" i="13"/>
  <c r="M419" i="13"/>
  <c r="M420" i="13"/>
  <c r="M421" i="13"/>
  <c r="M422" i="13"/>
  <c r="M423" i="13"/>
  <c r="M424" i="13"/>
  <c r="M425" i="13"/>
  <c r="M426" i="13"/>
  <c r="M427" i="13"/>
  <c r="M428" i="13"/>
  <c r="M429" i="13"/>
  <c r="M430" i="13"/>
  <c r="M431" i="13"/>
  <c r="M432" i="13"/>
  <c r="M433" i="13"/>
  <c r="M434" i="13"/>
  <c r="M435" i="13"/>
  <c r="M436" i="13"/>
  <c r="M437" i="13"/>
  <c r="M438" i="13"/>
  <c r="M439" i="13"/>
  <c r="M440" i="13"/>
  <c r="M441" i="13"/>
  <c r="M442" i="13"/>
  <c r="M443" i="13"/>
  <c r="M444" i="13"/>
  <c r="M445" i="13"/>
  <c r="M446" i="13"/>
  <c r="M447" i="13"/>
  <c r="M448" i="13"/>
  <c r="M449" i="13"/>
  <c r="M450" i="13"/>
  <c r="M451" i="13"/>
  <c r="M452" i="13"/>
  <c r="M453" i="13"/>
  <c r="M454" i="13"/>
  <c r="M455" i="13"/>
  <c r="M456" i="13"/>
  <c r="M457" i="13"/>
  <c r="M458" i="13"/>
  <c r="M459" i="13"/>
  <c r="M460" i="13"/>
  <c r="M461" i="13"/>
  <c r="M462" i="13"/>
  <c r="M463" i="13"/>
  <c r="M464" i="13"/>
  <c r="M465" i="13"/>
  <c r="M466" i="13"/>
  <c r="M467" i="13"/>
  <c r="M468" i="13"/>
  <c r="M469" i="13"/>
  <c r="M470" i="13"/>
  <c r="M471" i="13"/>
  <c r="M472" i="13"/>
  <c r="M473" i="13"/>
  <c r="M474" i="13"/>
  <c r="M475" i="13"/>
  <c r="M476" i="13"/>
  <c r="M477" i="13"/>
  <c r="M478" i="13"/>
  <c r="M479" i="13"/>
  <c r="M480" i="13"/>
  <c r="M481" i="13"/>
  <c r="M482" i="13"/>
  <c r="M483" i="13"/>
  <c r="M484" i="13"/>
  <c r="M485" i="13"/>
  <c r="M486" i="13"/>
  <c r="M487" i="13"/>
  <c r="M488" i="13"/>
  <c r="M489" i="13"/>
  <c r="M490" i="13"/>
  <c r="M491" i="13"/>
  <c r="M492" i="13"/>
  <c r="M493" i="13"/>
  <c r="M494" i="13"/>
  <c r="M495" i="13"/>
  <c r="M496" i="13"/>
  <c r="M497" i="13"/>
  <c r="M498" i="13"/>
  <c r="M499" i="13"/>
  <c r="M500" i="13"/>
  <c r="M501" i="13"/>
  <c r="M502" i="13"/>
  <c r="M503" i="13"/>
  <c r="M504" i="13"/>
  <c r="M505" i="13"/>
  <c r="M506" i="13"/>
  <c r="M508" i="13"/>
  <c r="M509" i="13"/>
  <c r="M510" i="13"/>
  <c r="M511" i="13"/>
  <c r="M512" i="13"/>
  <c r="M513" i="13"/>
  <c r="M514" i="13"/>
  <c r="M516" i="13"/>
  <c r="M517" i="13"/>
  <c r="M518" i="13"/>
  <c r="M519" i="13"/>
  <c r="M520" i="13"/>
  <c r="M521" i="13"/>
  <c r="M522" i="13"/>
  <c r="M523" i="13"/>
  <c r="M524" i="13"/>
  <c r="M525" i="13"/>
  <c r="M526" i="13"/>
  <c r="M527" i="13"/>
  <c r="M528" i="13"/>
  <c r="M529" i="13"/>
  <c r="M530" i="13"/>
  <c r="M531" i="13"/>
  <c r="M532" i="13"/>
  <c r="M533" i="13"/>
  <c r="M534" i="13"/>
  <c r="M535" i="13"/>
  <c r="M536" i="13"/>
  <c r="M537" i="13"/>
  <c r="M538" i="13"/>
  <c r="M539" i="13"/>
  <c r="M541" i="13"/>
  <c r="M542" i="13"/>
  <c r="M543" i="13"/>
  <c r="M544" i="13"/>
  <c r="M545" i="13"/>
  <c r="M546" i="13"/>
  <c r="M547" i="13"/>
  <c r="M548" i="13"/>
  <c r="M549" i="13"/>
  <c r="M550" i="13"/>
  <c r="M551" i="13"/>
  <c r="M552" i="13"/>
  <c r="M553" i="13"/>
  <c r="M554" i="13"/>
  <c r="M555" i="13"/>
  <c r="M556" i="13"/>
  <c r="M557" i="13"/>
  <c r="M558" i="13"/>
  <c r="M559" i="13"/>
  <c r="M560" i="13"/>
  <c r="M561" i="13"/>
  <c r="M562" i="13"/>
  <c r="M563" i="13"/>
  <c r="M564" i="13"/>
  <c r="M565" i="13"/>
  <c r="M566" i="13"/>
  <c r="M567" i="13"/>
  <c r="M568" i="13"/>
  <c r="M569" i="13"/>
  <c r="M570" i="13"/>
  <c r="M571" i="13"/>
  <c r="M572" i="13"/>
  <c r="M573" i="13"/>
  <c r="M574" i="13"/>
  <c r="M575" i="13"/>
  <c r="M576" i="13"/>
  <c r="M577" i="13"/>
  <c r="M578" i="13"/>
  <c r="M579" i="13"/>
  <c r="M580" i="13"/>
  <c r="M581" i="13"/>
  <c r="M582" i="13"/>
  <c r="M583" i="13"/>
  <c r="M584" i="13"/>
  <c r="M585" i="13"/>
  <c r="M586" i="13"/>
  <c r="M587" i="13"/>
  <c r="M588" i="13"/>
  <c r="M589" i="13"/>
  <c r="M590" i="13"/>
  <c r="M591" i="13"/>
  <c r="M592" i="13"/>
  <c r="M593" i="13"/>
  <c r="M594" i="13"/>
  <c r="M595" i="13"/>
  <c r="M596" i="13"/>
  <c r="M597" i="13"/>
  <c r="M598" i="13"/>
  <c r="M599" i="13"/>
  <c r="M600" i="13"/>
  <c r="M601" i="13"/>
  <c r="M602" i="13"/>
  <c r="M603" i="13"/>
  <c r="M604" i="13"/>
  <c r="M605" i="13"/>
  <c r="M606" i="13"/>
  <c r="M607" i="13"/>
  <c r="M608" i="13"/>
  <c r="M609" i="13"/>
  <c r="M610" i="13"/>
  <c r="M611" i="13"/>
  <c r="M612" i="13"/>
  <c r="M613" i="13"/>
  <c r="M614" i="13"/>
  <c r="M615" i="13"/>
  <c r="M616" i="13"/>
  <c r="M617" i="13"/>
  <c r="M618" i="13"/>
  <c r="M619" i="13"/>
  <c r="M620" i="13"/>
  <c r="M621" i="13"/>
  <c r="M622" i="13"/>
  <c r="M623" i="13"/>
  <c r="M624" i="13"/>
  <c r="M625" i="13"/>
  <c r="M626" i="13"/>
  <c r="M627" i="13"/>
  <c r="N12" i="13"/>
  <c r="N17" i="13"/>
  <c r="N22" i="13"/>
  <c r="N28" i="13"/>
  <c r="N33" i="13"/>
  <c r="N38" i="13"/>
  <c r="N45" i="13"/>
  <c r="N50" i="13"/>
  <c r="L51" i="13"/>
  <c r="N55" i="13"/>
  <c r="N62" i="13"/>
  <c r="N67" i="13"/>
  <c r="N72" i="13"/>
  <c r="N78" i="13"/>
  <c r="N83" i="13"/>
  <c r="N88" i="13"/>
  <c r="N94" i="13"/>
  <c r="L95" i="13"/>
  <c r="N99" i="13"/>
  <c r="N104" i="13"/>
  <c r="N115" i="13"/>
  <c r="N120" i="13"/>
  <c r="L126" i="13"/>
  <c r="N131" i="13"/>
  <c r="N136" i="13"/>
  <c r="L137" i="13"/>
  <c r="N334" i="13"/>
  <c r="N291" i="13"/>
  <c r="N147" i="13"/>
  <c r="N152" i="13"/>
  <c r="N163" i="13"/>
  <c r="L164" i="13"/>
  <c r="N168" i="13"/>
  <c r="L174" i="13"/>
  <c r="N179" i="13"/>
  <c r="N184" i="13"/>
  <c r="N195" i="13"/>
  <c r="N201" i="13"/>
  <c r="L208" i="13"/>
  <c r="N212" i="13"/>
  <c r="N218" i="13"/>
  <c r="N229" i="13"/>
  <c r="N234" i="13"/>
  <c r="L241" i="13"/>
  <c r="N247" i="13"/>
  <c r="N252" i="13"/>
  <c r="L253" i="13"/>
  <c r="N263" i="13"/>
  <c r="N268" i="13"/>
  <c r="N279" i="13"/>
  <c r="N284" i="13"/>
  <c r="N296" i="13"/>
  <c r="L297" i="13"/>
  <c r="N301" i="13"/>
  <c r="L307" i="13"/>
  <c r="N312" i="13"/>
  <c r="N318" i="13"/>
  <c r="N329" i="13"/>
  <c r="N335" i="13"/>
  <c r="L342" i="13"/>
  <c r="N347" i="13"/>
  <c r="N351" i="13"/>
  <c r="N352" i="13"/>
  <c r="N355" i="13"/>
  <c r="N356" i="13"/>
  <c r="N359" i="13"/>
  <c r="N360" i="13"/>
  <c r="N363" i="13"/>
  <c r="N364" i="13"/>
  <c r="N367" i="13"/>
  <c r="N368" i="13"/>
  <c r="N371" i="13"/>
  <c r="N372" i="13"/>
  <c r="N376" i="13"/>
  <c r="N377" i="13"/>
  <c r="N381" i="13"/>
  <c r="N382" i="13"/>
  <c r="N385" i="13"/>
  <c r="N386" i="13"/>
  <c r="N389" i="13"/>
  <c r="N391" i="13"/>
  <c r="N394" i="13"/>
  <c r="N395" i="13"/>
  <c r="N398" i="13"/>
  <c r="N399" i="13"/>
  <c r="N402" i="13"/>
  <c r="N403" i="13"/>
  <c r="N406" i="13"/>
  <c r="N407" i="13"/>
  <c r="N410" i="13"/>
  <c r="N411" i="13"/>
  <c r="N414" i="13"/>
  <c r="N415" i="13"/>
  <c r="N418" i="13"/>
  <c r="N419" i="13"/>
  <c r="N422" i="13"/>
  <c r="N423" i="13"/>
  <c r="N426" i="13"/>
  <c r="N427" i="13"/>
  <c r="N430" i="13"/>
  <c r="N431" i="13"/>
  <c r="N434" i="13"/>
  <c r="N435" i="13"/>
  <c r="N437" i="13"/>
  <c r="N438" i="13"/>
  <c r="N439" i="13"/>
  <c r="N442" i="13"/>
  <c r="N443" i="13"/>
  <c r="N446" i="13"/>
  <c r="N447" i="13"/>
  <c r="N450" i="13"/>
  <c r="N451" i="13"/>
  <c r="N454" i="13"/>
  <c r="N455" i="13"/>
  <c r="N458" i="13"/>
  <c r="N462" i="13"/>
  <c r="N463" i="13"/>
  <c r="N466" i="13"/>
  <c r="N467" i="13"/>
  <c r="N470" i="13"/>
  <c r="N471" i="13"/>
  <c r="N474" i="13"/>
  <c r="N475" i="13"/>
  <c r="N478" i="13"/>
  <c r="N479" i="13"/>
  <c r="L480" i="13"/>
  <c r="N482" i="13"/>
  <c r="N483" i="13"/>
  <c r="N486" i="13"/>
  <c r="N487" i="13"/>
  <c r="N490" i="13"/>
  <c r="N491" i="13"/>
  <c r="N494" i="13"/>
  <c r="N495" i="13"/>
  <c r="N498" i="13"/>
  <c r="N499" i="13"/>
  <c r="N502" i="13"/>
  <c r="N503" i="13"/>
  <c r="N506" i="13"/>
  <c r="N508" i="13"/>
  <c r="N511" i="13"/>
  <c r="N512" i="13"/>
  <c r="N516" i="13"/>
  <c r="N517" i="13"/>
  <c r="N520" i="13"/>
  <c r="N521" i="13"/>
  <c r="N524" i="13"/>
  <c r="L525" i="13"/>
  <c r="N528" i="13"/>
  <c r="N529" i="13"/>
  <c r="N532" i="13"/>
  <c r="N533" i="13"/>
  <c r="N536" i="13"/>
  <c r="N537" i="13"/>
  <c r="N541" i="13"/>
  <c r="N542" i="13"/>
  <c r="N545" i="13"/>
  <c r="N546" i="13"/>
  <c r="L547" i="13"/>
  <c r="N549" i="13"/>
  <c r="N550" i="13"/>
  <c r="N553" i="13"/>
  <c r="N554" i="13"/>
  <c r="N557" i="13"/>
  <c r="N558" i="13"/>
  <c r="N561" i="13"/>
  <c r="N562" i="13"/>
  <c r="N565" i="13"/>
  <c r="N566" i="13"/>
  <c r="N569" i="13"/>
  <c r="N570" i="13"/>
  <c r="N573" i="13"/>
  <c r="N574" i="13"/>
  <c r="N577" i="13"/>
  <c r="N578" i="13"/>
  <c r="N581" i="13"/>
  <c r="N582" i="13"/>
  <c r="N585" i="13"/>
  <c r="N586" i="13"/>
  <c r="N589" i="13"/>
  <c r="L590" i="13"/>
  <c r="N593" i="13"/>
  <c r="N594" i="13"/>
  <c r="N597" i="13"/>
  <c r="N598" i="13"/>
  <c r="N601" i="13"/>
  <c r="N602" i="13"/>
  <c r="N605" i="13"/>
  <c r="N606" i="13"/>
  <c r="N609" i="13"/>
  <c r="N610" i="13"/>
  <c r="L611" i="13"/>
  <c r="N613" i="13"/>
  <c r="N614" i="13"/>
  <c r="N617" i="13"/>
  <c r="N618" i="13"/>
  <c r="N621" i="13"/>
  <c r="N622" i="13"/>
  <c r="N625" i="13"/>
  <c r="N626" i="13"/>
  <c r="L459" i="13" l="1"/>
  <c r="N342" i="13"/>
  <c r="L290" i="13"/>
  <c r="L224" i="13"/>
  <c r="L158" i="13"/>
  <c r="L110" i="13"/>
  <c r="L621" i="13"/>
  <c r="L605" i="13"/>
  <c r="L589" i="13"/>
  <c r="L573" i="13"/>
  <c r="L557" i="13"/>
  <c r="L541" i="13"/>
  <c r="L524" i="13"/>
  <c r="L506" i="13"/>
  <c r="L490" i="13"/>
  <c r="L474" i="13"/>
  <c r="L458" i="13"/>
  <c r="L442" i="13"/>
  <c r="L426" i="13"/>
  <c r="L410" i="13"/>
  <c r="L394" i="13"/>
  <c r="L376" i="13"/>
  <c r="L359" i="13"/>
  <c r="L312" i="13"/>
  <c r="L179" i="13"/>
  <c r="L67" i="13"/>
  <c r="L613" i="13"/>
  <c r="L597" i="13"/>
  <c r="L581" i="13"/>
  <c r="L565" i="13"/>
  <c r="L549" i="13"/>
  <c r="L532" i="13"/>
  <c r="L516" i="13"/>
  <c r="L498" i="13"/>
  <c r="L482" i="13"/>
  <c r="L466" i="13"/>
  <c r="L450" i="13"/>
  <c r="L434" i="13"/>
  <c r="L418" i="13"/>
  <c r="L402" i="13"/>
  <c r="L385" i="13"/>
  <c r="L367" i="13"/>
  <c r="L351" i="13"/>
  <c r="L247" i="13"/>
  <c r="L131" i="13"/>
  <c r="L45" i="13"/>
  <c r="N547" i="13"/>
  <c r="N344" i="13"/>
  <c r="L344" i="13"/>
  <c r="N276" i="13"/>
  <c r="L276" i="13"/>
  <c r="N264" i="13"/>
  <c r="L264" i="13"/>
  <c r="N256" i="13"/>
  <c r="L256" i="13"/>
  <c r="N222" i="13"/>
  <c r="L222" i="13"/>
  <c r="N214" i="13"/>
  <c r="L214" i="13"/>
  <c r="N205" i="13"/>
  <c r="L205" i="13"/>
  <c r="N160" i="13"/>
  <c r="L160" i="13"/>
  <c r="N148" i="13"/>
  <c r="L148" i="13"/>
  <c r="N140" i="13"/>
  <c r="L140" i="13"/>
  <c r="N139" i="13"/>
  <c r="L139" i="13"/>
  <c r="N244" i="13"/>
  <c r="L244" i="13"/>
  <c r="N96" i="13"/>
  <c r="L96" i="13"/>
  <c r="L84" i="13"/>
  <c r="N84" i="13"/>
  <c r="N80" i="13"/>
  <c r="L80" i="13"/>
  <c r="N68" i="13"/>
  <c r="L68" i="13"/>
  <c r="N47" i="13"/>
  <c r="L47" i="13"/>
  <c r="N10" i="13"/>
  <c r="L10" i="13"/>
  <c r="L268" i="13"/>
  <c r="L201" i="13"/>
  <c r="N164" i="13"/>
  <c r="N343" i="13"/>
  <c r="L343" i="13"/>
  <c r="N339" i="13"/>
  <c r="L339" i="13"/>
  <c r="N333" i="13"/>
  <c r="L333" i="13"/>
  <c r="N325" i="13"/>
  <c r="L325" i="13"/>
  <c r="N321" i="13"/>
  <c r="L321" i="13"/>
  <c r="N317" i="13"/>
  <c r="L317" i="13"/>
  <c r="N308" i="13"/>
  <c r="L308" i="13"/>
  <c r="N304" i="13"/>
  <c r="L304" i="13"/>
  <c r="N300" i="13"/>
  <c r="L300" i="13"/>
  <c r="N292" i="13"/>
  <c r="L292" i="13"/>
  <c r="N287" i="13"/>
  <c r="L287" i="13"/>
  <c r="N283" i="13"/>
  <c r="L283" i="13"/>
  <c r="L275" i="13"/>
  <c r="N275" i="13"/>
  <c r="N271" i="13"/>
  <c r="L271" i="13"/>
  <c r="N267" i="13"/>
  <c r="L267" i="13"/>
  <c r="N259" i="13"/>
  <c r="L259" i="13"/>
  <c r="N255" i="13"/>
  <c r="L255" i="13"/>
  <c r="N251" i="13"/>
  <c r="L251" i="13"/>
  <c r="L242" i="13"/>
  <c r="N242" i="13"/>
  <c r="N237" i="13"/>
  <c r="L237" i="13"/>
  <c r="N233" i="13"/>
  <c r="L233" i="13"/>
  <c r="N225" i="13"/>
  <c r="L225" i="13"/>
  <c r="N221" i="13"/>
  <c r="L221" i="13"/>
  <c r="N217" i="13"/>
  <c r="L217" i="13"/>
  <c r="N204" i="13"/>
  <c r="L204" i="13"/>
  <c r="N200" i="13"/>
  <c r="L200" i="13"/>
  <c r="N191" i="13"/>
  <c r="L191" i="13"/>
  <c r="N187" i="13"/>
  <c r="L187" i="13"/>
  <c r="N183" i="13"/>
  <c r="L183" i="13"/>
  <c r="N175" i="13"/>
  <c r="L175" i="13"/>
  <c r="N171" i="13"/>
  <c r="L171" i="13"/>
  <c r="N167" i="13"/>
  <c r="L167" i="13"/>
  <c r="N159" i="13"/>
  <c r="L159" i="13"/>
  <c r="N155" i="13"/>
  <c r="L155" i="13"/>
  <c r="N151" i="13"/>
  <c r="L151" i="13"/>
  <c r="L143" i="13"/>
  <c r="N143" i="13"/>
  <c r="N540" i="13"/>
  <c r="L540" i="13"/>
  <c r="N56" i="13"/>
  <c r="L56" i="13"/>
  <c r="N507" i="13"/>
  <c r="L507" i="13"/>
  <c r="N390" i="13"/>
  <c r="L390" i="13"/>
  <c r="N135" i="13"/>
  <c r="L135" i="13"/>
  <c r="L127" i="13"/>
  <c r="N127" i="13"/>
  <c r="N123" i="13"/>
  <c r="L123" i="13"/>
  <c r="N119" i="13"/>
  <c r="L119" i="13"/>
  <c r="N111" i="13"/>
  <c r="L111" i="13"/>
  <c r="N107" i="13"/>
  <c r="L107" i="13"/>
  <c r="N103" i="13"/>
  <c r="L103" i="13"/>
  <c r="N91" i="13"/>
  <c r="L91" i="13"/>
  <c r="N87" i="13"/>
  <c r="L87" i="13"/>
  <c r="N79" i="13"/>
  <c r="L79" i="13"/>
  <c r="N75" i="13"/>
  <c r="L75" i="13"/>
  <c r="N71" i="13"/>
  <c r="L71" i="13"/>
  <c r="N63" i="13"/>
  <c r="L63" i="13"/>
  <c r="N59" i="13"/>
  <c r="L59" i="13"/>
  <c r="N54" i="13"/>
  <c r="L54" i="13"/>
  <c r="N46" i="13"/>
  <c r="L46" i="13"/>
  <c r="N41" i="13"/>
  <c r="L41" i="13"/>
  <c r="N37" i="13"/>
  <c r="L37" i="13"/>
  <c r="L29" i="13"/>
  <c r="N29" i="13"/>
  <c r="N25" i="13"/>
  <c r="L25" i="13"/>
  <c r="N21" i="13"/>
  <c r="L21" i="13"/>
  <c r="N13" i="13"/>
  <c r="L13" i="13"/>
  <c r="L626" i="13"/>
  <c r="L618" i="13"/>
  <c r="L610" i="13"/>
  <c r="L602" i="13"/>
  <c r="L594" i="13"/>
  <c r="L586" i="13"/>
  <c r="L578" i="13"/>
  <c r="L570" i="13"/>
  <c r="L562" i="13"/>
  <c r="L554" i="13"/>
  <c r="L546" i="13"/>
  <c r="L537" i="13"/>
  <c r="L529" i="13"/>
  <c r="L521" i="13"/>
  <c r="L512" i="13"/>
  <c r="L503" i="13"/>
  <c r="L495" i="13"/>
  <c r="L487" i="13"/>
  <c r="L479" i="13"/>
  <c r="L471" i="13"/>
  <c r="L463" i="13"/>
  <c r="L455" i="13"/>
  <c r="L447" i="13"/>
  <c r="L439" i="13"/>
  <c r="L431" i="13"/>
  <c r="L423" i="13"/>
  <c r="L415" i="13"/>
  <c r="L407" i="13"/>
  <c r="L399" i="13"/>
  <c r="L391" i="13"/>
  <c r="L382" i="13"/>
  <c r="L372" i="13"/>
  <c r="L364" i="13"/>
  <c r="L356" i="13"/>
  <c r="L347" i="13"/>
  <c r="L329" i="13"/>
  <c r="L284" i="13"/>
  <c r="L263" i="13"/>
  <c r="L218" i="13"/>
  <c r="L195" i="13"/>
  <c r="L152" i="13"/>
  <c r="L334" i="13"/>
  <c r="L104" i="13"/>
  <c r="L83" i="13"/>
  <c r="L62" i="13"/>
  <c r="L38" i="13"/>
  <c r="L17" i="13"/>
  <c r="N611" i="13"/>
  <c r="N525" i="13"/>
  <c r="N297" i="13"/>
  <c r="N137" i="13"/>
  <c r="N326" i="13"/>
  <c r="L326" i="13"/>
  <c r="N314" i="13"/>
  <c r="L314" i="13"/>
  <c r="N288" i="13"/>
  <c r="L288" i="13"/>
  <c r="N243" i="13"/>
  <c r="L243" i="13"/>
  <c r="L230" i="13"/>
  <c r="N230" i="13"/>
  <c r="N209" i="13"/>
  <c r="L209" i="13"/>
  <c r="L196" i="13"/>
  <c r="N196" i="13"/>
  <c r="N188" i="13"/>
  <c r="L188" i="13"/>
  <c r="N176" i="13"/>
  <c r="L176" i="13"/>
  <c r="N172" i="13"/>
  <c r="L172" i="13"/>
  <c r="N240" i="13"/>
  <c r="L240" i="13"/>
  <c r="N132" i="13"/>
  <c r="L132" i="13"/>
  <c r="N124" i="13"/>
  <c r="L124" i="13"/>
  <c r="L116" i="13"/>
  <c r="N116" i="13"/>
  <c r="N108" i="13"/>
  <c r="L108" i="13"/>
  <c r="N100" i="13"/>
  <c r="L100" i="13"/>
  <c r="N92" i="13"/>
  <c r="L92" i="13"/>
  <c r="N64" i="13"/>
  <c r="L64" i="13"/>
  <c r="N43" i="13"/>
  <c r="L43" i="13"/>
  <c r="N34" i="13"/>
  <c r="L34" i="13"/>
  <c r="N26" i="13"/>
  <c r="L26" i="13"/>
  <c r="N14" i="13"/>
  <c r="L14" i="13"/>
  <c r="L335" i="13"/>
  <c r="N624" i="13"/>
  <c r="L624" i="13"/>
  <c r="N620" i="13"/>
  <c r="L620" i="13"/>
  <c r="N616" i="13"/>
  <c r="L616" i="13"/>
  <c r="N612" i="13"/>
  <c r="L612" i="13"/>
  <c r="N608" i="13"/>
  <c r="L608" i="13"/>
  <c r="N604" i="13"/>
  <c r="L604" i="13"/>
  <c r="N600" i="13"/>
  <c r="L600" i="13"/>
  <c r="N596" i="13"/>
  <c r="L596" i="13"/>
  <c r="N592" i="13"/>
  <c r="L592" i="13"/>
  <c r="N588" i="13"/>
  <c r="L588" i="13"/>
  <c r="L584" i="13"/>
  <c r="N584" i="13"/>
  <c r="N580" i="13"/>
  <c r="L580" i="13"/>
  <c r="N576" i="13"/>
  <c r="L576" i="13"/>
  <c r="N572" i="13"/>
  <c r="L572" i="13"/>
  <c r="L568" i="13"/>
  <c r="N564" i="13"/>
  <c r="L564" i="13"/>
  <c r="N560" i="13"/>
  <c r="L560" i="13"/>
  <c r="N556" i="13"/>
  <c r="L556" i="13"/>
  <c r="N552" i="13"/>
  <c r="L552" i="13"/>
  <c r="N548" i="13"/>
  <c r="L548" i="13"/>
  <c r="N544" i="13"/>
  <c r="L544" i="13"/>
  <c r="N539" i="13"/>
  <c r="L539" i="13"/>
  <c r="N535" i="13"/>
  <c r="L535" i="13"/>
  <c r="N531" i="13"/>
  <c r="L531" i="13"/>
  <c r="N527" i="13"/>
  <c r="L527" i="13"/>
  <c r="N523" i="13"/>
  <c r="L523" i="13"/>
  <c r="L519" i="13"/>
  <c r="N519" i="13"/>
  <c r="N514" i="13"/>
  <c r="L514" i="13"/>
  <c r="N510" i="13"/>
  <c r="L510" i="13"/>
  <c r="N505" i="13"/>
  <c r="L505" i="13"/>
  <c r="L501" i="13"/>
  <c r="N497" i="13"/>
  <c r="L497" i="13"/>
  <c r="N493" i="13"/>
  <c r="L493" i="13"/>
  <c r="N489" i="13"/>
  <c r="L489" i="13"/>
  <c r="N485" i="13"/>
  <c r="L485" i="13"/>
  <c r="N481" i="13"/>
  <c r="L481" i="13"/>
  <c r="N477" i="13"/>
  <c r="L477" i="13"/>
  <c r="N473" i="13"/>
  <c r="L473" i="13"/>
  <c r="N469" i="13"/>
  <c r="L469" i="13"/>
  <c r="N465" i="13"/>
  <c r="L465" i="13"/>
  <c r="N461" i="13"/>
  <c r="L461" i="13"/>
  <c r="N457" i="13"/>
  <c r="L457" i="13"/>
  <c r="L453" i="13"/>
  <c r="N453" i="13"/>
  <c r="N449" i="13"/>
  <c r="L449" i="13"/>
  <c r="N445" i="13"/>
  <c r="L445" i="13"/>
  <c r="N441" i="13"/>
  <c r="L441" i="13"/>
  <c r="L437" i="13"/>
  <c r="N433" i="13"/>
  <c r="L433" i="13"/>
  <c r="N429" i="13"/>
  <c r="L429" i="13"/>
  <c r="N425" i="13"/>
  <c r="L425" i="13"/>
  <c r="N421" i="13"/>
  <c r="L421" i="13"/>
  <c r="N417" i="13"/>
  <c r="L417" i="13"/>
  <c r="N413" i="13"/>
  <c r="L413" i="13"/>
  <c r="L409" i="13"/>
  <c r="N405" i="13"/>
  <c r="L405" i="13"/>
  <c r="L401" i="13"/>
  <c r="N401" i="13"/>
  <c r="N397" i="13"/>
  <c r="L397" i="13"/>
  <c r="N393" i="13"/>
  <c r="L393" i="13"/>
  <c r="N388" i="13"/>
  <c r="L388" i="13"/>
  <c r="N384" i="13"/>
  <c r="L384" i="13"/>
  <c r="N379" i="13"/>
  <c r="L379" i="13"/>
  <c r="L375" i="13"/>
  <c r="N370" i="13"/>
  <c r="L370" i="13"/>
  <c r="L366" i="13"/>
  <c r="N366" i="13"/>
  <c r="N362" i="13"/>
  <c r="L362" i="13"/>
  <c r="N358" i="13"/>
  <c r="L358" i="13"/>
  <c r="N354" i="13"/>
  <c r="L354" i="13"/>
  <c r="N350" i="13"/>
  <c r="L350" i="13"/>
  <c r="N346" i="13"/>
  <c r="N338" i="13"/>
  <c r="L338" i="13"/>
  <c r="N332" i="13"/>
  <c r="L332" i="13"/>
  <c r="N328" i="13"/>
  <c r="L328" i="13"/>
  <c r="N324" i="13"/>
  <c r="N320" i="13"/>
  <c r="L320" i="13"/>
  <c r="N316" i="13"/>
  <c r="L316" i="13"/>
  <c r="N311" i="13"/>
  <c r="L311" i="13"/>
  <c r="N307" i="13"/>
  <c r="N303" i="13"/>
  <c r="L303" i="13"/>
  <c r="N299" i="13"/>
  <c r="L299" i="13"/>
  <c r="N295" i="13"/>
  <c r="L295" i="13"/>
  <c r="N290" i="13"/>
  <c r="N286" i="13"/>
  <c r="L286" i="13"/>
  <c r="N282" i="13"/>
  <c r="L282" i="13"/>
  <c r="N278" i="13"/>
  <c r="L278" i="13"/>
  <c r="N274" i="13"/>
  <c r="N270" i="13"/>
  <c r="L270" i="13"/>
  <c r="N266" i="13"/>
  <c r="L266" i="13"/>
  <c r="N262" i="13"/>
  <c r="L262" i="13"/>
  <c r="N258" i="13"/>
  <c r="N254" i="13"/>
  <c r="L254" i="13"/>
  <c r="N250" i="13"/>
  <c r="L250" i="13"/>
  <c r="N246" i="13"/>
  <c r="L246" i="13"/>
  <c r="N241" i="13"/>
  <c r="N236" i="13"/>
  <c r="L236" i="13"/>
  <c r="N232" i="13"/>
  <c r="L232" i="13"/>
  <c r="N228" i="13"/>
  <c r="L228" i="13"/>
  <c r="N224" i="13"/>
  <c r="N220" i="13"/>
  <c r="L220" i="13"/>
  <c r="N216" i="13"/>
  <c r="L216" i="13"/>
  <c r="N211" i="13"/>
  <c r="L211" i="13"/>
  <c r="N207" i="13"/>
  <c r="N203" i="13"/>
  <c r="L203" i="13"/>
  <c r="N199" i="13"/>
  <c r="L199" i="13"/>
  <c r="N194" i="13"/>
  <c r="L194" i="13"/>
  <c r="N190" i="13"/>
  <c r="N186" i="13"/>
  <c r="L186" i="13"/>
  <c r="N182" i="13"/>
  <c r="L182" i="13"/>
  <c r="N178" i="13"/>
  <c r="L178" i="13"/>
  <c r="N174" i="13"/>
  <c r="N170" i="13"/>
  <c r="L170" i="13"/>
  <c r="N166" i="13"/>
  <c r="L166" i="13"/>
  <c r="N162" i="13"/>
  <c r="L162" i="13"/>
  <c r="N158" i="13"/>
  <c r="N154" i="13"/>
  <c r="L154" i="13"/>
  <c r="N150" i="13"/>
  <c r="L150" i="13"/>
  <c r="N146" i="13"/>
  <c r="L146" i="13"/>
  <c r="N142" i="13"/>
  <c r="N374" i="13"/>
  <c r="L374" i="13"/>
  <c r="N380" i="13"/>
  <c r="L380" i="13"/>
  <c r="N313" i="13"/>
  <c r="L313" i="13"/>
  <c r="N515" i="13"/>
  <c r="N138" i="13"/>
  <c r="L138" i="13"/>
  <c r="N134" i="13"/>
  <c r="L134" i="13"/>
  <c r="N130" i="13"/>
  <c r="L130" i="13"/>
  <c r="N126" i="13"/>
  <c r="N122" i="13"/>
  <c r="L122" i="13"/>
  <c r="N118" i="13"/>
  <c r="L118" i="13"/>
  <c r="N114" i="13"/>
  <c r="L114" i="13"/>
  <c r="N110" i="13"/>
  <c r="N106" i="13"/>
  <c r="L106" i="13"/>
  <c r="N102" i="13"/>
  <c r="L102" i="13"/>
  <c r="N98" i="13"/>
  <c r="L98" i="13"/>
  <c r="N90" i="13"/>
  <c r="L90" i="13"/>
  <c r="N86" i="13"/>
  <c r="L86" i="13"/>
  <c r="N82" i="13"/>
  <c r="L82" i="13"/>
  <c r="N74" i="13"/>
  <c r="L74" i="13"/>
  <c r="N70" i="13"/>
  <c r="L70" i="13"/>
  <c r="N66" i="13"/>
  <c r="L66" i="13"/>
  <c r="N58" i="13"/>
  <c r="L58" i="13"/>
  <c r="N53" i="13"/>
  <c r="L53" i="13"/>
  <c r="N49" i="13"/>
  <c r="L49" i="13"/>
  <c r="N40" i="13"/>
  <c r="L40" i="13"/>
  <c r="N36" i="13"/>
  <c r="L36" i="13"/>
  <c r="N32" i="13"/>
  <c r="L32" i="13"/>
  <c r="N24" i="13"/>
  <c r="L24" i="13"/>
  <c r="N20" i="13"/>
  <c r="L20" i="13"/>
  <c r="N16" i="13"/>
  <c r="L16" i="13"/>
  <c r="L625" i="13"/>
  <c r="L617" i="13"/>
  <c r="L609" i="13"/>
  <c r="L601" i="13"/>
  <c r="L593" i="13"/>
  <c r="L585" i="13"/>
  <c r="L577" i="13"/>
  <c r="L569" i="13"/>
  <c r="L561" i="13"/>
  <c r="L553" i="13"/>
  <c r="L545" i="13"/>
  <c r="L536" i="13"/>
  <c r="L528" i="13"/>
  <c r="L520" i="13"/>
  <c r="L511" i="13"/>
  <c r="L502" i="13"/>
  <c r="L494" i="13"/>
  <c r="L486" i="13"/>
  <c r="L478" i="13"/>
  <c r="L470" i="13"/>
  <c r="L462" i="13"/>
  <c r="L454" i="13"/>
  <c r="L446" i="13"/>
  <c r="L438" i="13"/>
  <c r="L430" i="13"/>
  <c r="L422" i="13"/>
  <c r="L414" i="13"/>
  <c r="L406" i="13"/>
  <c r="L398" i="13"/>
  <c r="L389" i="13"/>
  <c r="L381" i="13"/>
  <c r="L371" i="13"/>
  <c r="L363" i="13"/>
  <c r="L355" i="13"/>
  <c r="L346" i="13"/>
  <c r="L324" i="13"/>
  <c r="L301" i="13"/>
  <c r="L279" i="13"/>
  <c r="L258" i="13"/>
  <c r="L234" i="13"/>
  <c r="L212" i="13"/>
  <c r="L190" i="13"/>
  <c r="L168" i="13"/>
  <c r="L147" i="13"/>
  <c r="L515" i="13"/>
  <c r="L120" i="13"/>
  <c r="L99" i="13"/>
  <c r="L78" i="13"/>
  <c r="L55" i="13"/>
  <c r="L33" i="13"/>
  <c r="L12" i="13"/>
  <c r="N590" i="13"/>
  <c r="N501" i="13"/>
  <c r="N409" i="13"/>
  <c r="N253" i="13"/>
  <c r="N95" i="13"/>
  <c r="N348" i="13"/>
  <c r="L348" i="13"/>
  <c r="N340" i="13"/>
  <c r="L340" i="13"/>
  <c r="L330" i="13"/>
  <c r="N330" i="13"/>
  <c r="N322" i="13"/>
  <c r="L322" i="13"/>
  <c r="N309" i="13"/>
  <c r="L309" i="13"/>
  <c r="N305" i="13"/>
  <c r="L305" i="13"/>
  <c r="N293" i="13"/>
  <c r="L293" i="13"/>
  <c r="N280" i="13"/>
  <c r="L280" i="13"/>
  <c r="N272" i="13"/>
  <c r="L272" i="13"/>
  <c r="N260" i="13"/>
  <c r="L260" i="13"/>
  <c r="N248" i="13"/>
  <c r="L248" i="13"/>
  <c r="N238" i="13"/>
  <c r="L238" i="13"/>
  <c r="N226" i="13"/>
  <c r="L226" i="13"/>
  <c r="N192" i="13"/>
  <c r="L192" i="13"/>
  <c r="N180" i="13"/>
  <c r="L180" i="13"/>
  <c r="N156" i="13"/>
  <c r="L156" i="13"/>
  <c r="N144" i="13"/>
  <c r="L144" i="13"/>
  <c r="N128" i="13"/>
  <c r="L128" i="13"/>
  <c r="N112" i="13"/>
  <c r="L112" i="13"/>
  <c r="N76" i="13"/>
  <c r="L76" i="13"/>
  <c r="N60" i="13"/>
  <c r="L60" i="13"/>
  <c r="N30" i="13"/>
  <c r="L30" i="13"/>
  <c r="N18" i="13"/>
  <c r="L18" i="13"/>
  <c r="L291" i="13"/>
  <c r="L88" i="13"/>
  <c r="L22" i="13"/>
  <c r="N459" i="13"/>
  <c r="L627" i="13"/>
  <c r="N627" i="13"/>
  <c r="N623" i="13"/>
  <c r="L623" i="13"/>
  <c r="N619" i="13"/>
  <c r="L619" i="13"/>
  <c r="N615" i="13"/>
  <c r="L615" i="13"/>
  <c r="N607" i="13"/>
  <c r="L607" i="13"/>
  <c r="N603" i="13"/>
  <c r="L603" i="13"/>
  <c r="N599" i="13"/>
  <c r="L599" i="13"/>
  <c r="N595" i="13"/>
  <c r="L595" i="13"/>
  <c r="N591" i="13"/>
  <c r="L591" i="13"/>
  <c r="N587" i="13"/>
  <c r="L587" i="13"/>
  <c r="N583" i="13"/>
  <c r="L583" i="13"/>
  <c r="L579" i="13"/>
  <c r="N579" i="13"/>
  <c r="N575" i="13"/>
  <c r="L575" i="13"/>
  <c r="N571" i="13"/>
  <c r="L571" i="13"/>
  <c r="N567" i="13"/>
  <c r="L567" i="13"/>
  <c r="L563" i="13"/>
  <c r="N563" i="13"/>
  <c r="N559" i="13"/>
  <c r="L559" i="13"/>
  <c r="N555" i="13"/>
  <c r="L555" i="13"/>
  <c r="N551" i="13"/>
  <c r="L551" i="13"/>
  <c r="N543" i="13"/>
  <c r="L543" i="13"/>
  <c r="N538" i="13"/>
  <c r="L538" i="13"/>
  <c r="N534" i="13"/>
  <c r="L534" i="13"/>
  <c r="N530" i="13"/>
  <c r="L530" i="13"/>
  <c r="N526" i="13"/>
  <c r="L526" i="13"/>
  <c r="N522" i="13"/>
  <c r="L522" i="13"/>
  <c r="N518" i="13"/>
  <c r="L518" i="13"/>
  <c r="L513" i="13"/>
  <c r="N513" i="13"/>
  <c r="N509" i="13"/>
  <c r="L509" i="13"/>
  <c r="N504" i="13"/>
  <c r="L504" i="13"/>
  <c r="N500" i="13"/>
  <c r="L500" i="13"/>
  <c r="L496" i="13"/>
  <c r="N496" i="13"/>
  <c r="N492" i="13"/>
  <c r="L492" i="13"/>
  <c r="N488" i="13"/>
  <c r="L488" i="13"/>
  <c r="N484" i="13"/>
  <c r="L484" i="13"/>
  <c r="N476" i="13"/>
  <c r="L476" i="13"/>
  <c r="N472" i="13"/>
  <c r="L472" i="13"/>
  <c r="N468" i="13"/>
  <c r="L468" i="13"/>
  <c r="N464" i="13"/>
  <c r="L464" i="13"/>
  <c r="N460" i="13"/>
  <c r="L460" i="13"/>
  <c r="N456" i="13"/>
  <c r="L456" i="13"/>
  <c r="N452" i="13"/>
  <c r="L452" i="13"/>
  <c r="L448" i="13"/>
  <c r="N448" i="13"/>
  <c r="N444" i="13"/>
  <c r="L444" i="13"/>
  <c r="N440" i="13"/>
  <c r="L440" i="13"/>
  <c r="N436" i="13"/>
  <c r="L436" i="13"/>
  <c r="L432" i="13"/>
  <c r="N432" i="13"/>
  <c r="N428" i="13"/>
  <c r="L428" i="13"/>
  <c r="N424" i="13"/>
  <c r="L424" i="13"/>
  <c r="N420" i="13"/>
  <c r="L420" i="13"/>
  <c r="N416" i="13"/>
  <c r="L416" i="13"/>
  <c r="N412" i="13"/>
  <c r="L412" i="13"/>
  <c r="N408" i="13"/>
  <c r="L408" i="13"/>
  <c r="N404" i="13"/>
  <c r="L404" i="13"/>
  <c r="N400" i="13"/>
  <c r="L400" i="13"/>
  <c r="N396" i="13"/>
  <c r="L396" i="13"/>
  <c r="N392" i="13"/>
  <c r="L392" i="13"/>
  <c r="N387" i="13"/>
  <c r="L387" i="13"/>
  <c r="N383" i="13"/>
  <c r="L383" i="13"/>
  <c r="N378" i="13"/>
  <c r="L378" i="13"/>
  <c r="N373" i="13"/>
  <c r="L373" i="13"/>
  <c r="N369" i="13"/>
  <c r="L369" i="13"/>
  <c r="N365" i="13"/>
  <c r="L365" i="13"/>
  <c r="N361" i="13"/>
  <c r="L361" i="13"/>
  <c r="N357" i="13"/>
  <c r="L357" i="13"/>
  <c r="N353" i="13"/>
  <c r="L353" i="13"/>
  <c r="L349" i="13"/>
  <c r="N349" i="13"/>
  <c r="N345" i="13"/>
  <c r="L345" i="13"/>
  <c r="L341" i="13"/>
  <c r="N341" i="13"/>
  <c r="L337" i="13"/>
  <c r="N337" i="13"/>
  <c r="N331" i="13"/>
  <c r="L331" i="13"/>
  <c r="N327" i="13"/>
  <c r="L327" i="13"/>
  <c r="N323" i="13"/>
  <c r="L323" i="13"/>
  <c r="L319" i="13"/>
  <c r="N319" i="13"/>
  <c r="N315" i="13"/>
  <c r="L315" i="13"/>
  <c r="N310" i="13"/>
  <c r="L310" i="13"/>
  <c r="L306" i="13"/>
  <c r="N306" i="13"/>
  <c r="L302" i="13"/>
  <c r="N302" i="13"/>
  <c r="N298" i="13"/>
  <c r="L298" i="13"/>
  <c r="N294" i="13"/>
  <c r="L294" i="13"/>
  <c r="N289" i="13"/>
  <c r="L289" i="13"/>
  <c r="L285" i="13"/>
  <c r="N285" i="13"/>
  <c r="N281" i="13"/>
  <c r="L281" i="13"/>
  <c r="N277" i="13"/>
  <c r="L277" i="13"/>
  <c r="L273" i="13"/>
  <c r="N273" i="13"/>
  <c r="L269" i="13"/>
  <c r="N269" i="13"/>
  <c r="N265" i="13"/>
  <c r="L265" i="13"/>
  <c r="N261" i="13"/>
  <c r="L261" i="13"/>
  <c r="N257" i="13"/>
  <c r="L257" i="13"/>
  <c r="N249" i="13"/>
  <c r="L249" i="13"/>
  <c r="N245" i="13"/>
  <c r="L245" i="13"/>
  <c r="L239" i="13"/>
  <c r="N239" i="13"/>
  <c r="L235" i="13"/>
  <c r="N235" i="13"/>
  <c r="N231" i="13"/>
  <c r="L231" i="13"/>
  <c r="N227" i="13"/>
  <c r="L227" i="13"/>
  <c r="N223" i="13"/>
  <c r="L223" i="13"/>
  <c r="L219" i="13"/>
  <c r="N219" i="13"/>
  <c r="N215" i="13"/>
  <c r="L215" i="13"/>
  <c r="N210" i="13"/>
  <c r="L210" i="13"/>
  <c r="L206" i="13"/>
  <c r="N206" i="13"/>
  <c r="L202" i="13"/>
  <c r="N202" i="13"/>
  <c r="N198" i="13"/>
  <c r="L198" i="13"/>
  <c r="N193" i="13"/>
  <c r="L193" i="13"/>
  <c r="N189" i="13"/>
  <c r="L189" i="13"/>
  <c r="L185" i="13"/>
  <c r="N185" i="13"/>
  <c r="N181" i="13"/>
  <c r="L181" i="13"/>
  <c r="N177" i="13"/>
  <c r="L177" i="13"/>
  <c r="L173" i="13"/>
  <c r="N173" i="13"/>
  <c r="L169" i="13"/>
  <c r="N169" i="13"/>
  <c r="N165" i="13"/>
  <c r="L165" i="13"/>
  <c r="N161" i="13"/>
  <c r="L161" i="13"/>
  <c r="N157" i="13"/>
  <c r="L157" i="13"/>
  <c r="L153" i="13"/>
  <c r="N153" i="13"/>
  <c r="N149" i="13"/>
  <c r="L149" i="13"/>
  <c r="N145" i="13"/>
  <c r="L145" i="13"/>
  <c r="L141" i="13"/>
  <c r="N141" i="13"/>
  <c r="L213" i="13"/>
  <c r="N213" i="13"/>
  <c r="N336" i="13"/>
  <c r="L336" i="13"/>
  <c r="N42" i="13"/>
  <c r="L42" i="13"/>
  <c r="N197" i="13"/>
  <c r="L197" i="13"/>
  <c r="N133" i="13"/>
  <c r="L133" i="13"/>
  <c r="N129" i="13"/>
  <c r="L129" i="13"/>
  <c r="L125" i="13"/>
  <c r="N125" i="13"/>
  <c r="L121" i="13"/>
  <c r="N121" i="13"/>
  <c r="N117" i="13"/>
  <c r="L117" i="13"/>
  <c r="N113" i="13"/>
  <c r="L113" i="13"/>
  <c r="N109" i="13"/>
  <c r="L109" i="13"/>
  <c r="L105" i="13"/>
  <c r="N105" i="13"/>
  <c r="N101" i="13"/>
  <c r="L101" i="13"/>
  <c r="N97" i="13"/>
  <c r="L97" i="13"/>
  <c r="L93" i="13"/>
  <c r="N93" i="13"/>
  <c r="L89" i="13"/>
  <c r="N89" i="13"/>
  <c r="N85" i="13"/>
  <c r="L85" i="13"/>
  <c r="N81" i="13"/>
  <c r="L81" i="13"/>
  <c r="N77" i="13"/>
  <c r="L77" i="13"/>
  <c r="L73" i="13"/>
  <c r="N73" i="13"/>
  <c r="N69" i="13"/>
  <c r="L69" i="13"/>
  <c r="N65" i="13"/>
  <c r="L65" i="13"/>
  <c r="L61" i="13"/>
  <c r="N61" i="13"/>
  <c r="L57" i="13"/>
  <c r="N57" i="13"/>
  <c r="N52" i="13"/>
  <c r="L52" i="13"/>
  <c r="N48" i="13"/>
  <c r="L48" i="13"/>
  <c r="N44" i="13"/>
  <c r="L44" i="13"/>
  <c r="L39" i="13"/>
  <c r="N39" i="13"/>
  <c r="N35" i="13"/>
  <c r="L35" i="13"/>
  <c r="N31" i="13"/>
  <c r="L31" i="13"/>
  <c r="L27" i="13"/>
  <c r="N27" i="13"/>
  <c r="L23" i="13"/>
  <c r="N23" i="13"/>
  <c r="N19" i="13"/>
  <c r="L19" i="13"/>
  <c r="N15" i="13"/>
  <c r="L15" i="13"/>
  <c r="N11" i="13"/>
  <c r="L11" i="13"/>
  <c r="L622" i="13"/>
  <c r="L614" i="13"/>
  <c r="L606" i="13"/>
  <c r="L598" i="13"/>
  <c r="L582" i="13"/>
  <c r="L574" i="13"/>
  <c r="L566" i="13"/>
  <c r="L558" i="13"/>
  <c r="L550" i="13"/>
  <c r="L542" i="13"/>
  <c r="L533" i="13"/>
  <c r="L517" i="13"/>
  <c r="L508" i="13"/>
  <c r="L499" i="13"/>
  <c r="L491" i="13"/>
  <c r="L483" i="13"/>
  <c r="L475" i="13"/>
  <c r="L467" i="13"/>
  <c r="L451" i="13"/>
  <c r="L443" i="13"/>
  <c r="L435" i="13"/>
  <c r="L427" i="13"/>
  <c r="L419" i="13"/>
  <c r="L411" i="13"/>
  <c r="L403" i="13"/>
  <c r="L395" i="13"/>
  <c r="L386" i="13"/>
  <c r="L377" i="13"/>
  <c r="L368" i="13"/>
  <c r="L360" i="13"/>
  <c r="L352" i="13"/>
  <c r="L318" i="13"/>
  <c r="L296" i="13"/>
  <c r="L274" i="13"/>
  <c r="L252" i="13"/>
  <c r="L229" i="13"/>
  <c r="L207" i="13"/>
  <c r="L184" i="13"/>
  <c r="L163" i="13"/>
  <c r="L142" i="13"/>
  <c r="L136" i="13"/>
  <c r="L115" i="13"/>
  <c r="L94" i="13"/>
  <c r="L72" i="13"/>
  <c r="L50" i="13"/>
  <c r="L28" i="13"/>
  <c r="N568" i="13"/>
  <c r="N480" i="13"/>
  <c r="N375" i="13"/>
  <c r="N208" i="13"/>
  <c r="N51" i="13"/>
</calcChain>
</file>

<file path=xl/sharedStrings.xml><?xml version="1.0" encoding="utf-8"?>
<sst xmlns="http://schemas.openxmlformats.org/spreadsheetml/2006/main" count="2514" uniqueCount="646">
  <si>
    <t xml:space="preserve">Granada               </t>
  </si>
  <si>
    <t xml:space="preserve">Huéneja                                                               </t>
  </si>
  <si>
    <t xml:space="preserve">Huétor de Santillán                                                   </t>
  </si>
  <si>
    <t xml:space="preserve">Gualchos                                                              </t>
  </si>
  <si>
    <t xml:space="preserve">Domingo Pérez de Granada                                              </t>
  </si>
  <si>
    <t xml:space="preserve">Dehesas Viejas                                                        </t>
  </si>
  <si>
    <t xml:space="preserve">Jayena                                                                </t>
  </si>
  <si>
    <t xml:space="preserve">Gobernador                                                            </t>
  </si>
  <si>
    <t xml:space="preserve">Ferreira                                                              </t>
  </si>
  <si>
    <t xml:space="preserve">Escúzar                                                               </t>
  </si>
  <si>
    <t xml:space="preserve">Güevéjar                                                              </t>
  </si>
  <si>
    <t xml:space="preserve">Marchal                                                               </t>
  </si>
  <si>
    <t xml:space="preserve">Orce                                                                  </t>
  </si>
  <si>
    <t xml:space="preserve">Nívar                                                                 </t>
  </si>
  <si>
    <t xml:space="preserve">Murtas                                                                </t>
  </si>
  <si>
    <t xml:space="preserve">Montillana                                                            </t>
  </si>
  <si>
    <t xml:space="preserve">Montejícar                                                            </t>
  </si>
  <si>
    <t xml:space="preserve">Moclín                                                                </t>
  </si>
  <si>
    <t xml:space="preserve">Malahá (La)                                                           </t>
  </si>
  <si>
    <t xml:space="preserve">Lugros                                                                </t>
  </si>
  <si>
    <t xml:space="preserve">Lobras                                                                </t>
  </si>
  <si>
    <t xml:space="preserve">Lanteira                                                              </t>
  </si>
  <si>
    <t xml:space="preserve">Lanjarón                                                              </t>
  </si>
  <si>
    <t xml:space="preserve">Calahorra (La)                                                        </t>
  </si>
  <si>
    <t xml:space="preserve">Dólar                                                                 </t>
  </si>
  <si>
    <t xml:space="preserve">Molvízar                                                              </t>
  </si>
  <si>
    <t xml:space="preserve">Bubión                                                                </t>
  </si>
  <si>
    <t xml:space="preserve">Bérchules                                                             </t>
  </si>
  <si>
    <t xml:space="preserve">Benamaurel                                                            </t>
  </si>
  <si>
    <t xml:space="preserve">Benalúa de las Villas                                                 </t>
  </si>
  <si>
    <t xml:space="preserve">Beas de Granada                                                       </t>
  </si>
  <si>
    <t xml:space="preserve">Almegíjar                                                             </t>
  </si>
  <si>
    <t xml:space="preserve">Algarinejo                                                            </t>
  </si>
  <si>
    <t xml:space="preserve">Albuñuelas                                                            </t>
  </si>
  <si>
    <t xml:space="preserve">Albondón                                                              </t>
  </si>
  <si>
    <t xml:space="preserve">Agrón                                                                 </t>
  </si>
  <si>
    <t xml:space="preserve">Cogollos de la Vega                                                   </t>
  </si>
  <si>
    <t xml:space="preserve">Deifontes                                                             </t>
  </si>
  <si>
    <t xml:space="preserve">Cortes y Graena                                                       </t>
  </si>
  <si>
    <t xml:space="preserve">Colomera                                                              </t>
  </si>
  <si>
    <t xml:space="preserve">Dúdar                                                                 </t>
  </si>
  <si>
    <t xml:space="preserve">Cijuela                                                               </t>
  </si>
  <si>
    <t xml:space="preserve">Castril                                                               </t>
  </si>
  <si>
    <t xml:space="preserve">Capileira                                                             </t>
  </si>
  <si>
    <t xml:space="preserve">Cáñar                                                                 </t>
  </si>
  <si>
    <t xml:space="preserve">Caniles                                                               </t>
  </si>
  <si>
    <t xml:space="preserve">Calicasas                                                             </t>
  </si>
  <si>
    <t xml:space="preserve">Válor                                                                 </t>
  </si>
  <si>
    <t xml:space="preserve">Vélez de Benaudalla                                                   </t>
  </si>
  <si>
    <t xml:space="preserve">Villanueva Mesía                                                      </t>
  </si>
  <si>
    <t xml:space="preserve">Víznar                                                                </t>
  </si>
  <si>
    <t xml:space="preserve">Zafarraya                                                             </t>
  </si>
  <si>
    <t xml:space="preserve">Zújar                                                                 </t>
  </si>
  <si>
    <t xml:space="preserve">Turón                                                                 </t>
  </si>
  <si>
    <t xml:space="preserve">Valle (El)                                                            </t>
  </si>
  <si>
    <t xml:space="preserve">Alpujarra de la Sierra                                                </t>
  </si>
  <si>
    <t xml:space="preserve">Valle del Zalabí                                                      </t>
  </si>
  <si>
    <t xml:space="preserve">Pinar (El)                                                            </t>
  </si>
  <si>
    <t xml:space="preserve">Zagra                                                                 </t>
  </si>
  <si>
    <t xml:space="preserve">Pinos Genil                                                           </t>
  </si>
  <si>
    <t xml:space="preserve">Villamena  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</si>
  <si>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</si>
  <si>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</si>
  <si>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Pórtugos                                                              </t>
  </si>
  <si>
    <t xml:space="preserve">Sorvilán                                                              </t>
  </si>
  <si>
    <t xml:space="preserve">Puebla de Don Fadrique                                                </t>
  </si>
  <si>
    <t xml:space="preserve">Torre-Cardela                                                         </t>
  </si>
  <si>
    <t xml:space="preserve">Soportújar                                                            </t>
  </si>
  <si>
    <t xml:space="preserve">Santa Cruz del Comercio                                               </t>
  </si>
  <si>
    <t xml:space="preserve">Quéntar                                                               </t>
  </si>
  <si>
    <t xml:space="preserve">Huelva                </t>
  </si>
  <si>
    <t xml:space="preserve">Puebla de Guzmán                                                      </t>
  </si>
  <si>
    <t xml:space="preserve">Paterna del Campo                                                     </t>
  </si>
  <si>
    <t xml:space="preserve">Jabugo                                                                </t>
  </si>
  <si>
    <t xml:space="preserve">Zalamea la Real                                                       </t>
  </si>
  <si>
    <t xml:space="preserve">Villarrasa                                                            </t>
  </si>
  <si>
    <t xml:space="preserve">Santa Olalla del Cala                                                 </t>
  </si>
  <si>
    <t xml:space="preserve">San Silvestre de Guzmán                                               </t>
  </si>
  <si>
    <t xml:space="preserve">Sanlúcar de Guadiana                                                  </t>
  </si>
  <si>
    <t xml:space="preserve">Zufre                                                                 </t>
  </si>
  <si>
    <t xml:space="preserve">San Bartolomé de la Torre                                             </t>
  </si>
  <si>
    <t xml:space="preserve">Campillo (El)                                                         </t>
  </si>
  <si>
    <t xml:space="preserve">Aroche                                                                </t>
  </si>
  <si>
    <t xml:space="preserve">Almonaster la Real                                                    </t>
  </si>
  <si>
    <t xml:space="preserve">Almendro (El)                                                         </t>
  </si>
  <si>
    <t xml:space="preserve">Chucena                                                               </t>
  </si>
  <si>
    <t xml:space="preserve">Higuera de la Sierra                                                  </t>
  </si>
  <si>
    <t xml:space="preserve">Escacena del Campo                                                    </t>
  </si>
  <si>
    <t xml:space="preserve">Cortegana                                                             </t>
  </si>
  <si>
    <t xml:space="preserve">Fuenteheridos                                                         </t>
  </si>
  <si>
    <t xml:space="preserve">Villablanca                                                           </t>
  </si>
  <si>
    <t xml:space="preserve">Almería               </t>
  </si>
  <si>
    <t xml:space="preserve">Velefique                                                             </t>
  </si>
  <si>
    <t xml:space="preserve">Urrácal                                                               </t>
  </si>
  <si>
    <t xml:space="preserve">Uleila del Campo                                                      </t>
  </si>
  <si>
    <t xml:space="preserve">Turrillas                                                             </t>
  </si>
  <si>
    <t xml:space="preserve">Turre                                                                 </t>
  </si>
  <si>
    <t xml:space="preserve">Tíjola                                                                </t>
  </si>
  <si>
    <t xml:space="preserve">Terque                                                                </t>
  </si>
  <si>
    <t xml:space="preserve">Tabernas                                                              </t>
  </si>
  <si>
    <t xml:space="preserve">Pechina                                                               </t>
  </si>
  <si>
    <t xml:space="preserve">Sorbas                                                                </t>
  </si>
  <si>
    <t xml:space="preserve">Sierro                                                                </t>
  </si>
  <si>
    <t xml:space="preserve">Senés                                                                 </t>
  </si>
  <si>
    <t xml:space="preserve">Santa Fe de Mondújar                                                  </t>
  </si>
  <si>
    <t xml:space="preserve">Rioja                                                                 </t>
  </si>
  <si>
    <t xml:space="preserve">Alicún                                                                </t>
  </si>
  <si>
    <t xml:space="preserve">Abrucena                                                              </t>
  </si>
  <si>
    <t xml:space="preserve">Alboloduy                                                             </t>
  </si>
  <si>
    <t xml:space="preserve">Alcolea                                                               </t>
  </si>
  <si>
    <t xml:space="preserve">Vélez-Blanco                                                          </t>
  </si>
  <si>
    <t xml:space="preserve">Alhama de Almería                                                     </t>
  </si>
  <si>
    <t xml:space="preserve">Alsodux                                                               </t>
  </si>
  <si>
    <t xml:space="preserve">Alcudia de Monteagud                                                  </t>
  </si>
  <si>
    <t xml:space="preserve">Bentarique                                                            </t>
  </si>
  <si>
    <t xml:space="preserve">Fondón                                                                </t>
  </si>
  <si>
    <t xml:space="preserve">Fiñana                                                                </t>
  </si>
  <si>
    <t xml:space="preserve">Fines                                                                 </t>
  </si>
  <si>
    <t xml:space="preserve">Chirivel                                                              </t>
  </si>
  <si>
    <t xml:space="preserve">Castro de Filabres                                                    </t>
  </si>
  <si>
    <t xml:space="preserve">Gádor                                                                 </t>
  </si>
  <si>
    <t xml:space="preserve">Canjáyar                                                              </t>
  </si>
  <si>
    <t xml:space="preserve">Benizalón                                                             </t>
  </si>
  <si>
    <t xml:space="preserve">Benahadux                                                             </t>
  </si>
  <si>
    <t xml:space="preserve">Bédar                                                                 </t>
  </si>
  <si>
    <t xml:space="preserve">Bayarque                                                              </t>
  </si>
  <si>
    <t xml:space="preserve">Bayárcal                                                              </t>
  </si>
  <si>
    <t xml:space="preserve">Bacares                                                               </t>
  </si>
  <si>
    <t xml:space="preserve">Paterna del Río                                                       </t>
  </si>
  <si>
    <t xml:space="preserve">María                                                                 </t>
  </si>
  <si>
    <t xml:space="preserve">Oria                                                                  </t>
  </si>
  <si>
    <t xml:space="preserve">Gallardos (Los)                                                       </t>
  </si>
  <si>
    <t xml:space="preserve">Olula de Castro                                                       </t>
  </si>
  <si>
    <t xml:space="preserve">Ohanes                                                                </t>
  </si>
  <si>
    <t xml:space="preserve">Lúcar                                                                 </t>
  </si>
  <si>
    <t xml:space="preserve">Nacimiento                                                            </t>
  </si>
  <si>
    <t xml:space="preserve">Lubrín                                                                </t>
  </si>
  <si>
    <t xml:space="preserve">Laroya                                                                </t>
  </si>
  <si>
    <t xml:space="preserve">Jaén                  </t>
  </si>
  <si>
    <t xml:space="preserve">Carboneros                                                            </t>
  </si>
  <si>
    <t xml:space="preserve">Canena                                                                </t>
  </si>
  <si>
    <t xml:space="preserve">Cambil                                                                </t>
  </si>
  <si>
    <t xml:space="preserve">Cabra del Santo Cristo                                                </t>
  </si>
  <si>
    <t xml:space="preserve">Benatae                                                               </t>
  </si>
  <si>
    <t xml:space="preserve">Bélmez de la Moraleda                                                 </t>
  </si>
  <si>
    <t xml:space="preserve">Arjonilla                                                             </t>
  </si>
  <si>
    <t xml:space="preserve">Lopera                                                                </t>
  </si>
  <si>
    <t xml:space="preserve">Baños de la Encina                                                    </t>
  </si>
  <si>
    <t xml:space="preserve">Lupión                                                                </t>
  </si>
  <si>
    <t xml:space="preserve">Larva                                                                 </t>
  </si>
  <si>
    <t xml:space="preserve">Jimena                                                                </t>
  </si>
  <si>
    <t xml:space="preserve">Jabalquinto                                                           </t>
  </si>
  <si>
    <t xml:space="preserve">Iznatoraf                                                             </t>
  </si>
  <si>
    <t xml:space="preserve">Huesa                                                                 </t>
  </si>
  <si>
    <t xml:space="preserve">Hinojares                                                             </t>
  </si>
  <si>
    <t xml:space="preserve">Cazalilla                                                             </t>
  </si>
  <si>
    <t xml:space="preserve">Guardia de Jaén (La)                                                  </t>
  </si>
  <si>
    <t xml:space="preserve">Escañuela                                                             </t>
  </si>
  <si>
    <t xml:space="preserve">Chilluévar                                                            </t>
  </si>
  <si>
    <t xml:space="preserve">Hornos                                                                </t>
  </si>
  <si>
    <t xml:space="preserve">Rus                                                                   </t>
  </si>
  <si>
    <t xml:space="preserve">Santa Elena                                                           </t>
  </si>
  <si>
    <t xml:space="preserve">Santiago de Calatrava                                                 </t>
  </si>
  <si>
    <t xml:space="preserve">Santo Tomé                                                            </t>
  </si>
  <si>
    <t xml:space="preserve">Siles                                                                 </t>
  </si>
  <si>
    <t xml:space="preserve">Torreblascopedro                                                      </t>
  </si>
  <si>
    <t xml:space="preserve">Puerta de Segura (La)                                                 </t>
  </si>
  <si>
    <t xml:space="preserve">Cárcheles                                                             </t>
  </si>
  <si>
    <t xml:space="preserve">Valdepeñas de Jaén                                                    </t>
  </si>
  <si>
    <t xml:space="preserve">Vilches                                                               </t>
  </si>
  <si>
    <t xml:space="preserve">Villanueva de la Reina                                                </t>
  </si>
  <si>
    <t xml:space="preserve">Villarrodrigo                                                         </t>
  </si>
  <si>
    <t xml:space="preserve">Bedmar y Garcíez                                                      </t>
  </si>
  <si>
    <t xml:space="preserve">Santiago-Pontones                                                     </t>
  </si>
  <si>
    <t xml:space="preserve">Arroyo del Ojanco                                                     </t>
  </si>
  <si>
    <t xml:space="preserve">Villatorres                                                           </t>
  </si>
  <si>
    <t xml:space="preserve">Pozo Alcón                                                            </t>
  </si>
  <si>
    <t xml:space="preserve">Pedro Abad                                                            </t>
  </si>
  <si>
    <t xml:space="preserve">Córdoba               </t>
  </si>
  <si>
    <t xml:space="preserve">Monturque                                                             </t>
  </si>
  <si>
    <t xml:space="preserve">Montemayor                                                            </t>
  </si>
  <si>
    <t xml:space="preserve">Montalbán de Córdoba                                                  </t>
  </si>
  <si>
    <t xml:space="preserve">Luque                                                                 </t>
  </si>
  <si>
    <t xml:space="preserve">Palenciana                                                            </t>
  </si>
  <si>
    <t xml:space="preserve">Victoria (La)                                                         </t>
  </si>
  <si>
    <t xml:space="preserve">Viso (El)                                                             </t>
  </si>
  <si>
    <t xml:space="preserve">Villaviciosa de Córdoba                                               </t>
  </si>
  <si>
    <t xml:space="preserve">Villanueva del Rey                                                    </t>
  </si>
  <si>
    <t xml:space="preserve">Valsequillo                                                           </t>
  </si>
  <si>
    <t xml:space="preserve">Torrecampo                                                            </t>
  </si>
  <si>
    <t xml:space="preserve">Villafranca de Córdoba                                                </t>
  </si>
  <si>
    <t xml:space="preserve">Carcabuey                                                             </t>
  </si>
  <si>
    <t xml:space="preserve">Belalcázar                                                            </t>
  </si>
  <si>
    <t xml:space="preserve">Almedinilla                                                           </t>
  </si>
  <si>
    <t xml:space="preserve">Adamuz                                                                </t>
  </si>
  <si>
    <t xml:space="preserve">Belmez                                                                </t>
  </si>
  <si>
    <t xml:space="preserve">Espiel                                                                </t>
  </si>
  <si>
    <t xml:space="preserve">Granjuela (La)                                                        </t>
  </si>
  <si>
    <t xml:space="preserve">Cardeña                                                               </t>
  </si>
  <si>
    <t xml:space="preserve">Espejo                                                                </t>
  </si>
  <si>
    <t xml:space="preserve">Fuente la Lancha                                                      </t>
  </si>
  <si>
    <t xml:space="preserve">Cádiz                 </t>
  </si>
  <si>
    <t xml:space="preserve">Setenil de las Bodegas                                                </t>
  </si>
  <si>
    <t xml:space="preserve">Torre Alháquime                                                       </t>
  </si>
  <si>
    <t xml:space="preserve">Villaluenga del Rosario                                               </t>
  </si>
  <si>
    <t xml:space="preserve">Espera                                                                </t>
  </si>
  <si>
    <t xml:space="preserve">Gastor (El)                                                           </t>
  </si>
  <si>
    <t xml:space="preserve">Villanueva de la Concepción                                           </t>
  </si>
  <si>
    <t xml:space="preserve">Málaga                </t>
  </si>
  <si>
    <t xml:space="preserve">Serrato                                                               </t>
  </si>
  <si>
    <t xml:space="preserve">Sierra de Yeguas                                                      </t>
  </si>
  <si>
    <t xml:space="preserve">Monda                                                                 </t>
  </si>
  <si>
    <t xml:space="preserve">Tolox                                                                 </t>
  </si>
  <si>
    <t xml:space="preserve">Villanueva de Tapia                                                   </t>
  </si>
  <si>
    <t xml:space="preserve">Villanueva de Algaidas                                                </t>
  </si>
  <si>
    <t xml:space="preserve">Valle de Abdalajís                                                    </t>
  </si>
  <si>
    <t xml:space="preserve">Sayalonga                                                             </t>
  </si>
  <si>
    <t xml:space="preserve">Montecorto                                                            </t>
  </si>
  <si>
    <t xml:space="preserve">Almáchar                                                              </t>
  </si>
  <si>
    <t xml:space="preserve">Teba                                                                  </t>
  </si>
  <si>
    <t xml:space="preserve">Gaucín                                                                </t>
  </si>
  <si>
    <t xml:space="preserve">Cuevas de San Marcos                                                  </t>
  </si>
  <si>
    <t xml:space="preserve">Faraján                                                               </t>
  </si>
  <si>
    <t xml:space="preserve">Frigiliana                                                            </t>
  </si>
  <si>
    <t xml:space="preserve">Cuevas Bajas                                                          </t>
  </si>
  <si>
    <t xml:space="preserve">Cortes de la Frontera                                                 </t>
  </si>
  <si>
    <t xml:space="preserve">Istán                                                                 </t>
  </si>
  <si>
    <t xml:space="preserve">Carratraca                                                            </t>
  </si>
  <si>
    <t xml:space="preserve">Cuevas del Becerro                                                    </t>
  </si>
  <si>
    <t xml:space="preserve">Algatocín                                                             </t>
  </si>
  <si>
    <t xml:space="preserve">Alfarnate                                                             </t>
  </si>
  <si>
    <t xml:space="preserve">Alcaucín                                                              </t>
  </si>
  <si>
    <t xml:space="preserve">Cómpeta                                                               </t>
  </si>
  <si>
    <t xml:space="preserve">Casabermeja                                                           </t>
  </si>
  <si>
    <t xml:space="preserve">Borge (El)                                                            </t>
  </si>
  <si>
    <t xml:space="preserve">Almogía                                                               </t>
  </si>
  <si>
    <t xml:space="preserve">Casarabonela                                                          </t>
  </si>
  <si>
    <t xml:space="preserve">Colmenar                                                              </t>
  </si>
  <si>
    <t xml:space="preserve">Yunquera                                                              </t>
  </si>
  <si>
    <t xml:space="preserve">Alozaina                                                              </t>
  </si>
  <si>
    <t xml:space="preserve">Benamocarra                                                           </t>
  </si>
  <si>
    <t xml:space="preserve">Alpandeire                                                            </t>
  </si>
  <si>
    <t xml:space="preserve">Benamargosa                                                           </t>
  </si>
  <si>
    <t xml:space="preserve">Benalauría                                                            </t>
  </si>
  <si>
    <t xml:space="preserve">Cañada Rosal                                                          </t>
  </si>
  <si>
    <t xml:space="preserve">Sevilla               </t>
  </si>
  <si>
    <t xml:space="preserve">Carrión de los Céspedes                                               </t>
  </si>
  <si>
    <t xml:space="preserve">Castilleja del Campo                                                  </t>
  </si>
  <si>
    <t xml:space="preserve">Badolatosa                                                            </t>
  </si>
  <si>
    <t xml:space="preserve">Huévar del Aljarafe                                                   </t>
  </si>
  <si>
    <t xml:space="preserve">Guadalcanal                                                           </t>
  </si>
  <si>
    <t xml:space="preserve">Corrales (Los)                                                        </t>
  </si>
  <si>
    <t xml:space="preserve">Puebla de los Infantes (La)                                           </t>
  </si>
  <si>
    <t xml:space="preserve">Villanueva del Río y Minas                                            </t>
  </si>
  <si>
    <t xml:space="preserve">Real de la Jara (El)                                                  </t>
  </si>
  <si>
    <t xml:space="preserve">Nota: En impuestos directos e impuestos indirectos se ha restado la cantidad recibida por PIE en concepto de IRPF, IVA e IIEE </t>
  </si>
  <si>
    <t>Derechos liquidados</t>
  </si>
  <si>
    <t>Euros por habitante</t>
  </si>
  <si>
    <t>Municipio</t>
  </si>
  <si>
    <t>Provincia</t>
  </si>
  <si>
    <t>Población</t>
  </si>
  <si>
    <t>Impuestos directos</t>
  </si>
  <si>
    <t>IRPF (PIE)</t>
  </si>
  <si>
    <t>Impuestos Indirectos</t>
  </si>
  <si>
    <t>Tasas y otros ingresos</t>
  </si>
  <si>
    <t>Impuestos directos e indirectos</t>
  </si>
  <si>
    <t>CONTRIBUCIÓN FISCAL ABSOLUTA</t>
  </si>
  <si>
    <t xml:space="preserve">Municipios de Andalucía </t>
  </si>
  <si>
    <t xml:space="preserve">Manilva                                                               </t>
  </si>
  <si>
    <t xml:space="preserve">Mojácar                                                               </t>
  </si>
  <si>
    <t xml:space="preserve">Punta Umbría                                                          </t>
  </si>
  <si>
    <t xml:space="preserve">Torrox                                                                </t>
  </si>
  <si>
    <t xml:space="preserve">Monachil                                                              </t>
  </si>
  <si>
    <t xml:space="preserve">Tarifa                                                                </t>
  </si>
  <si>
    <t xml:space="preserve">Vera                                                                  </t>
  </si>
  <si>
    <t xml:space="preserve">Osuna                                                                 </t>
  </si>
  <si>
    <t xml:space="preserve">Herrera                                                               </t>
  </si>
  <si>
    <t xml:space="preserve">Almodóvar del Río                                                     </t>
  </si>
  <si>
    <t xml:space="preserve">Valverde del Camino                                                   </t>
  </si>
  <si>
    <t xml:space="preserve">Archidona                                                             </t>
  </si>
  <si>
    <t xml:space="preserve">Albolote                                                              </t>
  </si>
  <si>
    <t xml:space="preserve">Rute                                                                  </t>
  </si>
  <si>
    <t xml:space="preserve">Cuevas del Almanzora                                                  </t>
  </si>
  <si>
    <t xml:space="preserve">Pulianas                                                              </t>
  </si>
  <si>
    <t xml:space="preserve">Villamartín                                                           </t>
  </si>
  <si>
    <t xml:space="preserve">Villacarrillo                                                         </t>
  </si>
  <si>
    <t xml:space="preserve">Peligros                                                              </t>
  </si>
  <si>
    <t xml:space="preserve">Rambla (La)                                                           </t>
  </si>
  <si>
    <t xml:space="preserve">Alcaudete                                                             </t>
  </si>
  <si>
    <t xml:space="preserve">Espartinas                                                            </t>
  </si>
  <si>
    <t xml:space="preserve">Valencina de la Concepción                                            </t>
  </si>
  <si>
    <t xml:space="preserve">Peal de Becerro                                                       </t>
  </si>
  <si>
    <t xml:space="preserve">Palma del Condado (La)                                                </t>
  </si>
  <si>
    <t xml:space="preserve">Montoro                                                               </t>
  </si>
  <si>
    <t xml:space="preserve">Vélez-Rubio                                                           </t>
  </si>
  <si>
    <t xml:space="preserve">Gibraleón                                                             </t>
  </si>
  <si>
    <t xml:space="preserve">Trebujena                                                             </t>
  </si>
  <si>
    <t xml:space="preserve">Bollullos Par del Condado                                             </t>
  </si>
  <si>
    <t xml:space="preserve">Cazorla                                                               </t>
  </si>
  <si>
    <t xml:space="preserve">Villanueva del Trabuco                                                </t>
  </si>
  <si>
    <t xml:space="preserve">Guillena                                                              </t>
  </si>
  <si>
    <t xml:space="preserve">Ogíjares                                                              </t>
  </si>
  <si>
    <t xml:space="preserve">Casariche                                                             </t>
  </si>
  <si>
    <t xml:space="preserve">Mengíbar                                                              </t>
  </si>
  <si>
    <t xml:space="preserve">Huelma                                                                </t>
  </si>
  <si>
    <t xml:space="preserve">Torredonjimeno                                                        </t>
  </si>
  <si>
    <t xml:space="preserve">Montellano                                                            </t>
  </si>
  <si>
    <t xml:space="preserve">Carlota (La)                                                          </t>
  </si>
  <si>
    <t xml:space="preserve">Mancha Real                                                           </t>
  </si>
  <si>
    <t xml:space="preserve">Baena                                                                 </t>
  </si>
  <si>
    <t xml:space="preserve">Marchena                                                              </t>
  </si>
  <si>
    <t xml:space="preserve">Padul                                                                 </t>
  </si>
  <si>
    <t xml:space="preserve">Paradas                                                               </t>
  </si>
  <si>
    <t xml:space="preserve">Cabezas de San Juan (Las)                                             </t>
  </si>
  <si>
    <t xml:space="preserve">Bonares                                                               </t>
  </si>
  <si>
    <t xml:space="preserve">Campana (La)                                                          </t>
  </si>
  <si>
    <t xml:space="preserve">Chauchina                                                             </t>
  </si>
  <si>
    <t xml:space="preserve">Guadix                                                                </t>
  </si>
  <si>
    <t xml:space="preserve">Álora                                                                 </t>
  </si>
  <si>
    <t xml:space="preserve">Pilas                                                                 </t>
  </si>
  <si>
    <t xml:space="preserve">Puebla de Cazalla (La)                                                </t>
  </si>
  <si>
    <t xml:space="preserve">Alfacar                                                               </t>
  </si>
  <si>
    <t xml:space="preserve">Huéscar                                                               </t>
  </si>
  <si>
    <t xml:space="preserve">Viator                                                                </t>
  </si>
  <si>
    <t xml:space="preserve">Torreperogil                                                          </t>
  </si>
  <si>
    <t xml:space="preserve">Gójar                                                                 </t>
  </si>
  <si>
    <t xml:space="preserve">Arjona                                                                </t>
  </si>
  <si>
    <t xml:space="preserve">Gelves                                                                </t>
  </si>
  <si>
    <t xml:space="preserve">Arahal                                                                </t>
  </si>
  <si>
    <t xml:space="preserve">Villa del Río                                                         </t>
  </si>
  <si>
    <t xml:space="preserve">Benacazón                                                             </t>
  </si>
  <si>
    <t xml:space="preserve">Dúrcal                                                                </t>
  </si>
  <si>
    <t xml:space="preserve">Huétor Vega                                                           </t>
  </si>
  <si>
    <t xml:space="preserve">Bujalance                                                             </t>
  </si>
  <si>
    <t xml:space="preserve">Alameda                                                               </t>
  </si>
  <si>
    <t xml:space="preserve">Puebla del Río (La)                                                   </t>
  </si>
  <si>
    <t xml:space="preserve">Villanueva de Córdoba                                                 </t>
  </si>
  <si>
    <t xml:space="preserve">Bailén                                                                </t>
  </si>
  <si>
    <t xml:space="preserve">Lora del Río                                                          </t>
  </si>
  <si>
    <t xml:space="preserve">Olivares                                                              </t>
  </si>
  <si>
    <t xml:space="preserve">Huércal de Almería                                                    </t>
  </si>
  <si>
    <t xml:space="preserve">Cájar                                                                 </t>
  </si>
  <si>
    <t xml:space="preserve">Aznalcóllar                                                           </t>
  </si>
  <si>
    <t xml:space="preserve">Churriana de la Vega                                                  </t>
  </si>
  <si>
    <t xml:space="preserve">Macael                                                                </t>
  </si>
  <si>
    <t xml:space="preserve">Santa Fe                                                              </t>
  </si>
  <si>
    <t xml:space="preserve">Paterna de Rivera                                                     </t>
  </si>
  <si>
    <t xml:space="preserve">Montefrío                                                             </t>
  </si>
  <si>
    <t xml:space="preserve">Alhama de Granada                                                     </t>
  </si>
  <si>
    <t xml:space="preserve">Fuente Palmera                                                        </t>
  </si>
  <si>
    <t xml:space="preserve">Olula del Río                                                         </t>
  </si>
  <si>
    <t xml:space="preserve">Alcalá del Valle                                                      </t>
  </si>
  <si>
    <t xml:space="preserve">Cenes de la Vega                                                      </t>
  </si>
  <si>
    <t xml:space="preserve">Aguilar de la Frontera                                                </t>
  </si>
  <si>
    <t xml:space="preserve">Almensilla                                                            </t>
  </si>
  <si>
    <t xml:space="preserve">Tocina                                                                </t>
  </si>
  <si>
    <t xml:space="preserve">San Roque                                                             </t>
  </si>
  <si>
    <t xml:space="preserve">Nerja                                                                 </t>
  </si>
  <si>
    <t xml:space="preserve">Barrios (Los)                                                         </t>
  </si>
  <si>
    <t xml:space="preserve">Alhaurín de la Torre                                                  </t>
  </si>
  <si>
    <t xml:space="preserve">Coín                                                                  </t>
  </si>
  <si>
    <t xml:space="preserve">Antequera                                                             </t>
  </si>
  <si>
    <t xml:space="preserve">Martos                                                                </t>
  </si>
  <si>
    <t xml:space="preserve">Vícar                                                                 </t>
  </si>
  <si>
    <t xml:space="preserve">Carmona                                                               </t>
  </si>
  <si>
    <t xml:space="preserve">Ronda                                                                 </t>
  </si>
  <si>
    <t xml:space="preserve">Níjar                                                                 </t>
  </si>
  <si>
    <t xml:space="preserve">Cabra                                                                 </t>
  </si>
  <si>
    <t xml:space="preserve">Morón de la Frontera                                                  </t>
  </si>
  <si>
    <t xml:space="preserve">Úbeda                                                                 </t>
  </si>
  <si>
    <t xml:space="preserve">Palma del Río                                                         </t>
  </si>
  <si>
    <t xml:space="preserve">Lucena                                                                </t>
  </si>
  <si>
    <t xml:space="preserve">Isla Cristina                                                         </t>
  </si>
  <si>
    <t xml:space="preserve">Alhaurín el Grande                                                    </t>
  </si>
  <si>
    <t xml:space="preserve">Baza                                                                  </t>
  </si>
  <si>
    <t xml:space="preserve">Andújar                                                               </t>
  </si>
  <si>
    <t xml:space="preserve">Mairena del Aljarafe                                                  </t>
  </si>
  <si>
    <t xml:space="preserve">Armilla                                                               </t>
  </si>
  <si>
    <t xml:space="preserve">Alcalá la Real                                                        </t>
  </si>
  <si>
    <t xml:space="preserve">Puente Genil                                                          </t>
  </si>
  <si>
    <t xml:space="preserve">Montilla                                                              </t>
  </si>
  <si>
    <t xml:space="preserve">Adra                                                                  </t>
  </si>
  <si>
    <t xml:space="preserve">Rinconada (La)                                                        </t>
  </si>
  <si>
    <t xml:space="preserve">Camas                                                                 </t>
  </si>
  <si>
    <t xml:space="preserve">Aljaraque                                                             </t>
  </si>
  <si>
    <t xml:space="preserve">Cártama                                                               </t>
  </si>
  <si>
    <t xml:space="preserve">Priego de Córdoba                                                     </t>
  </si>
  <si>
    <t xml:space="preserve">Estepona                                                              </t>
  </si>
  <si>
    <t xml:space="preserve">Marbella                                                              </t>
  </si>
  <si>
    <t xml:space="preserve">Mijas                                                                 </t>
  </si>
  <si>
    <t xml:space="preserve">Motril                                                                </t>
  </si>
  <si>
    <t xml:space="preserve">Línea de la Concepción (La)                                           </t>
  </si>
  <si>
    <t xml:space="preserve">Granada                                                               </t>
  </si>
  <si>
    <t xml:space="preserve">Cádiz                                                                 </t>
  </si>
  <si>
    <t xml:space="preserve">Ejido (El)                                                            </t>
  </si>
  <si>
    <t xml:space="preserve">Roquetas de Mar                                                       </t>
  </si>
  <si>
    <t xml:space="preserve">Sevilla                                                               </t>
  </si>
  <si>
    <t xml:space="preserve">Alcalá de Guadaíra                                                    </t>
  </si>
  <si>
    <t xml:space="preserve">Sanlúcar de Barrameda                                                 </t>
  </si>
  <si>
    <t xml:space="preserve">Jerez de la Frontera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</si>
  <si>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</si>
  <si>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</si>
  <si>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Chiclana de la Frontera                                               </t>
  </si>
  <si>
    <t xml:space="preserve">Algeciras                                                             </t>
  </si>
  <si>
    <t xml:space="preserve">Huelva                                                                </t>
  </si>
  <si>
    <t xml:space="preserve">Dos Hermanas                                                          </t>
  </si>
  <si>
    <t xml:space="preserve">Jaén                                                                  </t>
  </si>
  <si>
    <t xml:space="preserve">San Fernando                                                          </t>
  </si>
  <si>
    <t xml:space="preserve">Granada de Río-Tinto (La)                                             </t>
  </si>
  <si>
    <t xml:space="preserve">Padules                                                               </t>
  </si>
  <si>
    <t xml:space="preserve">Cañete de las Torres                                                  </t>
  </si>
  <si>
    <t xml:space="preserve">Salobreña                                                             </t>
  </si>
  <si>
    <t xml:space="preserve">Gabias (Las)                                                          </t>
  </si>
  <si>
    <t xml:space="preserve">Ayamonte                                                              </t>
  </si>
  <si>
    <t xml:space="preserve">Castaño del Robledo                                                   </t>
  </si>
  <si>
    <t xml:space="preserve">Berrocal                                                              </t>
  </si>
  <si>
    <t xml:space="preserve">Cañaveral de León                                                     </t>
  </si>
  <si>
    <t xml:space="preserve">Campofrío                                                             </t>
  </si>
  <si>
    <t xml:space="preserve">Partaloa                                                              </t>
  </si>
  <si>
    <t xml:space="preserve">Pedroche                                                              </t>
  </si>
  <si>
    <t xml:space="preserve">Castilleja de Guzmán                                                  </t>
  </si>
  <si>
    <t xml:space="preserve">Albaida del Aljarafe                                                  </t>
  </si>
  <si>
    <t xml:space="preserve">Castellar                                                             </t>
  </si>
  <si>
    <t xml:space="preserve">Ojén                                                                  </t>
  </si>
  <si>
    <t xml:space="preserve">Castillo de Locubín                                                   </t>
  </si>
  <si>
    <t xml:space="preserve">Villamanrique de la Condesa                                           </t>
  </si>
  <si>
    <t xml:space="preserve">Santisteban del Puerto                                                </t>
  </si>
  <si>
    <t xml:space="preserve">Castilblanco de los Arroyos                                           </t>
  </si>
  <si>
    <t xml:space="preserve">Prado del Rey                                                         </t>
  </si>
  <si>
    <t xml:space="preserve">Isla Mayor                                                            </t>
  </si>
  <si>
    <t xml:space="preserve">Puerto Serrano                                                        </t>
  </si>
  <si>
    <t xml:space="preserve">Gerena                                                                </t>
  </si>
  <si>
    <t xml:space="preserve">Jimena de la Frontera                                                 </t>
  </si>
  <si>
    <t xml:space="preserve">Brenes                                                                </t>
  </si>
  <si>
    <t>Impuestos directos - IRPF</t>
  </si>
  <si>
    <t>Impuestos indirectos - IVA-IIEE</t>
  </si>
  <si>
    <t>IIEE (PIE)</t>
  </si>
  <si>
    <t>IVA (PIE)</t>
  </si>
  <si>
    <t xml:space="preserve">Algarrobo                                                             </t>
  </si>
  <si>
    <t xml:space="preserve">Alosno                                                                </t>
  </si>
  <si>
    <t xml:space="preserve">Begíjar                                                               </t>
  </si>
  <si>
    <t xml:space="preserve">Blázquez (Los)                                                        </t>
  </si>
  <si>
    <t xml:space="preserve">Burgo (El)                                                            </t>
  </si>
  <si>
    <t xml:space="preserve">Cantoria                                                              </t>
  </si>
  <si>
    <t xml:space="preserve">Carataunas                                                            </t>
  </si>
  <si>
    <t xml:space="preserve">Castilleja de la Cuesta                                               </t>
  </si>
  <si>
    <t xml:space="preserve">Darro                                                                 </t>
  </si>
  <si>
    <t xml:space="preserve">Fuente Carreteros                                                     </t>
  </si>
  <si>
    <t xml:space="preserve">Huércal-Overa                                                         </t>
  </si>
  <si>
    <t xml:space="preserve">Láujar de Andarax                                                     </t>
  </si>
  <si>
    <t xml:space="preserve">Moriles                                                               </t>
  </si>
  <si>
    <t xml:space="preserve">Parauta                                                               </t>
  </si>
  <si>
    <t xml:space="preserve">Peñarroya-Pueblonuevo                                                 </t>
  </si>
  <si>
    <t xml:space="preserve">Puerto Moral                                                          </t>
  </si>
  <si>
    <t xml:space="preserve">San Martín del Tesorillo                                              </t>
  </si>
  <si>
    <t xml:space="preserve">Torrenueva Costa                                                      </t>
  </si>
  <si>
    <t xml:space="preserve">Trevélez                                                              </t>
  </si>
  <si>
    <t xml:space="preserve">Ubrique                                                               </t>
  </si>
  <si>
    <t xml:space="preserve">Valenzuela                                                            </t>
  </si>
  <si>
    <t xml:space="preserve">Villanueva del Ariscal                                                </t>
  </si>
  <si>
    <t xml:space="preserve">Albanchez de Mágina                                                   </t>
  </si>
  <si>
    <t xml:space="preserve">Algaba (La)                                                           </t>
  </si>
  <si>
    <t xml:space="preserve">Arcos de la Frontera                                                  </t>
  </si>
  <si>
    <t xml:space="preserve">Beas de Guadix                                                        </t>
  </si>
  <si>
    <t xml:space="preserve">Benahavís                                                             </t>
  </si>
  <si>
    <t xml:space="preserve">Benalmádena                                                           </t>
  </si>
  <si>
    <t xml:space="preserve">Benaoján                                                              </t>
  </si>
  <si>
    <t xml:space="preserve">Busquístar                                                            </t>
  </si>
  <si>
    <t xml:space="preserve">Campillos                                                             </t>
  </si>
  <si>
    <t xml:space="preserve">Campotéjar                                                            </t>
  </si>
  <si>
    <t xml:space="preserve">Cantillana                                                            </t>
  </si>
  <si>
    <t xml:space="preserve">Carolina (La)                                                         </t>
  </si>
  <si>
    <t xml:space="preserve">Conil de la Frontera                                                  </t>
  </si>
  <si>
    <t xml:space="preserve">Cumbres Mayores                                                       </t>
  </si>
  <si>
    <t xml:space="preserve">Dos Torres                                                            </t>
  </si>
  <si>
    <t xml:space="preserve">Fernán-Núñez                                                          </t>
  </si>
  <si>
    <t xml:space="preserve">Fornes                                                                </t>
  </si>
  <si>
    <t xml:space="preserve">Galaroza                                                              </t>
  </si>
  <si>
    <t xml:space="preserve">Ibros                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</si>
  <si>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</si>
  <si>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</si>
  <si>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Nava (La)                                                             </t>
  </si>
  <si>
    <t xml:space="preserve">Palos de la Frontera                                                  </t>
  </si>
  <si>
    <t xml:space="preserve">Pegalajar                                                             </t>
  </si>
  <si>
    <t xml:space="preserve">Purchena                                                              </t>
  </si>
  <si>
    <t xml:space="preserve">Rubio (El)                                                            </t>
  </si>
  <si>
    <t xml:space="preserve">Viñuela                                                               </t>
  </si>
  <si>
    <t xml:space="preserve">Alanís                                                                </t>
  </si>
  <si>
    <t xml:space="preserve">Alcalá del Río                                                        </t>
  </si>
  <si>
    <t xml:space="preserve">Almuñécar                                                             </t>
  </si>
  <si>
    <t xml:space="preserve">Arenas del Rey                                                        </t>
  </si>
  <si>
    <t xml:space="preserve">Balanegra                                                             </t>
  </si>
  <si>
    <t xml:space="preserve">Benaocaz                                                              </t>
  </si>
  <si>
    <t xml:space="preserve">Benarrabá                                                             </t>
  </si>
  <si>
    <t xml:space="preserve">Chimeneas                                                             </t>
  </si>
  <si>
    <t xml:space="preserve">Dílar                                                                 </t>
  </si>
  <si>
    <t xml:space="preserve">Galera                                                                </t>
  </si>
  <si>
    <t xml:space="preserve">Garrobo (El)                                                          </t>
  </si>
  <si>
    <t xml:space="preserve">Gilena                                                                </t>
  </si>
  <si>
    <t xml:space="preserve">Granado (El)                                                          </t>
  </si>
  <si>
    <t xml:space="preserve">Grazalema                                                             </t>
  </si>
  <si>
    <t xml:space="preserve">Hinojosa del Duque                                                    </t>
  </si>
  <si>
    <t xml:space="preserve">Huécija                                                               </t>
  </si>
  <si>
    <t xml:space="preserve">Humilladero                                                           </t>
  </si>
  <si>
    <t xml:space="preserve">Iznájar                                                               </t>
  </si>
  <si>
    <t xml:space="preserve">Játar                                                                 </t>
  </si>
  <si>
    <t xml:space="preserve">Lentegí                                                               </t>
  </si>
  <si>
    <t xml:space="preserve">Navas de la Concepción (Las)                                          </t>
  </si>
  <si>
    <t xml:space="preserve">Otívar                                                                </t>
  </si>
  <si>
    <t xml:space="preserve">Palomares del Río                                                     </t>
  </si>
  <si>
    <t xml:space="preserve">Periana                                                               </t>
  </si>
  <si>
    <t xml:space="preserve">Pozoblanco                                                            </t>
  </si>
  <si>
    <t xml:space="preserve">Pulpí                                                                 </t>
  </si>
  <si>
    <t xml:space="preserve">San Nicolás del Puerto                                                </t>
  </si>
  <si>
    <t xml:space="preserve">Santa Bárbara de Casa                                                 </t>
  </si>
  <si>
    <t xml:space="preserve">Santaella                                                             </t>
  </si>
  <si>
    <t xml:space="preserve">Santiponce                                                            </t>
  </si>
  <si>
    <t xml:space="preserve">Serón                                                                 </t>
  </si>
  <si>
    <t xml:space="preserve">Sorihuela del Guadalimar                                              </t>
  </si>
  <si>
    <t xml:space="preserve">Villanueva de los Castillejos                                         </t>
  </si>
  <si>
    <t xml:space="preserve">Alájar                                                                </t>
  </si>
  <si>
    <t xml:space="preserve">Albanchez                                                             </t>
  </si>
  <si>
    <t xml:space="preserve">Alcaracejos                                                           </t>
  </si>
  <si>
    <t xml:space="preserve">Alfarnatejo                                                           </t>
  </si>
  <si>
    <t xml:space="preserve">Algodonales                                                           </t>
  </si>
  <si>
    <t xml:space="preserve">Benamejí                                                              </t>
  </si>
  <si>
    <t xml:space="preserve">Cala                                                                  </t>
  </si>
  <si>
    <t xml:space="preserve">Cartajima                                                             </t>
  </si>
  <si>
    <t xml:space="preserve">Chiclana de Segura                                                    </t>
  </si>
  <si>
    <t xml:space="preserve">Comares                                                               </t>
  </si>
  <si>
    <t xml:space="preserve">Conquista                                                             </t>
  </si>
  <si>
    <t xml:space="preserve">Coria del Río                                                         </t>
  </si>
  <si>
    <t xml:space="preserve">Coronil (El)                                                          </t>
  </si>
  <si>
    <t xml:space="preserve">Cortelazor                                                            </t>
  </si>
  <si>
    <t xml:space="preserve">Espeluy                                                               </t>
  </si>
  <si>
    <t xml:space="preserve">Garrucha                                                              </t>
  </si>
  <si>
    <t xml:space="preserve">Gines                                                                 </t>
  </si>
  <si>
    <t xml:space="preserve">Guadalcázar                                                           </t>
  </si>
  <si>
    <t xml:space="preserve">Güéjar Sierra                                                         </t>
  </si>
  <si>
    <t xml:space="preserve">Hinojales                                                             </t>
  </si>
  <si>
    <t xml:space="preserve">Íllar                                                                 </t>
  </si>
  <si>
    <t xml:space="preserve">Íllora                                                                </t>
  </si>
  <si>
    <t xml:space="preserve">Jérez del Marquesado                                                  </t>
  </si>
  <si>
    <t xml:space="preserve">Júzcar                                                                </t>
  </si>
  <si>
    <t xml:space="preserve">Lantejuela                                                            </t>
  </si>
  <si>
    <t xml:space="preserve">Linares                                                               </t>
  </si>
  <si>
    <t xml:space="preserve">Luisiana (La)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</si>
  <si>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</si>
  <si>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</si>
  <si>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Nueva Carteya                                                         </t>
  </si>
  <si>
    <t xml:space="preserve">Olvera                                                                </t>
  </si>
  <si>
    <t xml:space="preserve">Órgiva                                                                </t>
  </si>
  <si>
    <t xml:space="preserve">Paymogo                                                               </t>
  </si>
  <si>
    <t xml:space="preserve">Polopos                                                               </t>
  </si>
  <si>
    <t xml:space="preserve">Posadas                                                               </t>
  </si>
  <si>
    <t xml:space="preserve">Puerto Real                                                           </t>
  </si>
  <si>
    <t xml:space="preserve">Ronquillo (El)                                                        </t>
  </si>
  <si>
    <t xml:space="preserve">Rubite                                                                </t>
  </si>
  <si>
    <t xml:space="preserve">San José del Valle                                                    </t>
  </si>
  <si>
    <t xml:space="preserve">Torredelcampo                                                         </t>
  </si>
  <si>
    <t xml:space="preserve">Torremolinos                                                          </t>
  </si>
  <si>
    <t xml:space="preserve">Valdelarco                                                            </t>
  </si>
  <si>
    <t xml:space="preserve">Villa de Otura                                                        </t>
  </si>
  <si>
    <t xml:space="preserve">Villanueva de las Cruces                                              </t>
  </si>
  <si>
    <t xml:space="preserve">Villanueva del Arzobispo                                              </t>
  </si>
  <si>
    <t xml:space="preserve">Villanueva del Duque                                                  </t>
  </si>
  <si>
    <t xml:space="preserve">Villanueva del Rosario                                                </t>
  </si>
  <si>
    <t xml:space="preserve">Zarza-Perrunal,La                                                     </t>
  </si>
  <si>
    <t xml:space="preserve">Albuñán                                                               </t>
  </si>
  <si>
    <t xml:space="preserve">Albuñol                                                               </t>
  </si>
  <si>
    <t xml:space="preserve">Alhabia                                                               </t>
  </si>
  <si>
    <t xml:space="preserve">Alhendín                                                              </t>
  </si>
  <si>
    <t xml:space="preserve">Almadén de la Plata                                                   </t>
  </si>
  <si>
    <t xml:space="preserve">Almócita                                                              </t>
  </si>
  <si>
    <t xml:space="preserve">Aracena                                                               </t>
  </si>
  <si>
    <t xml:space="preserve">Arquillos            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</si>
  <si>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</si>
  <si>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</si>
  <si>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Barbate                                                               </t>
  </si>
  <si>
    <t xml:space="preserve">Benadalid                                                             </t>
  </si>
  <si>
    <t xml:space="preserve">Benalup-Casas Viejas                                                  </t>
  </si>
  <si>
    <t xml:space="preserve">Bormujos            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</si>
  <si>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</si>
  <si>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</si>
  <si>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Burguillos                                                            </t>
  </si>
  <si>
    <t xml:space="preserve">Cádiar                                                                </t>
  </si>
  <si>
    <t xml:space="preserve">Carpio (El)                                                           </t>
  </si>
  <si>
    <t xml:space="preserve">Casares                                                               </t>
  </si>
  <si>
    <t xml:space="preserve">Cástaras                                                              </t>
  </si>
  <si>
    <t xml:space="preserve">Castellar de la Frontera                                              </t>
  </si>
  <si>
    <t xml:space="preserve">Castro del Río                                                        </t>
  </si>
  <si>
    <t xml:space="preserve">Cerro de Andévalo (El)                                                </t>
  </si>
  <si>
    <t xml:space="preserve">Chipiona                                                              </t>
  </si>
  <si>
    <t xml:space="preserve">Cóbdar                                                                </t>
  </si>
  <si>
    <t xml:space="preserve">Cogollos de Guadix                                                    </t>
  </si>
  <si>
    <t xml:space="preserve">Coripe                                                                </t>
  </si>
  <si>
    <t xml:space="preserve">Cuervo de Sevilla (El)                                                </t>
  </si>
  <si>
    <t xml:space="preserve">Doña Mencía                                                           </t>
  </si>
  <si>
    <t xml:space="preserve">Encinas Reales                                                        </t>
  </si>
  <si>
    <t xml:space="preserve">Felix                                                                 </t>
  </si>
  <si>
    <t xml:space="preserve">Frailes                                                               </t>
  </si>
  <si>
    <t xml:space="preserve">Fuengirola                                                            </t>
  </si>
  <si>
    <t xml:space="preserve">Fuente de Piedra                                                      </t>
  </si>
  <si>
    <t xml:space="preserve">Fuente Vaqueros                                                       </t>
  </si>
  <si>
    <t xml:space="preserve">Guájares, Los                                                         </t>
  </si>
  <si>
    <t xml:space="preserve">Guarromán                                                             </t>
  </si>
  <si>
    <t xml:space="preserve">Hornachuelos                                                          </t>
  </si>
  <si>
    <t xml:space="preserve">Iznate                                                                </t>
  </si>
  <si>
    <t xml:space="preserve">Jódar                                                                 </t>
  </si>
  <si>
    <t xml:space="preserve">Jun                                                                   </t>
  </si>
  <si>
    <t xml:space="preserve">Lahiguera                                                             </t>
  </si>
  <si>
    <t xml:space="preserve">Linares de la Sierra                                                  </t>
  </si>
  <si>
    <t xml:space="preserve">Lújar                                                                 </t>
  </si>
  <si>
    <t xml:space="preserve">Mairena del Alcor                                                     </t>
  </si>
  <si>
    <t xml:space="preserve">Marinaleda                                                            </t>
  </si>
  <si>
    <t xml:space="preserve">Marines (Los)                                                         </t>
  </si>
  <si>
    <t xml:space="preserve">Molares (Los)                                                         </t>
  </si>
  <si>
    <t xml:space="preserve">Mollina                                                               </t>
  </si>
  <si>
    <t xml:space="preserve">Navas de San Juan                                                     </t>
  </si>
  <si>
    <t xml:space="preserve">Niebla                                                                </t>
  </si>
  <si>
    <t xml:space="preserve">Nigüelas                                                              </t>
  </si>
  <si>
    <t xml:space="preserve">Obejo                                                                 </t>
  </si>
  <si>
    <t xml:space="preserve">Palmar de Troya (El)                                                  </t>
  </si>
  <si>
    <t xml:space="preserve">Pedrera                                                               </t>
  </si>
  <si>
    <t xml:space="preserve">Porcuna                                                               </t>
  </si>
  <si>
    <t xml:space="preserve">Puente de Génave                                                      </t>
  </si>
  <si>
    <t xml:space="preserve">Purullena                                                             </t>
  </si>
  <si>
    <t xml:space="preserve">Rociana del Condado                                                   </t>
  </si>
  <si>
    <t xml:space="preserve">Rota                                                                  </t>
  </si>
  <si>
    <t xml:space="preserve">Salteras                                                              </t>
  </si>
  <si>
    <t xml:space="preserve">San Sebastián de los Ballesteros                                      </t>
  </si>
  <si>
    <t xml:space="preserve">Santa Ana la Real                                                     </t>
  </si>
  <si>
    <t xml:space="preserve">Suflí                                                                 </t>
  </si>
  <si>
    <t xml:space="preserve">Taberno                                                               </t>
  </si>
  <si>
    <t xml:space="preserve">Tomares                                                               </t>
  </si>
  <si>
    <t xml:space="preserve">Torres de Albánchez                                                   </t>
  </si>
  <si>
    <t xml:space="preserve">Trigueros                                                             </t>
  </si>
  <si>
    <t xml:space="preserve">Vegas del Genil                                                       </t>
  </si>
  <si>
    <t xml:space="preserve">Villaharta                                                            </t>
  </si>
  <si>
    <t xml:space="preserve">Villalba del Alcor                                                    </t>
  </si>
  <si>
    <t xml:space="preserve">Villaralto                                                            </t>
  </si>
  <si>
    <t xml:space="preserve">Zahara                                                                </t>
  </si>
  <si>
    <t xml:space="preserve">Zurgena                                                               </t>
  </si>
  <si>
    <t>MEDIA MUNICIPIOS ANDALUCES</t>
  </si>
  <si>
    <t>Ingresos tributarios 2023 (impuestos directos e indirectos, tasas y otros ingresos)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</si>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</sst>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Univers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i/>
      <sz val="10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sz val="8"/>
      <color indexed="8"/>
      <name val="Gill Sans MT"/>
      <family val="2"/>
    </font>
    <font>
      <sz val="11"/>
      <color theme="1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i/>
      <sz val="9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3" fontId="10" fillId="2" borderId="1" xfId="3" applyNumberFormat="1" applyFont="1" applyFill="1" applyBorder="1" applyAlignment="1">
      <alignment horizontal="center" vertical="center" wrapText="1"/>
    </xf>
    <xf numFmtId="4" fontId="8" fillId="0" borderId="1" xfId="4" applyNumberFormat="1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10" fillId="2" borderId="1" xfId="3" applyNumberFormat="1" applyFont="1" applyFill="1" applyBorder="1" applyAlignment="1">
      <alignment horizontal="left" vertical="center" wrapText="1"/>
    </xf>
    <xf numFmtId="4" fontId="11" fillId="3" borderId="1" xfId="5" applyNumberFormat="1" applyFont="1" applyFill="1" applyBorder="1" applyAlignment="1">
      <alignment horizontal="left" vertical="center" wrapText="1"/>
    </xf>
    <xf numFmtId="4" fontId="11" fillId="3" borderId="1" xfId="5" applyNumberFormat="1" applyFont="1" applyFill="1" applyBorder="1" applyAlignment="1">
      <alignment horizontal="right" vertical="center" wrapText="1"/>
    </xf>
    <xf numFmtId="4" fontId="10" fillId="3" borderId="1" xfId="5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3" fontId="11" fillId="4" borderId="1" xfId="1" applyNumberFormat="1" applyFont="1" applyFill="1" applyBorder="1" applyAlignment="1">
      <alignment horizontal="right" vertical="center" wrapText="1"/>
    </xf>
    <xf numFmtId="4" fontId="12" fillId="0" borderId="1" xfId="1" applyNumberFormat="1" applyFont="1" applyFill="1" applyBorder="1" applyAlignment="1">
      <alignment horizontal="right" vertical="center" wrapText="1"/>
    </xf>
    <xf numFmtId="3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4" xfId="2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4" fontId="16" fillId="0" borderId="1" xfId="0" applyNumberFormat="1" applyFont="1" applyBorder="1" applyAlignment="1">
      <alignment horizontal="center" vertical="center"/>
    </xf>
  </cellXfs>
  <cellStyles count="6">
    <cellStyle name="Normal" xfId="0" builtinId="0"/>
    <cellStyle name="Normal_CENSOResumen(INTERNET) 2" xfId="2"/>
    <cellStyle name="Normal_Hoja1" xfId="5"/>
    <cellStyle name="Normal_Hoja2" xfId="1"/>
    <cellStyle name="Normal_icio" xfId="3"/>
    <cellStyle name="Normal_IngGast (2) 2" xfId="4"/>
  </cellStyles>
  <dxfs count="0"/>
  <tableStyles count="0" defaultTableStyle="TableStyleMedium2" defaultPivotStyle="PivotStyleMedium9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261298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19051</xdr:rowOff>
    </xdr:from>
    <xdr:to>
      <xdr:col>0</xdr:col>
      <xdr:colOff>714375</xdr:colOff>
      <xdr:row>1</xdr:row>
      <xdr:rowOff>291465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1"/>
          <a:ext cx="685800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8"/>
  <sheetViews>
    <sheetView tabSelected="1" zoomScaleNormal="100" workbookViewId="0">
      <selection activeCell="A20" sqref="A20"/>
    </sheetView>
  </sheetViews>
  <sheetFormatPr baseColWidth="10" defaultColWidth="7.109375" defaultRowHeight="18"/>
  <cols>
    <col min="1" max="1" width="28.109375" style="27" customWidth="1"/>
    <col min="2" max="2" width="15.6640625" style="27" customWidth="1"/>
    <col min="3" max="3" width="11" style="30" customWidth="1"/>
    <col min="4" max="4" width="14.109375" style="27" hidden="1" customWidth="1"/>
    <col min="5" max="5" width="12.6640625" style="27" hidden="1" customWidth="1"/>
    <col min="6" max="6" width="14.44140625" style="27" hidden="1" customWidth="1"/>
    <col min="7" max="7" width="14.33203125" style="31" hidden="1" customWidth="1"/>
    <col min="8" max="9" width="12.6640625" style="27" hidden="1" customWidth="1"/>
    <col min="10" max="10" width="13.5546875" style="27" hidden="1" customWidth="1"/>
    <col min="11" max="11" width="13.6640625" style="27" hidden="1" customWidth="1"/>
    <col min="12" max="12" width="16.5546875" style="27" customWidth="1"/>
    <col min="13" max="13" width="15.44140625" style="27" customWidth="1"/>
    <col min="14" max="14" width="18.109375" style="27" customWidth="1"/>
    <col min="15" max="15" width="7.109375" style="27" customWidth="1"/>
    <col min="16" max="16384" width="7.109375" style="27"/>
  </cols>
  <sheetData>
    <row r="1" spans="1:14" s="12" customFormat="1" ht="16.8">
      <c r="C1" s="13"/>
      <c r="D1" s="14"/>
      <c r="E1" s="14"/>
      <c r="F1" s="14"/>
      <c r="G1" s="14"/>
      <c r="H1" s="14"/>
      <c r="I1" s="14"/>
      <c r="J1" s="14"/>
      <c r="K1" s="14"/>
      <c r="L1" s="14"/>
      <c r="N1" s="15"/>
    </row>
    <row r="2" spans="1:14" s="12" customFormat="1" ht="24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1"/>
      <c r="M2" s="1"/>
      <c r="N2" s="1"/>
    </row>
    <row r="3" spans="1:14" s="12" customFormat="1" ht="39" customHeight="1">
      <c r="A3" s="32" t="s">
        <v>644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12" customFormat="1" ht="21.6">
      <c r="A4" s="33" t="s">
        <v>267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s="12" customFormat="1" ht="16.8">
      <c r="A5" s="16" t="s">
        <v>645</v>
      </c>
      <c r="B5" s="17"/>
      <c r="C5" s="18"/>
      <c r="D5" s="19"/>
      <c r="E5" s="19"/>
      <c r="F5" s="19"/>
      <c r="G5" s="19"/>
      <c r="H5" s="19"/>
      <c r="I5" s="19"/>
      <c r="J5" s="19"/>
      <c r="K5" s="19"/>
      <c r="L5" s="19"/>
      <c r="M5" s="20"/>
      <c r="N5" s="21"/>
    </row>
    <row r="6" spans="1:14" s="12" customFormat="1" ht="16.8">
      <c r="A6" s="22" t="s">
        <v>255</v>
      </c>
      <c r="B6" s="23"/>
      <c r="C6" s="24"/>
      <c r="D6" s="25"/>
      <c r="E6" s="25"/>
      <c r="F6" s="25"/>
      <c r="G6" s="25"/>
      <c r="H6" s="25"/>
      <c r="I6" s="25"/>
      <c r="J6" s="25"/>
      <c r="K6" s="20"/>
      <c r="L6" s="25"/>
      <c r="M6" s="20"/>
      <c r="N6" s="21"/>
    </row>
    <row r="7" spans="1:14" s="12" customFormat="1" ht="16.8">
      <c r="A7" s="26"/>
      <c r="B7" s="23"/>
      <c r="C7" s="24"/>
      <c r="D7" s="25"/>
      <c r="E7" s="25"/>
      <c r="F7" s="25"/>
      <c r="G7" s="25"/>
      <c r="H7" s="25"/>
      <c r="I7" s="25"/>
      <c r="J7" s="25"/>
      <c r="K7" s="20"/>
      <c r="L7" s="25"/>
      <c r="M7" s="20"/>
      <c r="N7" s="21"/>
    </row>
    <row r="8" spans="1:14" s="12" customFormat="1" ht="16.8">
      <c r="A8" s="23"/>
      <c r="B8" s="23"/>
      <c r="C8" s="24"/>
      <c r="D8" s="34" t="s">
        <v>256</v>
      </c>
      <c r="E8" s="35"/>
      <c r="F8" s="35"/>
      <c r="G8" s="35"/>
      <c r="H8" s="35"/>
      <c r="I8" s="35"/>
      <c r="J8" s="35"/>
      <c r="K8" s="36"/>
      <c r="L8" s="37" t="s">
        <v>257</v>
      </c>
      <c r="M8" s="38"/>
      <c r="N8" s="39"/>
    </row>
    <row r="9" spans="1:14" s="12" customFormat="1" ht="50.4">
      <c r="A9" s="4" t="s">
        <v>258</v>
      </c>
      <c r="B9" s="4" t="s">
        <v>259</v>
      </c>
      <c r="C9" s="4" t="s">
        <v>260</v>
      </c>
      <c r="D9" s="5" t="s">
        <v>261</v>
      </c>
      <c r="E9" s="5" t="s">
        <v>262</v>
      </c>
      <c r="F9" s="5" t="s">
        <v>434</v>
      </c>
      <c r="G9" s="5" t="s">
        <v>263</v>
      </c>
      <c r="H9" s="5" t="s">
        <v>437</v>
      </c>
      <c r="I9" s="5" t="s">
        <v>436</v>
      </c>
      <c r="J9" s="5" t="s">
        <v>435</v>
      </c>
      <c r="K9" s="5" t="s">
        <v>264</v>
      </c>
      <c r="L9" s="6" t="s">
        <v>265</v>
      </c>
      <c r="M9" s="6" t="s">
        <v>264</v>
      </c>
      <c r="N9" s="7" t="s">
        <v>266</v>
      </c>
    </row>
    <row r="10" spans="1:14" ht="15" customHeight="1">
      <c r="A10" s="8" t="s">
        <v>107</v>
      </c>
      <c r="B10" s="9" t="s">
        <v>91</v>
      </c>
      <c r="C10" s="28">
        <v>1275</v>
      </c>
      <c r="D10" s="29">
        <v>302040.21000000002</v>
      </c>
      <c r="E10" s="29">
        <v>0</v>
      </c>
      <c r="F10" s="29">
        <f t="shared" ref="F10:F73" si="0">D10-E10</f>
        <v>302040.21000000002</v>
      </c>
      <c r="G10" s="29">
        <v>3399.75</v>
      </c>
      <c r="H10" s="29">
        <v>0</v>
      </c>
      <c r="I10" s="29">
        <v>0</v>
      </c>
      <c r="J10" s="29">
        <f t="shared" ref="J10:J73" si="1">G10-H10-I10</f>
        <v>3399.75</v>
      </c>
      <c r="K10" s="29">
        <v>446651.05</v>
      </c>
      <c r="L10" s="10">
        <f t="shared" ref="L10:L73" si="2">(F10+J10)/C10</f>
        <v>239.56075294117647</v>
      </c>
      <c r="M10" s="10">
        <f t="shared" ref="M10:M73" si="3">K10/C10</f>
        <v>350.31454901960785</v>
      </c>
      <c r="N10" s="11">
        <f t="shared" ref="N10:N73" si="4">(F10+J10+K10)/C10</f>
        <v>589.87530196078433</v>
      </c>
    </row>
    <row r="11" spans="1:14" ht="15" customHeight="1">
      <c r="A11" s="8" t="s">
        <v>194</v>
      </c>
      <c r="B11" s="9" t="s">
        <v>178</v>
      </c>
      <c r="C11" s="28">
        <v>4092</v>
      </c>
      <c r="D11" s="29">
        <v>1256641.98</v>
      </c>
      <c r="E11" s="29">
        <v>0</v>
      </c>
      <c r="F11" s="29">
        <f t="shared" si="0"/>
        <v>1256641.98</v>
      </c>
      <c r="G11" s="29">
        <v>29595.78</v>
      </c>
      <c r="H11" s="29">
        <v>0</v>
      </c>
      <c r="I11" s="29">
        <v>0</v>
      </c>
      <c r="J11" s="29">
        <f t="shared" si="1"/>
        <v>29595.78</v>
      </c>
      <c r="K11" s="29">
        <v>189017.83</v>
      </c>
      <c r="L11" s="10">
        <f t="shared" si="2"/>
        <v>314.329853372434</v>
      </c>
      <c r="M11" s="10">
        <f t="shared" si="3"/>
        <v>46.192040566959918</v>
      </c>
      <c r="N11" s="11">
        <f t="shared" si="4"/>
        <v>360.52189393939398</v>
      </c>
    </row>
    <row r="12" spans="1:14" ht="15" customHeight="1">
      <c r="A12" s="8" t="s">
        <v>381</v>
      </c>
      <c r="B12" s="9" t="s">
        <v>91</v>
      </c>
      <c r="C12" s="28">
        <v>25195</v>
      </c>
      <c r="D12" s="29">
        <v>8491620.8300000001</v>
      </c>
      <c r="E12" s="29">
        <v>0</v>
      </c>
      <c r="F12" s="29">
        <f t="shared" si="0"/>
        <v>8491620.8300000001</v>
      </c>
      <c r="G12" s="29">
        <v>152780.96</v>
      </c>
      <c r="H12" s="29">
        <v>0</v>
      </c>
      <c r="I12" s="29">
        <v>0</v>
      </c>
      <c r="J12" s="29">
        <f t="shared" si="1"/>
        <v>152780.96</v>
      </c>
      <c r="K12" s="29">
        <v>4124669.98</v>
      </c>
      <c r="L12" s="10">
        <f t="shared" si="2"/>
        <v>343.09989243897604</v>
      </c>
      <c r="M12" s="10">
        <f t="shared" si="3"/>
        <v>163.70986227426076</v>
      </c>
      <c r="N12" s="11">
        <f t="shared" si="4"/>
        <v>506.80975471323683</v>
      </c>
    </row>
    <row r="13" spans="1:14" ht="15" customHeight="1">
      <c r="A13" s="8" t="s">
        <v>35</v>
      </c>
      <c r="B13" s="9" t="s">
        <v>0</v>
      </c>
      <c r="C13" s="28">
        <v>239</v>
      </c>
      <c r="D13" s="29">
        <v>41967.29</v>
      </c>
      <c r="E13" s="29">
        <v>0</v>
      </c>
      <c r="F13" s="29">
        <f t="shared" si="0"/>
        <v>41967.29</v>
      </c>
      <c r="G13" s="29">
        <v>1446.87</v>
      </c>
      <c r="H13" s="29">
        <v>0</v>
      </c>
      <c r="I13" s="29">
        <v>0</v>
      </c>
      <c r="J13" s="29">
        <f t="shared" si="1"/>
        <v>1446.87</v>
      </c>
      <c r="K13" s="29">
        <v>48277.18</v>
      </c>
      <c r="L13" s="10">
        <f t="shared" si="2"/>
        <v>181.6492050209205</v>
      </c>
      <c r="M13" s="10">
        <f t="shared" si="3"/>
        <v>201.99656903765691</v>
      </c>
      <c r="N13" s="11">
        <f t="shared" si="4"/>
        <v>383.64577405857739</v>
      </c>
    </row>
    <row r="14" spans="1:14" ht="15" customHeight="1">
      <c r="A14" s="8" t="s">
        <v>353</v>
      </c>
      <c r="B14" s="9" t="s">
        <v>178</v>
      </c>
      <c r="C14" s="28">
        <v>13282</v>
      </c>
      <c r="D14" s="29">
        <v>3318864.96</v>
      </c>
      <c r="E14" s="29">
        <v>0</v>
      </c>
      <c r="F14" s="29">
        <f t="shared" si="0"/>
        <v>3318864.96</v>
      </c>
      <c r="G14" s="29">
        <v>31853.45</v>
      </c>
      <c r="H14" s="29">
        <v>0</v>
      </c>
      <c r="I14" s="29">
        <v>0</v>
      </c>
      <c r="J14" s="29">
        <f t="shared" si="1"/>
        <v>31853.45</v>
      </c>
      <c r="K14" s="29">
        <v>564238.43000000005</v>
      </c>
      <c r="L14" s="10">
        <f t="shared" si="2"/>
        <v>252.27514003915073</v>
      </c>
      <c r="M14" s="10">
        <f t="shared" si="3"/>
        <v>42.481435777744316</v>
      </c>
      <c r="N14" s="11">
        <f t="shared" si="4"/>
        <v>294.75657581689507</v>
      </c>
    </row>
    <row r="15" spans="1:14" ht="15" customHeight="1">
      <c r="A15" s="8" t="s">
        <v>520</v>
      </c>
      <c r="B15" s="9" t="s">
        <v>70</v>
      </c>
      <c r="C15" s="28">
        <v>780</v>
      </c>
      <c r="D15" s="29">
        <v>138197.69</v>
      </c>
      <c r="E15" s="29">
        <v>0</v>
      </c>
      <c r="F15" s="29">
        <f t="shared" si="0"/>
        <v>138197.69</v>
      </c>
      <c r="G15" s="29">
        <v>19705.96</v>
      </c>
      <c r="H15" s="29">
        <v>0</v>
      </c>
      <c r="I15" s="29">
        <v>0</v>
      </c>
      <c r="J15" s="29">
        <f t="shared" si="1"/>
        <v>19705.96</v>
      </c>
      <c r="K15" s="29">
        <v>65556.94</v>
      </c>
      <c r="L15" s="10">
        <f t="shared" si="2"/>
        <v>202.44057692307692</v>
      </c>
      <c r="M15" s="10">
        <f t="shared" si="3"/>
        <v>84.047358974358971</v>
      </c>
      <c r="N15" s="11">
        <f t="shared" si="4"/>
        <v>286.48793589743588</v>
      </c>
    </row>
    <row r="16" spans="1:14" ht="15" customHeight="1">
      <c r="A16" s="8" t="s">
        <v>334</v>
      </c>
      <c r="B16" s="9" t="s">
        <v>208</v>
      </c>
      <c r="C16" s="28">
        <v>5434</v>
      </c>
      <c r="D16" s="29">
        <v>1186635.82</v>
      </c>
      <c r="E16" s="29">
        <v>0</v>
      </c>
      <c r="F16" s="29">
        <f t="shared" si="0"/>
        <v>1186635.82</v>
      </c>
      <c r="G16" s="29">
        <v>49898.91</v>
      </c>
      <c r="H16" s="29">
        <v>0</v>
      </c>
      <c r="I16" s="29">
        <v>0</v>
      </c>
      <c r="J16" s="29">
        <f t="shared" si="1"/>
        <v>49898.91</v>
      </c>
      <c r="K16" s="29">
        <v>686424.27</v>
      </c>
      <c r="L16" s="10">
        <f t="shared" si="2"/>
        <v>227.55515826278983</v>
      </c>
      <c r="M16" s="10">
        <f t="shared" si="3"/>
        <v>126.32025579683474</v>
      </c>
      <c r="N16" s="11">
        <f t="shared" si="4"/>
        <v>353.87541405962457</v>
      </c>
    </row>
    <row r="17" spans="1:14" ht="15" customHeight="1">
      <c r="A17" s="8" t="s">
        <v>487</v>
      </c>
      <c r="B17" s="9" t="s">
        <v>245</v>
      </c>
      <c r="C17" s="28">
        <v>1675</v>
      </c>
      <c r="D17" s="29">
        <v>547473.21</v>
      </c>
      <c r="E17" s="29">
        <v>0</v>
      </c>
      <c r="F17" s="29">
        <f t="shared" si="0"/>
        <v>547473.21</v>
      </c>
      <c r="G17" s="29">
        <v>15647.29</v>
      </c>
      <c r="H17" s="29">
        <v>0</v>
      </c>
      <c r="I17" s="29">
        <v>0</v>
      </c>
      <c r="J17" s="29">
        <f t="shared" si="1"/>
        <v>15647.29</v>
      </c>
      <c r="K17" s="29">
        <v>221641.51</v>
      </c>
      <c r="L17" s="10">
        <f t="shared" si="2"/>
        <v>336.19134328358211</v>
      </c>
      <c r="M17" s="10">
        <f t="shared" si="3"/>
        <v>132.3232895522388</v>
      </c>
      <c r="N17" s="11">
        <f t="shared" si="4"/>
        <v>468.51463283582092</v>
      </c>
    </row>
    <row r="18" spans="1:14" ht="15" customHeight="1">
      <c r="A18" s="8" t="s">
        <v>421</v>
      </c>
      <c r="B18" s="9" t="s">
        <v>245</v>
      </c>
      <c r="C18" s="28">
        <v>3254</v>
      </c>
      <c r="D18" s="29">
        <v>876731.77</v>
      </c>
      <c r="E18" s="29">
        <v>0</v>
      </c>
      <c r="F18" s="29">
        <f t="shared" si="0"/>
        <v>876731.77</v>
      </c>
      <c r="G18" s="29">
        <v>11374.99</v>
      </c>
      <c r="H18" s="29">
        <v>0</v>
      </c>
      <c r="I18" s="29">
        <v>0</v>
      </c>
      <c r="J18" s="29">
        <f t="shared" si="1"/>
        <v>11374.99</v>
      </c>
      <c r="K18" s="29">
        <v>113814.3</v>
      </c>
      <c r="L18" s="10">
        <f t="shared" si="2"/>
        <v>272.92770743700061</v>
      </c>
      <c r="M18" s="10">
        <f t="shared" si="3"/>
        <v>34.976736324523664</v>
      </c>
      <c r="N18" s="11">
        <f t="shared" si="4"/>
        <v>307.90444376152431</v>
      </c>
    </row>
    <row r="19" spans="1:14" ht="15" customHeight="1">
      <c r="A19" s="8" t="s">
        <v>521</v>
      </c>
      <c r="B19" s="9" t="s">
        <v>91</v>
      </c>
      <c r="C19" s="28">
        <v>682</v>
      </c>
      <c r="D19" s="29">
        <v>299391.96000000002</v>
      </c>
      <c r="E19" s="29">
        <v>0</v>
      </c>
      <c r="F19" s="29">
        <f t="shared" si="0"/>
        <v>299391.96000000002</v>
      </c>
      <c r="G19" s="29">
        <v>13182.8</v>
      </c>
      <c r="H19" s="29">
        <v>0</v>
      </c>
      <c r="I19" s="29">
        <v>0</v>
      </c>
      <c r="J19" s="29">
        <f t="shared" si="1"/>
        <v>13182.8</v>
      </c>
      <c r="K19" s="29">
        <v>88008.4</v>
      </c>
      <c r="L19" s="10">
        <f t="shared" si="2"/>
        <v>458.3207624633431</v>
      </c>
      <c r="M19" s="10">
        <f t="shared" si="3"/>
        <v>129.04457478005864</v>
      </c>
      <c r="N19" s="11">
        <f t="shared" si="4"/>
        <v>587.36533724340177</v>
      </c>
    </row>
    <row r="20" spans="1:14" ht="15" customHeight="1">
      <c r="A20" s="8" t="s">
        <v>460</v>
      </c>
      <c r="B20" s="9" t="s">
        <v>138</v>
      </c>
      <c r="C20" s="28">
        <v>958</v>
      </c>
      <c r="D20" s="29">
        <v>277873.39</v>
      </c>
      <c r="E20" s="29">
        <v>0</v>
      </c>
      <c r="F20" s="29">
        <f t="shared" si="0"/>
        <v>277873.39</v>
      </c>
      <c r="G20" s="29">
        <v>7859.88</v>
      </c>
      <c r="H20" s="29">
        <v>0</v>
      </c>
      <c r="I20" s="29">
        <v>0</v>
      </c>
      <c r="J20" s="29">
        <f t="shared" si="1"/>
        <v>7859.88</v>
      </c>
      <c r="K20" s="29">
        <v>191410.6</v>
      </c>
      <c r="L20" s="10">
        <f t="shared" si="2"/>
        <v>298.26019832985389</v>
      </c>
      <c r="M20" s="10">
        <f t="shared" si="3"/>
        <v>199.80229645093945</v>
      </c>
      <c r="N20" s="11">
        <f t="shared" si="4"/>
        <v>498.06249478079332</v>
      </c>
    </row>
    <row r="21" spans="1:14" ht="15" customHeight="1">
      <c r="A21" s="8" t="s">
        <v>108</v>
      </c>
      <c r="B21" s="9" t="s">
        <v>91</v>
      </c>
      <c r="C21" s="28">
        <v>596</v>
      </c>
      <c r="D21" s="29">
        <v>120836.71</v>
      </c>
      <c r="E21" s="29">
        <v>0</v>
      </c>
      <c r="F21" s="29">
        <f t="shared" si="0"/>
        <v>120836.71</v>
      </c>
      <c r="G21" s="29">
        <v>4461.78</v>
      </c>
      <c r="H21" s="29">
        <v>0</v>
      </c>
      <c r="I21" s="29">
        <v>0</v>
      </c>
      <c r="J21" s="29">
        <f t="shared" si="1"/>
        <v>4461.78</v>
      </c>
      <c r="K21" s="29">
        <v>55506.13</v>
      </c>
      <c r="L21" s="10">
        <f t="shared" si="2"/>
        <v>210.23236577181208</v>
      </c>
      <c r="M21" s="10">
        <f t="shared" si="3"/>
        <v>93.131090604026838</v>
      </c>
      <c r="N21" s="11">
        <f t="shared" si="4"/>
        <v>303.36345637583889</v>
      </c>
    </row>
    <row r="22" spans="1:14" ht="15" customHeight="1">
      <c r="A22" s="8" t="s">
        <v>280</v>
      </c>
      <c r="B22" s="9" t="s">
        <v>0</v>
      </c>
      <c r="C22" s="28">
        <v>19474</v>
      </c>
      <c r="D22" s="29">
        <v>7677915.29</v>
      </c>
      <c r="E22" s="29">
        <v>0</v>
      </c>
      <c r="F22" s="29">
        <f t="shared" si="0"/>
        <v>7677915.29</v>
      </c>
      <c r="G22" s="29">
        <v>401076.53</v>
      </c>
      <c r="H22" s="29">
        <v>0</v>
      </c>
      <c r="I22" s="29">
        <v>0</v>
      </c>
      <c r="J22" s="29">
        <f t="shared" si="1"/>
        <v>401076.53</v>
      </c>
      <c r="K22" s="29">
        <v>2643104.94</v>
      </c>
      <c r="L22" s="10">
        <f t="shared" si="2"/>
        <v>414.86042004724248</v>
      </c>
      <c r="M22" s="10">
        <f t="shared" si="3"/>
        <v>135.72480948957585</v>
      </c>
      <c r="N22" s="11">
        <f t="shared" si="4"/>
        <v>550.58522953681836</v>
      </c>
    </row>
    <row r="23" spans="1:14" ht="15" customHeight="1">
      <c r="A23" s="8" t="s">
        <v>34</v>
      </c>
      <c r="B23" s="9" t="s">
        <v>0</v>
      </c>
      <c r="C23" s="28">
        <v>735</v>
      </c>
      <c r="D23" s="29">
        <v>176134.88</v>
      </c>
      <c r="E23" s="29">
        <v>0</v>
      </c>
      <c r="F23" s="29">
        <f t="shared" si="0"/>
        <v>176134.88</v>
      </c>
      <c r="G23" s="29">
        <v>4026.82</v>
      </c>
      <c r="H23" s="29">
        <v>0</v>
      </c>
      <c r="I23" s="29">
        <v>0</v>
      </c>
      <c r="J23" s="29">
        <f t="shared" si="1"/>
        <v>4026.82</v>
      </c>
      <c r="K23" s="29">
        <v>50761.9</v>
      </c>
      <c r="L23" s="10">
        <f t="shared" si="2"/>
        <v>245.11795918367349</v>
      </c>
      <c r="M23" s="10">
        <f t="shared" si="3"/>
        <v>69.063809523809525</v>
      </c>
      <c r="N23" s="11">
        <f t="shared" si="4"/>
        <v>314.181768707483</v>
      </c>
    </row>
    <row r="24" spans="1:14" ht="15" customHeight="1">
      <c r="A24" s="8" t="s">
        <v>568</v>
      </c>
      <c r="B24" s="9" t="s">
        <v>0</v>
      </c>
      <c r="C24" s="28">
        <v>419</v>
      </c>
      <c r="D24" s="29">
        <v>115190.47</v>
      </c>
      <c r="E24" s="29">
        <v>0</v>
      </c>
      <c r="F24" s="29">
        <f t="shared" si="0"/>
        <v>115190.47</v>
      </c>
      <c r="G24" s="29">
        <v>1894.27</v>
      </c>
      <c r="H24" s="29">
        <v>0</v>
      </c>
      <c r="I24" s="29">
        <v>0</v>
      </c>
      <c r="J24" s="29">
        <f t="shared" si="1"/>
        <v>1894.27</v>
      </c>
      <c r="K24" s="29">
        <v>63766.73</v>
      </c>
      <c r="L24" s="10">
        <f t="shared" si="2"/>
        <v>279.43852028639617</v>
      </c>
      <c r="M24" s="10">
        <f t="shared" si="3"/>
        <v>152.18789976133652</v>
      </c>
      <c r="N24" s="11">
        <f t="shared" si="4"/>
        <v>431.62642004773272</v>
      </c>
    </row>
    <row r="25" spans="1:14" ht="15" customHeight="1">
      <c r="A25" s="8" t="s">
        <v>569</v>
      </c>
      <c r="B25" s="9" t="s">
        <v>0</v>
      </c>
      <c r="C25" s="28">
        <v>7391</v>
      </c>
      <c r="D25" s="29">
        <v>2131211.36</v>
      </c>
      <c r="E25" s="29">
        <v>0</v>
      </c>
      <c r="F25" s="29">
        <f t="shared" si="0"/>
        <v>2131211.36</v>
      </c>
      <c r="G25" s="29">
        <v>17469.75</v>
      </c>
      <c r="H25" s="29">
        <v>0</v>
      </c>
      <c r="I25" s="29">
        <v>0</v>
      </c>
      <c r="J25" s="29">
        <f t="shared" si="1"/>
        <v>17469.75</v>
      </c>
      <c r="K25" s="29">
        <v>833334.44</v>
      </c>
      <c r="L25" s="10">
        <f t="shared" si="2"/>
        <v>290.71588553646325</v>
      </c>
      <c r="M25" s="10">
        <f t="shared" si="3"/>
        <v>112.74989040725205</v>
      </c>
      <c r="N25" s="11">
        <f t="shared" si="4"/>
        <v>403.4657759437153</v>
      </c>
    </row>
    <row r="26" spans="1:14" ht="15" customHeight="1">
      <c r="A26" s="8" t="s">
        <v>33</v>
      </c>
      <c r="B26" s="9" t="s">
        <v>0</v>
      </c>
      <c r="C26" s="28">
        <v>785</v>
      </c>
      <c r="D26" s="29">
        <v>301646.13</v>
      </c>
      <c r="E26" s="29">
        <v>0</v>
      </c>
      <c r="F26" s="29">
        <f t="shared" si="0"/>
        <v>301646.13</v>
      </c>
      <c r="G26" s="29">
        <v>7995.32</v>
      </c>
      <c r="H26" s="29">
        <v>0</v>
      </c>
      <c r="I26" s="29">
        <v>0</v>
      </c>
      <c r="J26" s="29">
        <f t="shared" si="1"/>
        <v>7995.32</v>
      </c>
      <c r="K26" s="29">
        <v>119479.45</v>
      </c>
      <c r="L26" s="10">
        <f t="shared" si="2"/>
        <v>394.44770700636946</v>
      </c>
      <c r="M26" s="10">
        <f t="shared" si="3"/>
        <v>152.20312101910827</v>
      </c>
      <c r="N26" s="11">
        <f t="shared" si="4"/>
        <v>546.65082802547772</v>
      </c>
    </row>
    <row r="27" spans="1:14" ht="15" customHeight="1">
      <c r="A27" s="8" t="s">
        <v>397</v>
      </c>
      <c r="B27" s="9" t="s">
        <v>245</v>
      </c>
      <c r="C27" s="28">
        <v>76547</v>
      </c>
      <c r="D27" s="29">
        <v>39312900.030000001</v>
      </c>
      <c r="E27" s="29">
        <v>1707878.7</v>
      </c>
      <c r="F27" s="29">
        <f t="shared" si="0"/>
        <v>37605021.329999998</v>
      </c>
      <c r="G27" s="29">
        <v>11043188.16</v>
      </c>
      <c r="H27" s="29">
        <v>1545192.4</v>
      </c>
      <c r="I27" s="29">
        <v>306165.11</v>
      </c>
      <c r="J27" s="29">
        <f t="shared" si="1"/>
        <v>9191830.6500000004</v>
      </c>
      <c r="K27" s="29">
        <v>22828856.030000001</v>
      </c>
      <c r="L27" s="10">
        <f t="shared" si="2"/>
        <v>611.34795589637736</v>
      </c>
      <c r="M27" s="10">
        <f t="shared" si="3"/>
        <v>298.23319045814992</v>
      </c>
      <c r="N27" s="11">
        <f t="shared" si="4"/>
        <v>909.58114635452716</v>
      </c>
    </row>
    <row r="28" spans="1:14" ht="15" customHeight="1">
      <c r="A28" s="8" t="s">
        <v>488</v>
      </c>
      <c r="B28" s="9" t="s">
        <v>245</v>
      </c>
      <c r="C28" s="28">
        <v>12288</v>
      </c>
      <c r="D28" s="29">
        <v>3299382.73</v>
      </c>
      <c r="E28" s="29">
        <v>0</v>
      </c>
      <c r="F28" s="29">
        <f t="shared" si="0"/>
        <v>3299382.73</v>
      </c>
      <c r="G28" s="29">
        <v>466687.64</v>
      </c>
      <c r="H28" s="29">
        <v>0</v>
      </c>
      <c r="I28" s="29">
        <v>0</v>
      </c>
      <c r="J28" s="29">
        <f t="shared" si="1"/>
        <v>466687.64</v>
      </c>
      <c r="K28" s="29">
        <v>849047.98</v>
      </c>
      <c r="L28" s="10">
        <f t="shared" si="2"/>
        <v>306.48359130859376</v>
      </c>
      <c r="M28" s="10">
        <f t="shared" si="3"/>
        <v>69.095701497395837</v>
      </c>
      <c r="N28" s="11">
        <f t="shared" si="4"/>
        <v>375.57929280598955</v>
      </c>
    </row>
    <row r="29" spans="1:14" ht="15" customHeight="1">
      <c r="A29" s="8" t="s">
        <v>351</v>
      </c>
      <c r="B29" s="9" t="s">
        <v>201</v>
      </c>
      <c r="C29" s="28">
        <v>4995</v>
      </c>
      <c r="D29" s="29">
        <v>1024269.03</v>
      </c>
      <c r="E29" s="29">
        <v>0</v>
      </c>
      <c r="F29" s="29">
        <f t="shared" si="0"/>
        <v>1024269.03</v>
      </c>
      <c r="G29" s="29">
        <v>34528.720000000001</v>
      </c>
      <c r="H29" s="29">
        <v>0</v>
      </c>
      <c r="I29" s="29">
        <v>0</v>
      </c>
      <c r="J29" s="29">
        <f t="shared" si="1"/>
        <v>34528.720000000001</v>
      </c>
      <c r="K29" s="29">
        <v>844022.67</v>
      </c>
      <c r="L29" s="10">
        <f t="shared" si="2"/>
        <v>211.97152152152151</v>
      </c>
      <c r="M29" s="10">
        <f t="shared" si="3"/>
        <v>168.97350750750752</v>
      </c>
      <c r="N29" s="11">
        <f t="shared" si="4"/>
        <v>380.945029029029</v>
      </c>
    </row>
    <row r="30" spans="1:14" ht="15" customHeight="1">
      <c r="A30" s="8" t="s">
        <v>378</v>
      </c>
      <c r="B30" s="9" t="s">
        <v>138</v>
      </c>
      <c r="C30" s="28">
        <v>21587</v>
      </c>
      <c r="D30" s="29">
        <v>6103119.3499999996</v>
      </c>
      <c r="E30" s="29">
        <v>0</v>
      </c>
      <c r="F30" s="29">
        <f t="shared" si="0"/>
        <v>6103119.3499999996</v>
      </c>
      <c r="G30" s="29">
        <v>451066.3</v>
      </c>
      <c r="H30" s="29">
        <v>0</v>
      </c>
      <c r="I30" s="29">
        <v>0</v>
      </c>
      <c r="J30" s="29">
        <f t="shared" si="1"/>
        <v>451066.3</v>
      </c>
      <c r="K30" s="29">
        <v>4394905.4000000004</v>
      </c>
      <c r="L30" s="10">
        <f t="shared" si="2"/>
        <v>303.61725343957011</v>
      </c>
      <c r="M30" s="10">
        <f t="shared" si="3"/>
        <v>203.59037383610507</v>
      </c>
      <c r="N30" s="11">
        <f t="shared" si="4"/>
        <v>507.20762727567524</v>
      </c>
    </row>
    <row r="31" spans="1:14" ht="15" customHeight="1">
      <c r="A31" s="8" t="s">
        <v>522</v>
      </c>
      <c r="B31" s="9" t="s">
        <v>178</v>
      </c>
      <c r="C31" s="28">
        <v>1493</v>
      </c>
      <c r="D31" s="29">
        <v>492266.14</v>
      </c>
      <c r="E31" s="29">
        <v>0</v>
      </c>
      <c r="F31" s="29">
        <f t="shared" si="0"/>
        <v>492266.14</v>
      </c>
      <c r="G31" s="29">
        <v>57384.47</v>
      </c>
      <c r="H31" s="29">
        <v>0</v>
      </c>
      <c r="I31" s="29">
        <v>0</v>
      </c>
      <c r="J31" s="29">
        <f t="shared" si="1"/>
        <v>57384.47</v>
      </c>
      <c r="K31" s="29">
        <v>1457976.72</v>
      </c>
      <c r="L31" s="10">
        <f t="shared" si="2"/>
        <v>368.15178164768923</v>
      </c>
      <c r="M31" s="10">
        <f t="shared" si="3"/>
        <v>976.54167448091084</v>
      </c>
      <c r="N31" s="11">
        <f t="shared" si="4"/>
        <v>1344.6934561286002</v>
      </c>
    </row>
    <row r="32" spans="1:14" ht="15" customHeight="1">
      <c r="A32" s="8" t="s">
        <v>231</v>
      </c>
      <c r="B32" s="9" t="s">
        <v>208</v>
      </c>
      <c r="C32" s="28">
        <v>2554</v>
      </c>
      <c r="D32" s="29">
        <v>1061088.69</v>
      </c>
      <c r="E32" s="29">
        <v>0</v>
      </c>
      <c r="F32" s="29">
        <f t="shared" si="0"/>
        <v>1061088.69</v>
      </c>
      <c r="G32" s="29">
        <v>6015.25</v>
      </c>
      <c r="H32" s="29">
        <v>0</v>
      </c>
      <c r="I32" s="29">
        <v>0</v>
      </c>
      <c r="J32" s="29">
        <f t="shared" si="1"/>
        <v>6015.25</v>
      </c>
      <c r="K32" s="29">
        <v>528055.18999999994</v>
      </c>
      <c r="L32" s="10">
        <f t="shared" si="2"/>
        <v>417.81673453406421</v>
      </c>
      <c r="M32" s="10">
        <f t="shared" si="3"/>
        <v>206.7561433046202</v>
      </c>
      <c r="N32" s="11">
        <f t="shared" si="4"/>
        <v>624.57287783868435</v>
      </c>
    </row>
    <row r="33" spans="1:14" ht="15" customHeight="1">
      <c r="A33" s="8" t="s">
        <v>288</v>
      </c>
      <c r="B33" s="9" t="s">
        <v>138</v>
      </c>
      <c r="C33" s="28">
        <v>10265</v>
      </c>
      <c r="D33" s="29">
        <v>3425059.38</v>
      </c>
      <c r="E33" s="29">
        <v>0</v>
      </c>
      <c r="F33" s="29">
        <f t="shared" si="0"/>
        <v>3425059.38</v>
      </c>
      <c r="G33" s="29">
        <v>39626.92</v>
      </c>
      <c r="H33" s="29">
        <v>0</v>
      </c>
      <c r="I33" s="29">
        <v>0</v>
      </c>
      <c r="J33" s="29">
        <f t="shared" si="1"/>
        <v>39626.92</v>
      </c>
      <c r="K33" s="29">
        <v>2243900.46</v>
      </c>
      <c r="L33" s="10">
        <f t="shared" si="2"/>
        <v>337.52423770092548</v>
      </c>
      <c r="M33" s="10">
        <f t="shared" si="3"/>
        <v>218.59721967851922</v>
      </c>
      <c r="N33" s="11">
        <f t="shared" si="4"/>
        <v>556.12145737944468</v>
      </c>
    </row>
    <row r="34" spans="1:14" ht="15" customHeight="1">
      <c r="A34" s="8" t="s">
        <v>109</v>
      </c>
      <c r="B34" s="9" t="s">
        <v>91</v>
      </c>
      <c r="C34" s="28">
        <v>803</v>
      </c>
      <c r="D34" s="29">
        <v>541539.71</v>
      </c>
      <c r="E34" s="29">
        <v>0</v>
      </c>
      <c r="F34" s="29">
        <f t="shared" si="0"/>
        <v>541539.71</v>
      </c>
      <c r="G34" s="29">
        <v>6568.03</v>
      </c>
      <c r="H34" s="29">
        <v>0</v>
      </c>
      <c r="I34" s="29">
        <v>0</v>
      </c>
      <c r="J34" s="29">
        <f t="shared" si="1"/>
        <v>6568.03</v>
      </c>
      <c r="K34" s="29">
        <v>149903.23000000001</v>
      </c>
      <c r="L34" s="10">
        <f t="shared" si="2"/>
        <v>682.57501867995018</v>
      </c>
      <c r="M34" s="10">
        <f t="shared" si="3"/>
        <v>186.67899128268994</v>
      </c>
      <c r="N34" s="11">
        <f t="shared" si="4"/>
        <v>869.25400996264011</v>
      </c>
    </row>
    <row r="35" spans="1:14" ht="15" customHeight="1">
      <c r="A35" s="8" t="s">
        <v>113</v>
      </c>
      <c r="B35" s="9" t="s">
        <v>91</v>
      </c>
      <c r="C35" s="28">
        <v>132</v>
      </c>
      <c r="D35" s="29">
        <v>37984.269999999997</v>
      </c>
      <c r="E35" s="29">
        <v>0</v>
      </c>
      <c r="F35" s="29">
        <f t="shared" si="0"/>
        <v>37984.269999999997</v>
      </c>
      <c r="G35" s="29">
        <v>595.65</v>
      </c>
      <c r="H35" s="29">
        <v>0</v>
      </c>
      <c r="I35" s="29">
        <v>0</v>
      </c>
      <c r="J35" s="29">
        <f t="shared" si="1"/>
        <v>595.65</v>
      </c>
      <c r="K35" s="29">
        <v>29198.21</v>
      </c>
      <c r="L35" s="10">
        <f t="shared" si="2"/>
        <v>292.27212121212119</v>
      </c>
      <c r="M35" s="10">
        <f t="shared" si="3"/>
        <v>221.1985606060606</v>
      </c>
      <c r="N35" s="11">
        <f t="shared" si="4"/>
        <v>513.4706818181819</v>
      </c>
    </row>
    <row r="36" spans="1:14" ht="15" customHeight="1">
      <c r="A36" s="8" t="s">
        <v>321</v>
      </c>
      <c r="B36" s="9" t="s">
        <v>0</v>
      </c>
      <c r="C36" s="28">
        <v>5688</v>
      </c>
      <c r="D36" s="29">
        <v>1488544.48</v>
      </c>
      <c r="E36" s="29">
        <v>0</v>
      </c>
      <c r="F36" s="29">
        <f t="shared" si="0"/>
        <v>1488544.48</v>
      </c>
      <c r="G36" s="29">
        <v>55850.720000000001</v>
      </c>
      <c r="H36" s="29">
        <v>0</v>
      </c>
      <c r="I36" s="29">
        <v>0</v>
      </c>
      <c r="J36" s="29">
        <f t="shared" si="1"/>
        <v>55850.720000000001</v>
      </c>
      <c r="K36" s="29">
        <v>492273.36</v>
      </c>
      <c r="L36" s="10">
        <f t="shared" si="2"/>
        <v>271.51814345991562</v>
      </c>
      <c r="M36" s="10">
        <f t="shared" si="3"/>
        <v>86.54594936708861</v>
      </c>
      <c r="N36" s="11">
        <f t="shared" si="4"/>
        <v>358.06409282700423</v>
      </c>
    </row>
    <row r="37" spans="1:14" ht="15" customHeight="1">
      <c r="A37" s="8" t="s">
        <v>230</v>
      </c>
      <c r="B37" s="9" t="s">
        <v>208</v>
      </c>
      <c r="C37" s="28">
        <v>1059</v>
      </c>
      <c r="D37" s="29">
        <v>292298.13</v>
      </c>
      <c r="E37" s="29">
        <v>0</v>
      </c>
      <c r="F37" s="29">
        <f t="shared" si="0"/>
        <v>292298.13</v>
      </c>
      <c r="G37" s="29">
        <v>6027.01</v>
      </c>
      <c r="H37" s="29">
        <v>0</v>
      </c>
      <c r="I37" s="29">
        <v>0</v>
      </c>
      <c r="J37" s="29">
        <f t="shared" si="1"/>
        <v>6027.01</v>
      </c>
      <c r="K37" s="29">
        <v>94930.11</v>
      </c>
      <c r="L37" s="10">
        <f t="shared" si="2"/>
        <v>281.70457034938624</v>
      </c>
      <c r="M37" s="10">
        <f t="shared" si="3"/>
        <v>89.641274787535409</v>
      </c>
      <c r="N37" s="11">
        <f t="shared" si="4"/>
        <v>371.34584513692164</v>
      </c>
    </row>
    <row r="38" spans="1:14" ht="15" customHeight="1">
      <c r="A38" s="8" t="s">
        <v>523</v>
      </c>
      <c r="B38" s="9" t="s">
        <v>208</v>
      </c>
      <c r="C38" s="28">
        <v>380</v>
      </c>
      <c r="D38" s="29">
        <v>159309.48000000001</v>
      </c>
      <c r="E38" s="29">
        <v>0</v>
      </c>
      <c r="F38" s="29">
        <f t="shared" si="0"/>
        <v>159309.48000000001</v>
      </c>
      <c r="G38" s="29">
        <v>1839.97</v>
      </c>
      <c r="H38" s="29">
        <v>0</v>
      </c>
      <c r="I38" s="29">
        <v>0</v>
      </c>
      <c r="J38" s="29">
        <f t="shared" si="1"/>
        <v>1839.97</v>
      </c>
      <c r="K38" s="29">
        <v>82405.27</v>
      </c>
      <c r="L38" s="10">
        <f t="shared" si="2"/>
        <v>424.07750000000004</v>
      </c>
      <c r="M38" s="10">
        <f t="shared" si="3"/>
        <v>216.85597368421054</v>
      </c>
      <c r="N38" s="11">
        <f t="shared" si="4"/>
        <v>640.93347368421064</v>
      </c>
    </row>
    <row r="39" spans="1:14" ht="15" customHeight="1">
      <c r="A39" s="8" t="s">
        <v>461</v>
      </c>
      <c r="B39" s="9" t="s">
        <v>245</v>
      </c>
      <c r="C39" s="28">
        <v>16618</v>
      </c>
      <c r="D39" s="29">
        <v>5133164.8600000003</v>
      </c>
      <c r="E39" s="29">
        <v>0</v>
      </c>
      <c r="F39" s="29">
        <f t="shared" si="0"/>
        <v>5133164.8600000003</v>
      </c>
      <c r="G39" s="29">
        <v>109831.51</v>
      </c>
      <c r="H39" s="29">
        <v>0</v>
      </c>
      <c r="I39" s="29">
        <v>0</v>
      </c>
      <c r="J39" s="29">
        <f t="shared" si="1"/>
        <v>109831.51</v>
      </c>
      <c r="K39" s="29">
        <v>1822492.65</v>
      </c>
      <c r="L39" s="10">
        <f t="shared" si="2"/>
        <v>315.50104525213624</v>
      </c>
      <c r="M39" s="10">
        <f t="shared" si="3"/>
        <v>109.66979480081838</v>
      </c>
      <c r="N39" s="11">
        <f t="shared" si="4"/>
        <v>425.17084005295459</v>
      </c>
    </row>
    <row r="40" spans="1:14" ht="15" customHeight="1">
      <c r="A40" s="8" t="s">
        <v>32</v>
      </c>
      <c r="B40" s="9" t="s">
        <v>0</v>
      </c>
      <c r="C40" s="28">
        <v>2396</v>
      </c>
      <c r="D40" s="29">
        <v>655614.67000000004</v>
      </c>
      <c r="E40" s="29">
        <v>0</v>
      </c>
      <c r="F40" s="29">
        <f t="shared" si="0"/>
        <v>655614.67000000004</v>
      </c>
      <c r="G40" s="29">
        <v>0</v>
      </c>
      <c r="H40" s="29">
        <v>0</v>
      </c>
      <c r="I40" s="29">
        <v>0</v>
      </c>
      <c r="J40" s="29">
        <f t="shared" si="1"/>
        <v>0</v>
      </c>
      <c r="K40" s="29">
        <v>433469.34</v>
      </c>
      <c r="L40" s="10">
        <f t="shared" si="2"/>
        <v>273.62882721202004</v>
      </c>
      <c r="M40" s="10">
        <f t="shared" si="3"/>
        <v>180.91374791318867</v>
      </c>
      <c r="N40" s="11">
        <f t="shared" si="4"/>
        <v>454.54257512520866</v>
      </c>
    </row>
    <row r="41" spans="1:14" ht="15" customHeight="1">
      <c r="A41" s="8" t="s">
        <v>438</v>
      </c>
      <c r="B41" s="9" t="s">
        <v>208</v>
      </c>
      <c r="C41" s="28">
        <v>6773</v>
      </c>
      <c r="D41" s="29">
        <v>2960984.91</v>
      </c>
      <c r="E41" s="29">
        <v>0</v>
      </c>
      <c r="F41" s="29">
        <f t="shared" si="0"/>
        <v>2960984.91</v>
      </c>
      <c r="G41" s="29">
        <v>212329.3</v>
      </c>
      <c r="H41" s="29">
        <v>0</v>
      </c>
      <c r="I41" s="29">
        <v>0</v>
      </c>
      <c r="J41" s="29">
        <f t="shared" si="1"/>
        <v>212329.3</v>
      </c>
      <c r="K41" s="29">
        <v>710935.08</v>
      </c>
      <c r="L41" s="10">
        <f t="shared" si="2"/>
        <v>468.52417097298093</v>
      </c>
      <c r="M41" s="10">
        <f t="shared" si="3"/>
        <v>104.96605344751218</v>
      </c>
      <c r="N41" s="11">
        <f t="shared" si="4"/>
        <v>573.49022442049318</v>
      </c>
    </row>
    <row r="42" spans="1:14" ht="15" customHeight="1">
      <c r="A42" s="8" t="s">
        <v>229</v>
      </c>
      <c r="B42" s="9" t="s">
        <v>208</v>
      </c>
      <c r="C42" s="28">
        <v>829</v>
      </c>
      <c r="D42" s="29">
        <v>163844.32999999999</v>
      </c>
      <c r="E42" s="29">
        <v>0</v>
      </c>
      <c r="F42" s="29">
        <f t="shared" si="0"/>
        <v>163844.32999999999</v>
      </c>
      <c r="G42" s="29">
        <v>2114.73</v>
      </c>
      <c r="H42" s="29">
        <v>0</v>
      </c>
      <c r="I42" s="29">
        <v>0</v>
      </c>
      <c r="J42" s="29">
        <f t="shared" si="1"/>
        <v>2114.73</v>
      </c>
      <c r="K42" s="29">
        <v>85229.64</v>
      </c>
      <c r="L42" s="10">
        <f t="shared" si="2"/>
        <v>200.1918697225573</v>
      </c>
      <c r="M42" s="10">
        <f t="shared" si="3"/>
        <v>102.81018094089264</v>
      </c>
      <c r="N42" s="11">
        <f t="shared" si="4"/>
        <v>303.00205066344995</v>
      </c>
    </row>
    <row r="43" spans="1:14" ht="15" customHeight="1">
      <c r="A43" s="8" t="s">
        <v>403</v>
      </c>
      <c r="B43" s="9" t="s">
        <v>201</v>
      </c>
      <c r="C43" s="28">
        <v>123639</v>
      </c>
      <c r="D43" s="29">
        <v>44357364.939999998</v>
      </c>
      <c r="E43" s="29">
        <v>2734537.32</v>
      </c>
      <c r="F43" s="29">
        <f t="shared" si="0"/>
        <v>41622827.619999997</v>
      </c>
      <c r="G43" s="29">
        <v>4480373.04</v>
      </c>
      <c r="H43" s="29">
        <v>2461169.1</v>
      </c>
      <c r="I43" s="29">
        <v>561726.75</v>
      </c>
      <c r="J43" s="29">
        <f t="shared" si="1"/>
        <v>1457477.19</v>
      </c>
      <c r="K43" s="29">
        <v>20000244.140000001</v>
      </c>
      <c r="L43" s="10">
        <f t="shared" si="2"/>
        <v>348.43621195577441</v>
      </c>
      <c r="M43" s="10">
        <f t="shared" si="3"/>
        <v>161.76323118109983</v>
      </c>
      <c r="N43" s="11">
        <f t="shared" si="4"/>
        <v>510.19944313687427</v>
      </c>
    </row>
    <row r="44" spans="1:14" ht="15" customHeight="1">
      <c r="A44" s="8" t="s">
        <v>524</v>
      </c>
      <c r="B44" s="9" t="s">
        <v>201</v>
      </c>
      <c r="C44" s="28">
        <v>5498</v>
      </c>
      <c r="D44" s="29">
        <v>1638726.22</v>
      </c>
      <c r="E44" s="29">
        <v>0</v>
      </c>
      <c r="F44" s="29">
        <f t="shared" si="0"/>
        <v>1638726.22</v>
      </c>
      <c r="G44" s="29">
        <v>39529.35</v>
      </c>
      <c r="H44" s="29">
        <v>0</v>
      </c>
      <c r="I44" s="29">
        <v>0</v>
      </c>
      <c r="J44" s="29">
        <f t="shared" si="1"/>
        <v>39529.35</v>
      </c>
      <c r="K44" s="29">
        <v>545571.28</v>
      </c>
      <c r="L44" s="10">
        <f t="shared" si="2"/>
        <v>305.24837577300838</v>
      </c>
      <c r="M44" s="10">
        <f t="shared" si="3"/>
        <v>99.230862131684248</v>
      </c>
      <c r="N44" s="11">
        <f t="shared" si="4"/>
        <v>404.47923790469264</v>
      </c>
    </row>
    <row r="45" spans="1:14" ht="15" customHeight="1">
      <c r="A45" s="8" t="s">
        <v>570</v>
      </c>
      <c r="B45" s="9" t="s">
        <v>91</v>
      </c>
      <c r="C45" s="28">
        <v>708</v>
      </c>
      <c r="D45" s="29">
        <v>198939.77</v>
      </c>
      <c r="E45" s="29">
        <v>0</v>
      </c>
      <c r="F45" s="29">
        <f t="shared" si="0"/>
        <v>198939.77</v>
      </c>
      <c r="G45" s="29">
        <v>6558.14</v>
      </c>
      <c r="H45" s="29">
        <v>0</v>
      </c>
      <c r="I45" s="29">
        <v>0</v>
      </c>
      <c r="J45" s="29">
        <f t="shared" si="1"/>
        <v>6558.14</v>
      </c>
      <c r="K45" s="29">
        <v>78824.649999999994</v>
      </c>
      <c r="L45" s="10">
        <f t="shared" si="2"/>
        <v>290.25128531073449</v>
      </c>
      <c r="M45" s="10">
        <f t="shared" si="3"/>
        <v>111.33425141242937</v>
      </c>
      <c r="N45" s="11">
        <f t="shared" si="4"/>
        <v>401.58553672316384</v>
      </c>
    </row>
    <row r="46" spans="1:14" ht="15" customHeight="1">
      <c r="A46" s="8" t="s">
        <v>111</v>
      </c>
      <c r="B46" s="9" t="s">
        <v>91</v>
      </c>
      <c r="C46" s="28">
        <v>3817</v>
      </c>
      <c r="D46" s="29">
        <v>930858.81</v>
      </c>
      <c r="E46" s="29">
        <v>0</v>
      </c>
      <c r="F46" s="29">
        <f t="shared" si="0"/>
        <v>930858.81</v>
      </c>
      <c r="G46" s="29">
        <v>24357.34</v>
      </c>
      <c r="H46" s="29">
        <v>0</v>
      </c>
      <c r="I46" s="29">
        <v>0</v>
      </c>
      <c r="J46" s="29">
        <f t="shared" si="1"/>
        <v>24357.34</v>
      </c>
      <c r="K46" s="29">
        <v>867842.21</v>
      </c>
      <c r="L46" s="10">
        <f t="shared" si="2"/>
        <v>250.25311763164791</v>
      </c>
      <c r="M46" s="10">
        <f t="shared" si="3"/>
        <v>227.3623814514016</v>
      </c>
      <c r="N46" s="11">
        <f t="shared" si="4"/>
        <v>477.61549908304949</v>
      </c>
    </row>
    <row r="47" spans="1:14" ht="15" customHeight="1">
      <c r="A47" s="8" t="s">
        <v>348</v>
      </c>
      <c r="B47" s="9" t="s">
        <v>0</v>
      </c>
      <c r="C47" s="28">
        <v>5655</v>
      </c>
      <c r="D47" s="29">
        <v>1405391.83</v>
      </c>
      <c r="E47" s="29">
        <v>0</v>
      </c>
      <c r="F47" s="29">
        <f t="shared" si="0"/>
        <v>1405391.83</v>
      </c>
      <c r="G47" s="29">
        <v>50220.51</v>
      </c>
      <c r="H47" s="29">
        <v>0</v>
      </c>
      <c r="I47" s="29">
        <v>0</v>
      </c>
      <c r="J47" s="29">
        <f t="shared" si="1"/>
        <v>50220.51</v>
      </c>
      <c r="K47" s="29">
        <v>969241.05</v>
      </c>
      <c r="L47" s="10">
        <f t="shared" si="2"/>
        <v>257.40271264367817</v>
      </c>
      <c r="M47" s="10">
        <f t="shared" si="3"/>
        <v>171.39541114058358</v>
      </c>
      <c r="N47" s="11">
        <f t="shared" si="4"/>
        <v>428.79812378426175</v>
      </c>
    </row>
    <row r="48" spans="1:14" ht="15" customHeight="1">
      <c r="A48" s="8" t="s">
        <v>359</v>
      </c>
      <c r="B48" s="9" t="s">
        <v>208</v>
      </c>
      <c r="C48" s="28">
        <v>43674</v>
      </c>
      <c r="D48" s="29">
        <v>18726254.780000001</v>
      </c>
      <c r="E48" s="29">
        <v>0</v>
      </c>
      <c r="F48" s="29">
        <f t="shared" si="0"/>
        <v>18726254.780000001</v>
      </c>
      <c r="G48" s="29">
        <v>1031461.62</v>
      </c>
      <c r="H48" s="29">
        <v>0</v>
      </c>
      <c r="I48" s="29">
        <v>0</v>
      </c>
      <c r="J48" s="29">
        <f t="shared" si="1"/>
        <v>1031461.62</v>
      </c>
      <c r="K48" s="29">
        <v>13029899.039999999</v>
      </c>
      <c r="L48" s="10">
        <f t="shared" si="2"/>
        <v>452.39081375646845</v>
      </c>
      <c r="M48" s="10">
        <f t="shared" si="3"/>
        <v>298.34453084214863</v>
      </c>
      <c r="N48" s="11">
        <f t="shared" si="4"/>
        <v>750.73534459861708</v>
      </c>
    </row>
    <row r="49" spans="1:14" ht="15" customHeight="1">
      <c r="A49" s="8" t="s">
        <v>373</v>
      </c>
      <c r="B49" s="9" t="s">
        <v>208</v>
      </c>
      <c r="C49" s="28">
        <v>26879</v>
      </c>
      <c r="D49" s="29">
        <v>8256857.4199999999</v>
      </c>
      <c r="E49" s="29">
        <v>0</v>
      </c>
      <c r="F49" s="29">
        <f t="shared" si="0"/>
        <v>8256857.4199999999</v>
      </c>
      <c r="G49" s="29">
        <v>158841.91</v>
      </c>
      <c r="H49" s="29">
        <v>0</v>
      </c>
      <c r="I49" s="29">
        <v>0</v>
      </c>
      <c r="J49" s="29">
        <f t="shared" si="1"/>
        <v>158841.91</v>
      </c>
      <c r="K49" s="29">
        <v>5335867.91</v>
      </c>
      <c r="L49" s="10">
        <f t="shared" si="2"/>
        <v>313.09570036087655</v>
      </c>
      <c r="M49" s="10">
        <f t="shared" si="3"/>
        <v>198.51437590684179</v>
      </c>
      <c r="N49" s="11">
        <f t="shared" si="4"/>
        <v>511.61007626771828</v>
      </c>
    </row>
    <row r="50" spans="1:14" ht="15" customHeight="1">
      <c r="A50" s="8" t="s">
        <v>571</v>
      </c>
      <c r="B50" s="9" t="s">
        <v>0</v>
      </c>
      <c r="C50" s="28">
        <v>10216</v>
      </c>
      <c r="D50" s="29">
        <v>2497458</v>
      </c>
      <c r="E50" s="29">
        <v>0</v>
      </c>
      <c r="F50" s="29">
        <f t="shared" si="0"/>
        <v>2497458</v>
      </c>
      <c r="G50" s="29">
        <v>221593.78</v>
      </c>
      <c r="H50" s="29">
        <v>0</v>
      </c>
      <c r="I50" s="29">
        <v>0</v>
      </c>
      <c r="J50" s="29">
        <f t="shared" si="1"/>
        <v>221593.78</v>
      </c>
      <c r="K50" s="29">
        <v>1112763.5900000001</v>
      </c>
      <c r="L50" s="10">
        <f t="shared" si="2"/>
        <v>266.15620399373529</v>
      </c>
      <c r="M50" s="10">
        <f t="shared" si="3"/>
        <v>108.92360904463587</v>
      </c>
      <c r="N50" s="11">
        <f t="shared" si="4"/>
        <v>375.07981303837119</v>
      </c>
    </row>
    <row r="51" spans="1:14" ht="15" customHeight="1">
      <c r="A51" s="8" t="s">
        <v>106</v>
      </c>
      <c r="B51" s="9" t="s">
        <v>91</v>
      </c>
      <c r="C51" s="28">
        <v>221</v>
      </c>
      <c r="D51" s="29">
        <v>46849.98</v>
      </c>
      <c r="E51" s="29">
        <v>0</v>
      </c>
      <c r="F51" s="29">
        <f t="shared" si="0"/>
        <v>46849.98</v>
      </c>
      <c r="G51" s="29">
        <v>200</v>
      </c>
      <c r="H51" s="29">
        <v>0</v>
      </c>
      <c r="I51" s="29">
        <v>0</v>
      </c>
      <c r="J51" s="29">
        <f t="shared" si="1"/>
        <v>200</v>
      </c>
      <c r="K51" s="29">
        <v>21312.59</v>
      </c>
      <c r="L51" s="10">
        <f t="shared" si="2"/>
        <v>212.8958371040724</v>
      </c>
      <c r="M51" s="10">
        <f t="shared" si="3"/>
        <v>96.437058823529412</v>
      </c>
      <c r="N51" s="11">
        <f t="shared" si="4"/>
        <v>309.33289592760184</v>
      </c>
    </row>
    <row r="52" spans="1:14" ht="15" customHeight="1">
      <c r="A52" s="8" t="s">
        <v>384</v>
      </c>
      <c r="B52" s="9" t="s">
        <v>70</v>
      </c>
      <c r="C52" s="28">
        <v>22259</v>
      </c>
      <c r="D52" s="29">
        <v>8485507.6600000001</v>
      </c>
      <c r="E52" s="29">
        <v>0</v>
      </c>
      <c r="F52" s="29">
        <f t="shared" si="0"/>
        <v>8485507.6600000001</v>
      </c>
      <c r="G52" s="29">
        <v>633023.92000000004</v>
      </c>
      <c r="H52" s="29">
        <v>0</v>
      </c>
      <c r="I52" s="29">
        <v>0</v>
      </c>
      <c r="J52" s="29">
        <f t="shared" si="1"/>
        <v>633023.92000000004</v>
      </c>
      <c r="K52" s="29">
        <v>1326093.44</v>
      </c>
      <c r="L52" s="10">
        <f t="shared" si="2"/>
        <v>409.65594051844198</v>
      </c>
      <c r="M52" s="10">
        <f t="shared" si="3"/>
        <v>59.575607170133424</v>
      </c>
      <c r="N52" s="11">
        <f t="shared" si="4"/>
        <v>469.2315476885754</v>
      </c>
    </row>
    <row r="53" spans="1:14" ht="15" customHeight="1">
      <c r="A53" s="8" t="s">
        <v>218</v>
      </c>
      <c r="B53" s="9" t="s">
        <v>208</v>
      </c>
      <c r="C53" s="28">
        <v>1848</v>
      </c>
      <c r="D53" s="29">
        <v>431140.3</v>
      </c>
      <c r="E53" s="29">
        <v>0</v>
      </c>
      <c r="F53" s="29">
        <f t="shared" si="0"/>
        <v>431140.3</v>
      </c>
      <c r="G53" s="29">
        <v>14868.36</v>
      </c>
      <c r="H53" s="29">
        <v>0</v>
      </c>
      <c r="I53" s="29">
        <v>0</v>
      </c>
      <c r="J53" s="29">
        <f t="shared" si="1"/>
        <v>14868.36</v>
      </c>
      <c r="K53" s="29">
        <v>313057.78000000003</v>
      </c>
      <c r="L53" s="10">
        <f t="shared" si="2"/>
        <v>241.34667748917747</v>
      </c>
      <c r="M53" s="10">
        <f t="shared" si="3"/>
        <v>169.40356060606061</v>
      </c>
      <c r="N53" s="11">
        <f t="shared" si="4"/>
        <v>410.75023809523805</v>
      </c>
    </row>
    <row r="54" spans="1:14" ht="15" customHeight="1">
      <c r="A54" s="8" t="s">
        <v>572</v>
      </c>
      <c r="B54" s="9" t="s">
        <v>245</v>
      </c>
      <c r="C54" s="28">
        <v>1324</v>
      </c>
      <c r="D54" s="29">
        <v>456164.1</v>
      </c>
      <c r="E54" s="29">
        <v>0</v>
      </c>
      <c r="F54" s="29">
        <f t="shared" si="0"/>
        <v>456164.1</v>
      </c>
      <c r="G54" s="29">
        <v>63100.1</v>
      </c>
      <c r="H54" s="29">
        <v>0</v>
      </c>
      <c r="I54" s="29">
        <v>0</v>
      </c>
      <c r="J54" s="29">
        <f t="shared" si="1"/>
        <v>63100.1</v>
      </c>
      <c r="K54" s="29">
        <v>91722.46</v>
      </c>
      <c r="L54" s="10">
        <f t="shared" si="2"/>
        <v>392.193504531722</v>
      </c>
      <c r="M54" s="10">
        <f t="shared" si="3"/>
        <v>69.276782477341399</v>
      </c>
      <c r="N54" s="11">
        <f t="shared" si="4"/>
        <v>461.47028700906338</v>
      </c>
    </row>
    <row r="55" spans="1:14" ht="15" customHeight="1">
      <c r="A55" s="8" t="s">
        <v>193</v>
      </c>
      <c r="B55" s="9" t="s">
        <v>178</v>
      </c>
      <c r="C55" s="28">
        <v>2340</v>
      </c>
      <c r="D55" s="29">
        <v>639120.03</v>
      </c>
      <c r="E55" s="29">
        <v>0</v>
      </c>
      <c r="F55" s="29">
        <f t="shared" si="0"/>
        <v>639120.03</v>
      </c>
      <c r="G55" s="29">
        <v>31210.16</v>
      </c>
      <c r="H55" s="29">
        <v>0</v>
      </c>
      <c r="I55" s="29">
        <v>0</v>
      </c>
      <c r="J55" s="29">
        <f t="shared" si="1"/>
        <v>31210.16</v>
      </c>
      <c r="K55" s="29">
        <v>246912.12</v>
      </c>
      <c r="L55" s="10">
        <f t="shared" si="2"/>
        <v>286.46589316239317</v>
      </c>
      <c r="M55" s="10">
        <f t="shared" si="3"/>
        <v>105.518</v>
      </c>
      <c r="N55" s="11">
        <f t="shared" si="4"/>
        <v>391.9838931623932</v>
      </c>
    </row>
    <row r="56" spans="1:14" ht="15" customHeight="1">
      <c r="A56" s="8" t="s">
        <v>31</v>
      </c>
      <c r="B56" s="9" t="s">
        <v>0</v>
      </c>
      <c r="C56" s="28">
        <v>335</v>
      </c>
      <c r="D56" s="29">
        <v>49698.55</v>
      </c>
      <c r="E56" s="29">
        <v>0</v>
      </c>
      <c r="F56" s="29">
        <f t="shared" si="0"/>
        <v>49698.55</v>
      </c>
      <c r="G56" s="29">
        <v>386.3</v>
      </c>
      <c r="H56" s="29">
        <v>0</v>
      </c>
      <c r="I56" s="29">
        <v>0</v>
      </c>
      <c r="J56" s="29">
        <f t="shared" si="1"/>
        <v>386.3</v>
      </c>
      <c r="K56" s="29">
        <v>32573.97</v>
      </c>
      <c r="L56" s="10">
        <f t="shared" si="2"/>
        <v>149.50701492537314</v>
      </c>
      <c r="M56" s="10">
        <f t="shared" si="3"/>
        <v>97.235731343283589</v>
      </c>
      <c r="N56" s="11">
        <f t="shared" si="4"/>
        <v>246.74274626865673</v>
      </c>
    </row>
    <row r="57" spans="1:14" ht="15" customHeight="1">
      <c r="A57" s="8" t="s">
        <v>84</v>
      </c>
      <c r="B57" s="9" t="s">
        <v>70</v>
      </c>
      <c r="C57" s="28">
        <v>848</v>
      </c>
      <c r="D57" s="29">
        <v>988897.29</v>
      </c>
      <c r="E57" s="29">
        <v>0</v>
      </c>
      <c r="F57" s="29">
        <f t="shared" si="0"/>
        <v>988897.29</v>
      </c>
      <c r="G57" s="29">
        <v>40118.53</v>
      </c>
      <c r="H57" s="29">
        <v>0</v>
      </c>
      <c r="I57" s="29">
        <v>0</v>
      </c>
      <c r="J57" s="29">
        <f t="shared" si="1"/>
        <v>40118.53</v>
      </c>
      <c r="K57" s="29">
        <v>63574.26</v>
      </c>
      <c r="L57" s="10">
        <f t="shared" si="2"/>
        <v>1213.4620518867926</v>
      </c>
      <c r="M57" s="10">
        <f t="shared" si="3"/>
        <v>74.969646226415094</v>
      </c>
      <c r="N57" s="11">
        <f t="shared" si="4"/>
        <v>1288.4316981132076</v>
      </c>
    </row>
    <row r="58" spans="1:14" ht="15" customHeight="1">
      <c r="A58" s="8" t="s">
        <v>354</v>
      </c>
      <c r="B58" s="9" t="s">
        <v>245</v>
      </c>
      <c r="C58" s="28">
        <v>6537</v>
      </c>
      <c r="D58" s="29">
        <v>1552609.79</v>
      </c>
      <c r="E58" s="29">
        <v>0</v>
      </c>
      <c r="F58" s="29">
        <f t="shared" si="0"/>
        <v>1552609.79</v>
      </c>
      <c r="G58" s="29">
        <v>48058.85</v>
      </c>
      <c r="H58" s="29">
        <v>0</v>
      </c>
      <c r="I58" s="29">
        <v>0</v>
      </c>
      <c r="J58" s="29">
        <f t="shared" si="1"/>
        <v>48058.85</v>
      </c>
      <c r="K58" s="29">
        <v>417794.16</v>
      </c>
      <c r="L58" s="10">
        <f t="shared" si="2"/>
        <v>244.86287899648158</v>
      </c>
      <c r="M58" s="10">
        <f t="shared" si="3"/>
        <v>63.912216613125281</v>
      </c>
      <c r="N58" s="11">
        <f t="shared" si="4"/>
        <v>308.77509560960686</v>
      </c>
    </row>
    <row r="59" spans="1:14" ht="15" customHeight="1">
      <c r="A59" s="8" t="s">
        <v>573</v>
      </c>
      <c r="B59" s="9" t="s">
        <v>91</v>
      </c>
      <c r="C59" s="28">
        <v>207</v>
      </c>
      <c r="D59" s="29">
        <v>34645.440000000002</v>
      </c>
      <c r="E59" s="29">
        <v>0</v>
      </c>
      <c r="F59" s="29">
        <f t="shared" si="0"/>
        <v>34645.440000000002</v>
      </c>
      <c r="G59" s="29">
        <v>482239.81</v>
      </c>
      <c r="H59" s="29">
        <v>0</v>
      </c>
      <c r="I59" s="29">
        <v>0</v>
      </c>
      <c r="J59" s="29">
        <f t="shared" si="1"/>
        <v>482239.81</v>
      </c>
      <c r="K59" s="29">
        <v>27706.61</v>
      </c>
      <c r="L59" s="10">
        <f t="shared" si="2"/>
        <v>2497.0301932367151</v>
      </c>
      <c r="M59" s="10">
        <f t="shared" si="3"/>
        <v>133.8483574879227</v>
      </c>
      <c r="N59" s="11">
        <f t="shared" si="4"/>
        <v>2630.8785507246375</v>
      </c>
    </row>
    <row r="60" spans="1:14" ht="15" customHeight="1">
      <c r="A60" s="8" t="s">
        <v>277</v>
      </c>
      <c r="B60" s="9" t="s">
        <v>178</v>
      </c>
      <c r="C60" s="28">
        <v>7995</v>
      </c>
      <c r="D60" s="29">
        <v>3656779.93</v>
      </c>
      <c r="E60" s="29">
        <v>0</v>
      </c>
      <c r="F60" s="29">
        <f t="shared" si="0"/>
        <v>3656779.93</v>
      </c>
      <c r="G60" s="29">
        <v>466023.98</v>
      </c>
      <c r="H60" s="29">
        <v>0</v>
      </c>
      <c r="I60" s="29">
        <v>0</v>
      </c>
      <c r="J60" s="29">
        <f t="shared" si="1"/>
        <v>466023.98</v>
      </c>
      <c r="K60" s="29">
        <v>436539.82</v>
      </c>
      <c r="L60" s="10">
        <f t="shared" si="2"/>
        <v>515.67278424015012</v>
      </c>
      <c r="M60" s="10">
        <f t="shared" si="3"/>
        <v>54.601603502188865</v>
      </c>
      <c r="N60" s="11">
        <f t="shared" si="4"/>
        <v>570.27438774233906</v>
      </c>
    </row>
    <row r="61" spans="1:14" ht="15" customHeight="1">
      <c r="A61" s="8" t="s">
        <v>235</v>
      </c>
      <c r="B61" s="9" t="s">
        <v>208</v>
      </c>
      <c r="C61" s="28">
        <v>3967</v>
      </c>
      <c r="D61" s="29">
        <v>1832178.29</v>
      </c>
      <c r="E61" s="29">
        <v>0</v>
      </c>
      <c r="F61" s="29">
        <f t="shared" si="0"/>
        <v>1832178.29</v>
      </c>
      <c r="G61" s="29">
        <v>26859.9</v>
      </c>
      <c r="H61" s="29">
        <v>0</v>
      </c>
      <c r="I61" s="29">
        <v>0</v>
      </c>
      <c r="J61" s="29">
        <f t="shared" si="1"/>
        <v>26859.9</v>
      </c>
      <c r="K61" s="29">
        <v>374425.37</v>
      </c>
      <c r="L61" s="10">
        <f t="shared" si="2"/>
        <v>468.62570960423494</v>
      </c>
      <c r="M61" s="10">
        <f t="shared" si="3"/>
        <v>94.385018905974292</v>
      </c>
      <c r="N61" s="11">
        <f t="shared" si="4"/>
        <v>563.01072851020922</v>
      </c>
    </row>
    <row r="62" spans="1:14" ht="15" customHeight="1">
      <c r="A62" s="8" t="s">
        <v>83</v>
      </c>
      <c r="B62" s="9" t="s">
        <v>70</v>
      </c>
      <c r="C62" s="28">
        <v>1793</v>
      </c>
      <c r="D62" s="29">
        <v>1158831.48</v>
      </c>
      <c r="E62" s="29">
        <v>0</v>
      </c>
      <c r="F62" s="29">
        <f t="shared" si="0"/>
        <v>1158831.48</v>
      </c>
      <c r="G62" s="29">
        <v>30360.04</v>
      </c>
      <c r="H62" s="29">
        <v>0</v>
      </c>
      <c r="I62" s="29">
        <v>0</v>
      </c>
      <c r="J62" s="29">
        <f t="shared" si="1"/>
        <v>30360.04</v>
      </c>
      <c r="K62" s="29">
        <v>396186.33</v>
      </c>
      <c r="L62" s="10">
        <f t="shared" si="2"/>
        <v>663.24122699386498</v>
      </c>
      <c r="M62" s="10">
        <f t="shared" si="3"/>
        <v>220.96281650864475</v>
      </c>
      <c r="N62" s="11">
        <f t="shared" si="4"/>
        <v>884.20404350250976</v>
      </c>
    </row>
    <row r="63" spans="1:14" ht="15" customHeight="1">
      <c r="A63" s="8" t="s">
        <v>489</v>
      </c>
      <c r="B63" s="9" t="s">
        <v>0</v>
      </c>
      <c r="C63" s="28">
        <v>27305</v>
      </c>
      <c r="D63" s="29">
        <v>20523263.780000001</v>
      </c>
      <c r="E63" s="29">
        <v>0</v>
      </c>
      <c r="F63" s="29">
        <f t="shared" si="0"/>
        <v>20523263.780000001</v>
      </c>
      <c r="G63" s="29">
        <v>306767.45</v>
      </c>
      <c r="H63" s="29">
        <v>0</v>
      </c>
      <c r="I63" s="29">
        <v>0</v>
      </c>
      <c r="J63" s="29">
        <f t="shared" si="1"/>
        <v>306767.45</v>
      </c>
      <c r="K63" s="29">
        <v>4237269.66</v>
      </c>
      <c r="L63" s="10">
        <f t="shared" si="2"/>
        <v>762.86508807910639</v>
      </c>
      <c r="M63" s="10">
        <f t="shared" si="3"/>
        <v>155.18292107672588</v>
      </c>
      <c r="N63" s="11">
        <f t="shared" si="4"/>
        <v>918.04800915583223</v>
      </c>
    </row>
    <row r="64" spans="1:14" ht="15" customHeight="1">
      <c r="A64" s="8" t="s">
        <v>318</v>
      </c>
      <c r="B64" s="9" t="s">
        <v>208</v>
      </c>
      <c r="C64" s="28">
        <v>13512</v>
      </c>
      <c r="D64" s="29">
        <v>3358464.98</v>
      </c>
      <c r="E64" s="29">
        <v>0</v>
      </c>
      <c r="F64" s="29">
        <f t="shared" si="0"/>
        <v>3358464.98</v>
      </c>
      <c r="G64" s="29">
        <v>43265.99</v>
      </c>
      <c r="H64" s="29">
        <v>0</v>
      </c>
      <c r="I64" s="29">
        <v>0</v>
      </c>
      <c r="J64" s="29">
        <f t="shared" si="1"/>
        <v>43265.99</v>
      </c>
      <c r="K64" s="29">
        <v>2417319.7200000002</v>
      </c>
      <c r="L64" s="10">
        <f t="shared" si="2"/>
        <v>251.75628848431026</v>
      </c>
      <c r="M64" s="10">
        <f t="shared" si="3"/>
        <v>178.90169626998227</v>
      </c>
      <c r="N64" s="11">
        <f t="shared" si="4"/>
        <v>430.6579847542925</v>
      </c>
    </row>
    <row r="65" spans="1:14" ht="15" customHeight="1">
      <c r="A65" s="8" t="s">
        <v>439</v>
      </c>
      <c r="B65" s="9" t="s">
        <v>70</v>
      </c>
      <c r="C65" s="28">
        <v>3971</v>
      </c>
      <c r="D65" s="29">
        <v>1041439.47</v>
      </c>
      <c r="E65" s="29">
        <v>0</v>
      </c>
      <c r="F65" s="29">
        <f t="shared" si="0"/>
        <v>1041439.47</v>
      </c>
      <c r="G65" s="29">
        <v>18190.91</v>
      </c>
      <c r="H65" s="29">
        <v>0</v>
      </c>
      <c r="I65" s="29">
        <v>0</v>
      </c>
      <c r="J65" s="29">
        <f t="shared" si="1"/>
        <v>18190.91</v>
      </c>
      <c r="K65" s="29">
        <v>262467.78000000003</v>
      </c>
      <c r="L65" s="10">
        <f t="shared" si="2"/>
        <v>266.84220095693775</v>
      </c>
      <c r="M65" s="10">
        <f t="shared" si="3"/>
        <v>66.096142029715438</v>
      </c>
      <c r="N65" s="11">
        <f t="shared" si="4"/>
        <v>332.9383429866532</v>
      </c>
    </row>
    <row r="66" spans="1:14" ht="15" customHeight="1">
      <c r="A66" s="8" t="s">
        <v>239</v>
      </c>
      <c r="B66" s="9" t="s">
        <v>208</v>
      </c>
      <c r="C66" s="28">
        <v>2065</v>
      </c>
      <c r="D66" s="29">
        <v>1025917.5</v>
      </c>
      <c r="E66" s="29">
        <v>0</v>
      </c>
      <c r="F66" s="29">
        <f t="shared" si="0"/>
        <v>1025917.5</v>
      </c>
      <c r="G66" s="29">
        <v>19582.18</v>
      </c>
      <c r="H66" s="29">
        <v>0</v>
      </c>
      <c r="I66" s="29">
        <v>0</v>
      </c>
      <c r="J66" s="29">
        <f t="shared" si="1"/>
        <v>19582.18</v>
      </c>
      <c r="K66" s="29">
        <v>527342.71</v>
      </c>
      <c r="L66" s="10">
        <f t="shared" si="2"/>
        <v>506.29524455205814</v>
      </c>
      <c r="M66" s="10">
        <f t="shared" si="3"/>
        <v>255.37177239709442</v>
      </c>
      <c r="N66" s="11">
        <f t="shared" si="4"/>
        <v>761.66701694915264</v>
      </c>
    </row>
    <row r="67" spans="1:14" ht="15" customHeight="1">
      <c r="A67" s="8" t="s">
        <v>241</v>
      </c>
      <c r="B67" s="9" t="s">
        <v>208</v>
      </c>
      <c r="C67" s="28">
        <v>281</v>
      </c>
      <c r="D67" s="29">
        <v>64384.33</v>
      </c>
      <c r="E67" s="29">
        <v>0</v>
      </c>
      <c r="F67" s="29">
        <f t="shared" si="0"/>
        <v>64384.33</v>
      </c>
      <c r="G67" s="29">
        <v>840.71</v>
      </c>
      <c r="H67" s="29">
        <v>0</v>
      </c>
      <c r="I67" s="29">
        <v>0</v>
      </c>
      <c r="J67" s="29">
        <f t="shared" si="1"/>
        <v>840.71</v>
      </c>
      <c r="K67" s="29">
        <v>55492.54</v>
      </c>
      <c r="L67" s="10">
        <f t="shared" si="2"/>
        <v>232.11758007117439</v>
      </c>
      <c r="M67" s="10">
        <f t="shared" si="3"/>
        <v>197.4823487544484</v>
      </c>
      <c r="N67" s="11">
        <f t="shared" si="4"/>
        <v>429.59992882562278</v>
      </c>
    </row>
    <row r="68" spans="1:14" ht="15" customHeight="1">
      <c r="A68" s="8" t="s">
        <v>55</v>
      </c>
      <c r="B68" s="9" t="s">
        <v>0</v>
      </c>
      <c r="C68" s="28">
        <v>940</v>
      </c>
      <c r="D68" s="29">
        <v>295449.90000000002</v>
      </c>
      <c r="E68" s="29">
        <v>0</v>
      </c>
      <c r="F68" s="29">
        <f t="shared" si="0"/>
        <v>295449.90000000002</v>
      </c>
      <c r="G68" s="29">
        <v>2704.77</v>
      </c>
      <c r="H68" s="29">
        <v>0</v>
      </c>
      <c r="I68" s="29">
        <v>0</v>
      </c>
      <c r="J68" s="29">
        <f t="shared" si="1"/>
        <v>2704.77</v>
      </c>
      <c r="K68" s="29">
        <v>129558.89</v>
      </c>
      <c r="L68" s="10">
        <f t="shared" si="2"/>
        <v>317.18581914893622</v>
      </c>
      <c r="M68" s="10">
        <f t="shared" si="3"/>
        <v>137.82860638297873</v>
      </c>
      <c r="N68" s="11">
        <f t="shared" si="4"/>
        <v>455.01442553191498</v>
      </c>
    </row>
    <row r="69" spans="1:14" ht="15" customHeight="1">
      <c r="A69" s="8" t="s">
        <v>112</v>
      </c>
      <c r="B69" s="9" t="s">
        <v>91</v>
      </c>
      <c r="C69" s="28">
        <v>146</v>
      </c>
      <c r="D69" s="29">
        <v>29733.02</v>
      </c>
      <c r="E69" s="29">
        <v>0</v>
      </c>
      <c r="F69" s="29">
        <f t="shared" si="0"/>
        <v>29733.02</v>
      </c>
      <c r="G69" s="29">
        <v>0</v>
      </c>
      <c r="H69" s="29">
        <v>0</v>
      </c>
      <c r="I69" s="29">
        <v>0</v>
      </c>
      <c r="J69" s="29">
        <f t="shared" si="1"/>
        <v>0</v>
      </c>
      <c r="K69" s="29">
        <v>30372.38</v>
      </c>
      <c r="L69" s="10">
        <f t="shared" si="2"/>
        <v>203.65082191780823</v>
      </c>
      <c r="M69" s="10">
        <f t="shared" si="3"/>
        <v>208.03</v>
      </c>
      <c r="N69" s="11">
        <f t="shared" si="4"/>
        <v>411.6808219178082</v>
      </c>
    </row>
    <row r="70" spans="1:14" ht="15" customHeight="1">
      <c r="A70" s="8" t="s">
        <v>375</v>
      </c>
      <c r="B70" s="9" t="s">
        <v>138</v>
      </c>
      <c r="C70" s="28">
        <v>35788</v>
      </c>
      <c r="D70" s="29">
        <v>13262714.109999999</v>
      </c>
      <c r="E70" s="29">
        <v>0</v>
      </c>
      <c r="F70" s="29">
        <f t="shared" si="0"/>
        <v>13262714.109999999</v>
      </c>
      <c r="G70" s="29">
        <v>389592.64</v>
      </c>
      <c r="H70" s="29">
        <v>0</v>
      </c>
      <c r="I70" s="29">
        <v>0</v>
      </c>
      <c r="J70" s="29">
        <f t="shared" si="1"/>
        <v>389592.64</v>
      </c>
      <c r="K70" s="29">
        <v>9269263.2200000007</v>
      </c>
      <c r="L70" s="10">
        <f t="shared" si="2"/>
        <v>381.4772200178831</v>
      </c>
      <c r="M70" s="10">
        <f t="shared" si="3"/>
        <v>259.0047842852353</v>
      </c>
      <c r="N70" s="11">
        <f t="shared" si="4"/>
        <v>640.48200430311829</v>
      </c>
    </row>
    <row r="71" spans="1:14" ht="15" customHeight="1">
      <c r="A71" s="8" t="s">
        <v>361</v>
      </c>
      <c r="B71" s="9" t="s">
        <v>208</v>
      </c>
      <c r="C71" s="28">
        <v>41178</v>
      </c>
      <c r="D71" s="29">
        <v>18689122.879999999</v>
      </c>
      <c r="E71" s="29">
        <v>0</v>
      </c>
      <c r="F71" s="29">
        <f t="shared" si="0"/>
        <v>18689122.879999999</v>
      </c>
      <c r="G71" s="29">
        <v>601956.54</v>
      </c>
      <c r="H71" s="29">
        <v>0</v>
      </c>
      <c r="I71" s="29">
        <v>0</v>
      </c>
      <c r="J71" s="29">
        <f t="shared" si="1"/>
        <v>601956.54</v>
      </c>
      <c r="K71" s="29">
        <v>3675538.95</v>
      </c>
      <c r="L71" s="10">
        <f t="shared" si="2"/>
        <v>468.48024236242651</v>
      </c>
      <c r="M71" s="10">
        <f t="shared" si="3"/>
        <v>89.259773422701443</v>
      </c>
      <c r="N71" s="11">
        <f t="shared" si="4"/>
        <v>557.74001578512787</v>
      </c>
    </row>
    <row r="72" spans="1:14" ht="15" customHeight="1">
      <c r="A72" s="8" t="s">
        <v>574</v>
      </c>
      <c r="B72" s="9" t="s">
        <v>70</v>
      </c>
      <c r="C72" s="28">
        <v>8340</v>
      </c>
      <c r="D72" s="29">
        <v>4422503.41</v>
      </c>
      <c r="E72" s="29">
        <v>0</v>
      </c>
      <c r="F72" s="29">
        <f t="shared" si="0"/>
        <v>4422503.41</v>
      </c>
      <c r="G72" s="29">
        <v>84081.47</v>
      </c>
      <c r="H72" s="29">
        <v>0</v>
      </c>
      <c r="I72" s="29">
        <v>0</v>
      </c>
      <c r="J72" s="29">
        <f t="shared" si="1"/>
        <v>84081.47</v>
      </c>
      <c r="K72" s="29">
        <v>3282624.69</v>
      </c>
      <c r="L72" s="10">
        <f t="shared" si="2"/>
        <v>540.35789928057557</v>
      </c>
      <c r="M72" s="10">
        <f t="shared" si="3"/>
        <v>393.60008273381294</v>
      </c>
      <c r="N72" s="11">
        <f t="shared" si="4"/>
        <v>933.95798201438856</v>
      </c>
    </row>
    <row r="73" spans="1:14" ht="15" customHeight="1">
      <c r="A73" s="8" t="s">
        <v>328</v>
      </c>
      <c r="B73" s="9" t="s">
        <v>245</v>
      </c>
      <c r="C73" s="28">
        <v>19491</v>
      </c>
      <c r="D73" s="29">
        <v>5126704.75</v>
      </c>
      <c r="E73" s="29">
        <v>0</v>
      </c>
      <c r="F73" s="29">
        <f t="shared" si="0"/>
        <v>5126704.75</v>
      </c>
      <c r="G73" s="29">
        <v>169084.53</v>
      </c>
      <c r="H73" s="29">
        <v>0</v>
      </c>
      <c r="I73" s="29">
        <v>0</v>
      </c>
      <c r="J73" s="29">
        <f t="shared" si="1"/>
        <v>169084.53</v>
      </c>
      <c r="K73" s="29">
        <v>2457855.0099999998</v>
      </c>
      <c r="L73" s="10">
        <f t="shared" si="2"/>
        <v>271.70433943871529</v>
      </c>
      <c r="M73" s="10">
        <f t="shared" si="3"/>
        <v>126.10204761171822</v>
      </c>
      <c r="N73" s="11">
        <f t="shared" si="4"/>
        <v>397.80638705043356</v>
      </c>
    </row>
    <row r="74" spans="1:14" ht="15" customHeight="1">
      <c r="A74" s="8" t="s">
        <v>279</v>
      </c>
      <c r="B74" s="9" t="s">
        <v>208</v>
      </c>
      <c r="C74" s="28">
        <v>8050</v>
      </c>
      <c r="D74" s="29">
        <v>3181361.84</v>
      </c>
      <c r="E74" s="29">
        <v>0</v>
      </c>
      <c r="F74" s="29">
        <f t="shared" ref="F74:F137" si="5">D74-E74</f>
        <v>3181361.84</v>
      </c>
      <c r="G74" s="29">
        <v>252556.67</v>
      </c>
      <c r="H74" s="29">
        <v>0</v>
      </c>
      <c r="I74" s="29">
        <v>0</v>
      </c>
      <c r="J74" s="29">
        <f t="shared" ref="J74:J137" si="6">G74-H74-I74</f>
        <v>252556.67</v>
      </c>
      <c r="K74" s="29">
        <v>1250604.8799999999</v>
      </c>
      <c r="L74" s="10">
        <f t="shared" ref="L74:L137" si="7">(F74+J74)/C74</f>
        <v>426.57372795031051</v>
      </c>
      <c r="M74" s="10">
        <f t="shared" ref="M74:M137" si="8">K74/C74</f>
        <v>155.35464347826087</v>
      </c>
      <c r="N74" s="11">
        <f t="shared" ref="N74:N137" si="9">(F74+J74+K74)/C74</f>
        <v>581.92837142857138</v>
      </c>
    </row>
    <row r="75" spans="1:14" ht="15" customHeight="1">
      <c r="A75" s="8" t="s">
        <v>462</v>
      </c>
      <c r="B75" s="9" t="s">
        <v>201</v>
      </c>
      <c r="C75" s="28">
        <v>30953</v>
      </c>
      <c r="D75" s="29">
        <v>14222958.060000001</v>
      </c>
      <c r="E75" s="29">
        <v>0</v>
      </c>
      <c r="F75" s="29">
        <f t="shared" si="5"/>
        <v>14222958.060000001</v>
      </c>
      <c r="G75" s="29">
        <v>297609.92</v>
      </c>
      <c r="H75" s="29">
        <v>0</v>
      </c>
      <c r="I75" s="29">
        <v>0</v>
      </c>
      <c r="J75" s="29">
        <f t="shared" si="6"/>
        <v>297609.92</v>
      </c>
      <c r="K75" s="29">
        <v>2830189.31</v>
      </c>
      <c r="L75" s="10">
        <f t="shared" si="7"/>
        <v>469.11666009756732</v>
      </c>
      <c r="M75" s="10">
        <f t="shared" si="8"/>
        <v>91.43505669886602</v>
      </c>
      <c r="N75" s="11">
        <f t="shared" si="9"/>
        <v>560.55171679643331</v>
      </c>
    </row>
    <row r="76" spans="1:14" ht="15" customHeight="1">
      <c r="A76" s="8" t="s">
        <v>490</v>
      </c>
      <c r="B76" s="9" t="s">
        <v>0</v>
      </c>
      <c r="C76" s="28">
        <v>617</v>
      </c>
      <c r="D76" s="29">
        <v>278614.26</v>
      </c>
      <c r="E76" s="29">
        <v>0</v>
      </c>
      <c r="F76" s="29">
        <f t="shared" si="5"/>
        <v>278614.26</v>
      </c>
      <c r="G76" s="29">
        <v>3329.96</v>
      </c>
      <c r="H76" s="29">
        <v>0</v>
      </c>
      <c r="I76" s="29">
        <v>0</v>
      </c>
      <c r="J76" s="29">
        <f t="shared" si="6"/>
        <v>3329.96</v>
      </c>
      <c r="K76" s="29">
        <v>71576.41</v>
      </c>
      <c r="L76" s="10">
        <f t="shared" si="7"/>
        <v>456.95983792544575</v>
      </c>
      <c r="M76" s="10">
        <f t="shared" si="8"/>
        <v>116.00714748784442</v>
      </c>
      <c r="N76" s="11">
        <f t="shared" si="9"/>
        <v>572.9669854132901</v>
      </c>
    </row>
    <row r="77" spans="1:14" ht="15" customHeight="1">
      <c r="A77" s="8" t="s">
        <v>326</v>
      </c>
      <c r="B77" s="9" t="s">
        <v>138</v>
      </c>
      <c r="C77" s="28">
        <v>5349</v>
      </c>
      <c r="D77" s="29">
        <v>1500374.89</v>
      </c>
      <c r="E77" s="29">
        <v>0</v>
      </c>
      <c r="F77" s="29">
        <f t="shared" si="5"/>
        <v>1500374.89</v>
      </c>
      <c r="G77" s="29">
        <v>476142.2</v>
      </c>
      <c r="H77" s="29">
        <v>0</v>
      </c>
      <c r="I77" s="29">
        <v>0</v>
      </c>
      <c r="J77" s="29">
        <f t="shared" si="6"/>
        <v>476142.2</v>
      </c>
      <c r="K77" s="29">
        <v>1253641.97</v>
      </c>
      <c r="L77" s="10">
        <f t="shared" si="7"/>
        <v>369.5115143017386</v>
      </c>
      <c r="M77" s="10">
        <f t="shared" si="8"/>
        <v>234.36940923537108</v>
      </c>
      <c r="N77" s="11">
        <f t="shared" si="9"/>
        <v>603.88092353710965</v>
      </c>
    </row>
    <row r="78" spans="1:14" ht="15" customHeight="1">
      <c r="A78" s="8" t="s">
        <v>145</v>
      </c>
      <c r="B78" s="9" t="s">
        <v>138</v>
      </c>
      <c r="C78" s="28">
        <v>3539</v>
      </c>
      <c r="D78" s="29">
        <v>1067210.99</v>
      </c>
      <c r="E78" s="29">
        <v>0</v>
      </c>
      <c r="F78" s="29">
        <f t="shared" si="5"/>
        <v>1067210.99</v>
      </c>
      <c r="G78" s="29">
        <v>38120.01</v>
      </c>
      <c r="H78" s="29">
        <v>0</v>
      </c>
      <c r="I78" s="29">
        <v>0</v>
      </c>
      <c r="J78" s="29">
        <f t="shared" si="6"/>
        <v>38120.01</v>
      </c>
      <c r="K78" s="29">
        <v>708219.61</v>
      </c>
      <c r="L78" s="10">
        <f t="shared" si="7"/>
        <v>312.32862390505795</v>
      </c>
      <c r="M78" s="10">
        <f t="shared" si="8"/>
        <v>200.11856739191862</v>
      </c>
      <c r="N78" s="11">
        <f t="shared" si="9"/>
        <v>512.44719129697648</v>
      </c>
    </row>
    <row r="79" spans="1:14" ht="15" customHeight="1">
      <c r="A79" s="8" t="s">
        <v>377</v>
      </c>
      <c r="B79" s="9" t="s">
        <v>0</v>
      </c>
      <c r="C79" s="28">
        <v>25059</v>
      </c>
      <c r="D79" s="29">
        <v>6691711.5</v>
      </c>
      <c r="E79" s="29">
        <v>0</v>
      </c>
      <c r="F79" s="29">
        <f t="shared" si="5"/>
        <v>6691711.5</v>
      </c>
      <c r="G79" s="29">
        <v>1213054.68</v>
      </c>
      <c r="H79" s="29">
        <v>0</v>
      </c>
      <c r="I79" s="29">
        <v>0</v>
      </c>
      <c r="J79" s="29">
        <f t="shared" si="6"/>
        <v>1213054.68</v>
      </c>
      <c r="K79" s="29">
        <v>4484517.28</v>
      </c>
      <c r="L79" s="10">
        <f t="shared" si="7"/>
        <v>315.44619418173113</v>
      </c>
      <c r="M79" s="10">
        <f t="shared" si="8"/>
        <v>178.95834949519136</v>
      </c>
      <c r="N79" s="11">
        <f t="shared" si="9"/>
        <v>494.40454367692251</v>
      </c>
    </row>
    <row r="80" spans="1:14" ht="15" customHeight="1">
      <c r="A80" s="8" t="s">
        <v>82</v>
      </c>
      <c r="B80" s="9" t="s">
        <v>70</v>
      </c>
      <c r="C80" s="28">
        <v>3030</v>
      </c>
      <c r="D80" s="29">
        <v>832940.86</v>
      </c>
      <c r="E80" s="29">
        <v>0</v>
      </c>
      <c r="F80" s="29">
        <f t="shared" si="5"/>
        <v>832940.86</v>
      </c>
      <c r="G80" s="29">
        <v>16397.060000000001</v>
      </c>
      <c r="H80" s="29">
        <v>0</v>
      </c>
      <c r="I80" s="29">
        <v>0</v>
      </c>
      <c r="J80" s="29">
        <f t="shared" si="6"/>
        <v>16397.060000000001</v>
      </c>
      <c r="K80" s="29">
        <v>205210.5</v>
      </c>
      <c r="L80" s="10">
        <f t="shared" si="7"/>
        <v>280.30954455445544</v>
      </c>
      <c r="M80" s="10">
        <f t="shared" si="8"/>
        <v>67.726237623762373</v>
      </c>
      <c r="N80" s="11">
        <f t="shared" si="9"/>
        <v>348.0357821782178</v>
      </c>
    </row>
    <row r="81" spans="1:14" ht="15" customHeight="1">
      <c r="A81" s="8" t="s">
        <v>575</v>
      </c>
      <c r="B81" s="9" t="s">
        <v>138</v>
      </c>
      <c r="C81" s="28">
        <v>1680</v>
      </c>
      <c r="D81" s="29">
        <v>544559.38</v>
      </c>
      <c r="E81" s="29">
        <v>0</v>
      </c>
      <c r="F81" s="29">
        <f t="shared" si="5"/>
        <v>544559.38</v>
      </c>
      <c r="G81" s="29">
        <v>15624.84</v>
      </c>
      <c r="H81" s="29">
        <v>0</v>
      </c>
      <c r="I81" s="29">
        <v>0</v>
      </c>
      <c r="J81" s="29">
        <f t="shared" si="6"/>
        <v>15624.84</v>
      </c>
      <c r="K81" s="29">
        <v>265380.81</v>
      </c>
      <c r="L81" s="10">
        <f t="shared" si="7"/>
        <v>333.44298809523809</v>
      </c>
      <c r="M81" s="10">
        <f t="shared" si="8"/>
        <v>157.96476785714285</v>
      </c>
      <c r="N81" s="11">
        <f t="shared" si="9"/>
        <v>491.40775595238097</v>
      </c>
    </row>
    <row r="82" spans="1:14" ht="15" customHeight="1">
      <c r="A82" s="8" t="s">
        <v>174</v>
      </c>
      <c r="B82" s="9" t="s">
        <v>138</v>
      </c>
      <c r="C82" s="28">
        <v>2187</v>
      </c>
      <c r="D82" s="29">
        <v>627591.29</v>
      </c>
      <c r="E82" s="29">
        <v>0</v>
      </c>
      <c r="F82" s="29">
        <f t="shared" si="5"/>
        <v>627591.29</v>
      </c>
      <c r="G82" s="29">
        <v>30208.82</v>
      </c>
      <c r="H82" s="29">
        <v>0</v>
      </c>
      <c r="I82" s="29">
        <v>0</v>
      </c>
      <c r="J82" s="29">
        <f t="shared" si="6"/>
        <v>30208.82</v>
      </c>
      <c r="K82" s="29">
        <v>668957.51</v>
      </c>
      <c r="L82" s="10">
        <f t="shared" si="7"/>
        <v>300.77737082761774</v>
      </c>
      <c r="M82" s="10">
        <f t="shared" si="8"/>
        <v>305.87906264288983</v>
      </c>
      <c r="N82" s="11">
        <f t="shared" si="9"/>
        <v>606.65643347050764</v>
      </c>
    </row>
    <row r="83" spans="1:14" ht="15" customHeight="1">
      <c r="A83" s="8" t="s">
        <v>576</v>
      </c>
      <c r="B83" s="9" t="s">
        <v>208</v>
      </c>
      <c r="C83" s="28">
        <v>185</v>
      </c>
      <c r="D83" s="29">
        <v>63322.78</v>
      </c>
      <c r="E83" s="29">
        <v>0</v>
      </c>
      <c r="F83" s="29">
        <f t="shared" si="5"/>
        <v>63322.78</v>
      </c>
      <c r="G83" s="29">
        <v>535.04</v>
      </c>
      <c r="H83" s="29">
        <v>0</v>
      </c>
      <c r="I83" s="29">
        <v>0</v>
      </c>
      <c r="J83" s="29">
        <f t="shared" si="6"/>
        <v>535.04</v>
      </c>
      <c r="K83" s="29">
        <v>21689.200000000001</v>
      </c>
      <c r="L83" s="10">
        <f t="shared" si="7"/>
        <v>345.17740540540541</v>
      </c>
      <c r="M83" s="10">
        <f t="shared" si="8"/>
        <v>117.23891891891893</v>
      </c>
      <c r="N83" s="11">
        <f t="shared" si="9"/>
        <v>462.41632432432436</v>
      </c>
    </row>
    <row r="84" spans="1:14" ht="15" customHeight="1">
      <c r="A84" s="8" t="s">
        <v>577</v>
      </c>
      <c r="B84" s="9" t="s">
        <v>0</v>
      </c>
      <c r="C84" s="28">
        <v>20024</v>
      </c>
      <c r="D84" s="29">
        <v>8526946.5299999993</v>
      </c>
      <c r="E84" s="29">
        <v>0</v>
      </c>
      <c r="F84" s="29">
        <f t="shared" si="5"/>
        <v>8526946.5299999993</v>
      </c>
      <c r="G84" s="29">
        <v>371093.26</v>
      </c>
      <c r="H84" s="29">
        <v>0</v>
      </c>
      <c r="I84" s="29">
        <v>0</v>
      </c>
      <c r="J84" s="29">
        <f t="shared" si="6"/>
        <v>371093.26</v>
      </c>
      <c r="K84" s="29">
        <v>4049671.95</v>
      </c>
      <c r="L84" s="10">
        <f t="shared" si="7"/>
        <v>444.36874700359562</v>
      </c>
      <c r="M84" s="10">
        <f t="shared" si="8"/>
        <v>202.24090840990812</v>
      </c>
      <c r="N84" s="11">
        <f t="shared" si="9"/>
        <v>646.60965541350367</v>
      </c>
    </row>
    <row r="85" spans="1:14" ht="15" customHeight="1">
      <c r="A85" s="8" t="s">
        <v>413</v>
      </c>
      <c r="B85" s="9" t="s">
        <v>70</v>
      </c>
      <c r="C85" s="28">
        <v>21645</v>
      </c>
      <c r="D85" s="29">
        <v>12017586.24</v>
      </c>
      <c r="E85" s="29">
        <v>0</v>
      </c>
      <c r="F85" s="29">
        <f t="shared" si="5"/>
        <v>12017586.24</v>
      </c>
      <c r="G85" s="29">
        <v>948789.55</v>
      </c>
      <c r="H85" s="29">
        <v>0</v>
      </c>
      <c r="I85" s="29">
        <v>0</v>
      </c>
      <c r="J85" s="29">
        <f t="shared" si="6"/>
        <v>948789.55</v>
      </c>
      <c r="K85" s="29">
        <v>2492607.36</v>
      </c>
      <c r="L85" s="10">
        <f t="shared" si="7"/>
        <v>599.04716054516064</v>
      </c>
      <c r="M85" s="10">
        <f t="shared" si="8"/>
        <v>115.15857519057518</v>
      </c>
      <c r="N85" s="11">
        <f t="shared" si="9"/>
        <v>714.20573573573574</v>
      </c>
    </row>
    <row r="86" spans="1:14" ht="15" customHeight="1">
      <c r="A86" s="8" t="s">
        <v>342</v>
      </c>
      <c r="B86" s="9" t="s">
        <v>245</v>
      </c>
      <c r="C86" s="28">
        <v>6057</v>
      </c>
      <c r="D86" s="29">
        <v>1638381.74</v>
      </c>
      <c r="E86" s="29">
        <v>0</v>
      </c>
      <c r="F86" s="29">
        <f t="shared" si="5"/>
        <v>1638381.74</v>
      </c>
      <c r="G86" s="29">
        <v>29796.47</v>
      </c>
      <c r="H86" s="29">
        <v>0</v>
      </c>
      <c r="I86" s="29">
        <v>0</v>
      </c>
      <c r="J86" s="29">
        <f t="shared" si="6"/>
        <v>29796.47</v>
      </c>
      <c r="K86" s="29">
        <v>270772.67</v>
      </c>
      <c r="L86" s="10">
        <f t="shared" si="7"/>
        <v>275.41327554895162</v>
      </c>
      <c r="M86" s="10">
        <f t="shared" si="8"/>
        <v>44.704089483242527</v>
      </c>
      <c r="N86" s="11">
        <f t="shared" si="9"/>
        <v>320.11736503219413</v>
      </c>
    </row>
    <row r="87" spans="1:14" ht="15" customHeight="1">
      <c r="A87" s="8" t="s">
        <v>127</v>
      </c>
      <c r="B87" s="9" t="s">
        <v>91</v>
      </c>
      <c r="C87" s="28">
        <v>237</v>
      </c>
      <c r="D87" s="29">
        <v>90119.23</v>
      </c>
      <c r="E87" s="29">
        <v>0</v>
      </c>
      <c r="F87" s="29">
        <f t="shared" si="5"/>
        <v>90119.23</v>
      </c>
      <c r="G87" s="29">
        <v>683.37</v>
      </c>
      <c r="H87" s="29">
        <v>0</v>
      </c>
      <c r="I87" s="29">
        <v>0</v>
      </c>
      <c r="J87" s="29">
        <f t="shared" si="6"/>
        <v>683.37</v>
      </c>
      <c r="K87" s="29">
        <v>41245.35</v>
      </c>
      <c r="L87" s="10">
        <f t="shared" si="7"/>
        <v>383.13333333333327</v>
      </c>
      <c r="M87" s="10">
        <f t="shared" si="8"/>
        <v>174.03101265822784</v>
      </c>
      <c r="N87" s="11">
        <f t="shared" si="9"/>
        <v>557.16434599156116</v>
      </c>
    </row>
    <row r="88" spans="1:14" ht="15" customHeight="1">
      <c r="A88" s="8" t="s">
        <v>248</v>
      </c>
      <c r="B88" s="9" t="s">
        <v>245</v>
      </c>
      <c r="C88" s="28">
        <v>3089</v>
      </c>
      <c r="D88" s="29">
        <v>835810.1</v>
      </c>
      <c r="E88" s="29">
        <v>0</v>
      </c>
      <c r="F88" s="29">
        <f t="shared" si="5"/>
        <v>835810.1</v>
      </c>
      <c r="G88" s="29">
        <v>16706.54</v>
      </c>
      <c r="H88" s="29">
        <v>0</v>
      </c>
      <c r="I88" s="29">
        <v>0</v>
      </c>
      <c r="J88" s="29">
        <f t="shared" si="6"/>
        <v>16706.54</v>
      </c>
      <c r="K88" s="29">
        <v>466577.04</v>
      </c>
      <c r="L88" s="10">
        <f t="shared" si="7"/>
        <v>275.98466817740371</v>
      </c>
      <c r="M88" s="10">
        <f t="shared" si="8"/>
        <v>151.04468760116541</v>
      </c>
      <c r="N88" s="11">
        <f t="shared" si="9"/>
        <v>427.02935577856908</v>
      </c>
    </row>
    <row r="89" spans="1:14" ht="15" customHeight="1">
      <c r="A89" s="8" t="s">
        <v>309</v>
      </c>
      <c r="B89" s="9" t="s">
        <v>178</v>
      </c>
      <c r="C89" s="28">
        <v>18533</v>
      </c>
      <c r="D89" s="29">
        <v>5799332.3300000001</v>
      </c>
      <c r="E89" s="29">
        <v>0</v>
      </c>
      <c r="F89" s="29">
        <f t="shared" si="5"/>
        <v>5799332.3300000001</v>
      </c>
      <c r="G89" s="29">
        <v>264927.68</v>
      </c>
      <c r="H89" s="29">
        <v>0</v>
      </c>
      <c r="I89" s="29">
        <v>0</v>
      </c>
      <c r="J89" s="29">
        <f t="shared" si="6"/>
        <v>264927.68</v>
      </c>
      <c r="K89" s="29">
        <v>1397103.61</v>
      </c>
      <c r="L89" s="10">
        <f t="shared" si="7"/>
        <v>327.2141590676091</v>
      </c>
      <c r="M89" s="10">
        <f t="shared" si="8"/>
        <v>75.384644148276053</v>
      </c>
      <c r="N89" s="11">
        <f t="shared" si="9"/>
        <v>402.5988032158852</v>
      </c>
    </row>
    <row r="90" spans="1:14" ht="15" customHeight="1">
      <c r="A90" s="8" t="s">
        <v>337</v>
      </c>
      <c r="B90" s="9" t="s">
        <v>138</v>
      </c>
      <c r="C90" s="28">
        <v>17211</v>
      </c>
      <c r="D90" s="29">
        <v>4722756.38</v>
      </c>
      <c r="E90" s="29">
        <v>0</v>
      </c>
      <c r="F90" s="29">
        <f t="shared" si="5"/>
        <v>4722756.38</v>
      </c>
      <c r="G90" s="29">
        <v>258332.35</v>
      </c>
      <c r="H90" s="29">
        <v>0</v>
      </c>
      <c r="I90" s="29">
        <v>0</v>
      </c>
      <c r="J90" s="29">
        <f t="shared" si="6"/>
        <v>258332.35</v>
      </c>
      <c r="K90" s="29">
        <v>1583065.33</v>
      </c>
      <c r="L90" s="10">
        <f t="shared" si="7"/>
        <v>289.41309220847131</v>
      </c>
      <c r="M90" s="10">
        <f t="shared" si="8"/>
        <v>91.979857649177859</v>
      </c>
      <c r="N90" s="11">
        <f t="shared" si="9"/>
        <v>381.39294985764917</v>
      </c>
    </row>
    <row r="91" spans="1:14" ht="15" customHeight="1">
      <c r="A91" s="8" t="s">
        <v>491</v>
      </c>
      <c r="B91" s="9" t="s">
        <v>91</v>
      </c>
      <c r="C91" s="28">
        <v>2931</v>
      </c>
      <c r="D91" s="29">
        <v>1335164.1599999999</v>
      </c>
      <c r="E91" s="29">
        <v>0</v>
      </c>
      <c r="F91" s="29">
        <f t="shared" si="5"/>
        <v>1335164.1599999999</v>
      </c>
      <c r="G91" s="29">
        <v>29389.32</v>
      </c>
      <c r="H91" s="29">
        <v>0</v>
      </c>
      <c r="I91" s="29">
        <v>0</v>
      </c>
      <c r="J91" s="29">
        <f t="shared" si="6"/>
        <v>29389.32</v>
      </c>
      <c r="K91" s="29">
        <v>430542.41</v>
      </c>
      <c r="L91" s="10">
        <f t="shared" si="7"/>
        <v>465.55901740020471</v>
      </c>
      <c r="M91" s="10">
        <f t="shared" si="8"/>
        <v>146.89266803138861</v>
      </c>
      <c r="N91" s="11">
        <f t="shared" si="9"/>
        <v>612.45168543159332</v>
      </c>
    </row>
    <row r="92" spans="1:14" ht="15" customHeight="1">
      <c r="A92" s="8" t="s">
        <v>147</v>
      </c>
      <c r="B92" s="9" t="s">
        <v>138</v>
      </c>
      <c r="C92" s="28">
        <v>2558</v>
      </c>
      <c r="D92" s="29">
        <v>795086.97</v>
      </c>
      <c r="E92" s="29">
        <v>0</v>
      </c>
      <c r="F92" s="29">
        <f t="shared" si="5"/>
        <v>795086.97</v>
      </c>
      <c r="G92" s="29">
        <v>150831.54999999999</v>
      </c>
      <c r="H92" s="29">
        <v>0</v>
      </c>
      <c r="I92" s="29">
        <v>0</v>
      </c>
      <c r="J92" s="29">
        <f t="shared" si="6"/>
        <v>150831.54999999999</v>
      </c>
      <c r="K92" s="29">
        <v>264574.49</v>
      </c>
      <c r="L92" s="10">
        <f t="shared" si="7"/>
        <v>369.78831899921812</v>
      </c>
      <c r="M92" s="10">
        <f t="shared" si="8"/>
        <v>103.43021501172791</v>
      </c>
      <c r="N92" s="11">
        <f t="shared" si="9"/>
        <v>473.21853401094603</v>
      </c>
    </row>
    <row r="93" spans="1:14" ht="15" customHeight="1">
      <c r="A93" s="8" t="s">
        <v>578</v>
      </c>
      <c r="B93" s="9" t="s">
        <v>201</v>
      </c>
      <c r="C93" s="28">
        <v>22811</v>
      </c>
      <c r="D93" s="29">
        <v>10812604.789999999</v>
      </c>
      <c r="E93" s="29">
        <v>0</v>
      </c>
      <c r="F93" s="29">
        <f t="shared" si="5"/>
        <v>10812604.789999999</v>
      </c>
      <c r="G93" s="29">
        <v>244581.38</v>
      </c>
      <c r="H93" s="29">
        <v>0</v>
      </c>
      <c r="I93" s="29">
        <v>0</v>
      </c>
      <c r="J93" s="29">
        <f t="shared" si="6"/>
        <v>244581.38</v>
      </c>
      <c r="K93" s="29">
        <v>4013147.47</v>
      </c>
      <c r="L93" s="10">
        <f t="shared" si="7"/>
        <v>484.73044452237957</v>
      </c>
      <c r="M93" s="10">
        <f t="shared" si="8"/>
        <v>175.93036122923152</v>
      </c>
      <c r="N93" s="11">
        <f t="shared" si="9"/>
        <v>660.66080575161106</v>
      </c>
    </row>
    <row r="94" spans="1:14" ht="15" customHeight="1">
      <c r="A94" s="8" t="s">
        <v>358</v>
      </c>
      <c r="B94" s="9" t="s">
        <v>201</v>
      </c>
      <c r="C94" s="28">
        <v>24219</v>
      </c>
      <c r="D94" s="29">
        <v>13078470.130000001</v>
      </c>
      <c r="E94" s="29">
        <v>0</v>
      </c>
      <c r="F94" s="29">
        <f t="shared" si="5"/>
        <v>13078470.130000001</v>
      </c>
      <c r="G94" s="29">
        <v>2566513.14</v>
      </c>
      <c r="H94" s="29">
        <v>0</v>
      </c>
      <c r="I94" s="29">
        <v>0</v>
      </c>
      <c r="J94" s="29">
        <f t="shared" si="6"/>
        <v>2566513.14</v>
      </c>
      <c r="K94" s="29">
        <v>4137419.97</v>
      </c>
      <c r="L94" s="10">
        <f t="shared" si="7"/>
        <v>645.97973780915811</v>
      </c>
      <c r="M94" s="10">
        <f t="shared" si="8"/>
        <v>170.83364176885917</v>
      </c>
      <c r="N94" s="11">
        <f t="shared" si="9"/>
        <v>816.81337957801736</v>
      </c>
    </row>
    <row r="95" spans="1:14" ht="15" customHeight="1">
      <c r="A95" s="8" t="s">
        <v>126</v>
      </c>
      <c r="B95" s="9" t="s">
        <v>91</v>
      </c>
      <c r="C95" s="28">
        <v>326</v>
      </c>
      <c r="D95" s="29">
        <v>62627.89</v>
      </c>
      <c r="E95" s="29">
        <v>0</v>
      </c>
      <c r="F95" s="29">
        <f t="shared" si="5"/>
        <v>62627.89</v>
      </c>
      <c r="G95" s="29">
        <v>2067.85</v>
      </c>
      <c r="H95" s="29">
        <v>0</v>
      </c>
      <c r="I95" s="29">
        <v>0</v>
      </c>
      <c r="J95" s="29">
        <f t="shared" si="6"/>
        <v>2067.85</v>
      </c>
      <c r="K95" s="29">
        <v>49037.05</v>
      </c>
      <c r="L95" s="10">
        <f t="shared" si="7"/>
        <v>198.45319018404908</v>
      </c>
      <c r="M95" s="10">
        <f t="shared" si="8"/>
        <v>150.42039877300616</v>
      </c>
      <c r="N95" s="11">
        <f t="shared" si="9"/>
        <v>348.87358895705523</v>
      </c>
    </row>
    <row r="96" spans="1:14" ht="15" customHeight="1">
      <c r="A96" s="8" t="s">
        <v>125</v>
      </c>
      <c r="B96" s="9" t="s">
        <v>91</v>
      </c>
      <c r="C96" s="28">
        <v>221</v>
      </c>
      <c r="D96" s="29">
        <v>57098.35</v>
      </c>
      <c r="E96" s="29">
        <v>0</v>
      </c>
      <c r="F96" s="29">
        <f t="shared" si="5"/>
        <v>57098.35</v>
      </c>
      <c r="G96" s="29">
        <v>3219.42</v>
      </c>
      <c r="H96" s="29">
        <v>0</v>
      </c>
      <c r="I96" s="29">
        <v>0</v>
      </c>
      <c r="J96" s="29">
        <f t="shared" si="6"/>
        <v>3219.42</v>
      </c>
      <c r="K96" s="29">
        <v>28025.11</v>
      </c>
      <c r="L96" s="10">
        <f t="shared" si="7"/>
        <v>272.93108597285067</v>
      </c>
      <c r="M96" s="10">
        <f t="shared" si="8"/>
        <v>126.81045248868779</v>
      </c>
      <c r="N96" s="11">
        <f t="shared" si="9"/>
        <v>399.74153846153848</v>
      </c>
    </row>
    <row r="97" spans="1:14" ht="15" customHeight="1">
      <c r="A97" s="8" t="s">
        <v>374</v>
      </c>
      <c r="B97" s="9" t="s">
        <v>0</v>
      </c>
      <c r="C97" s="28">
        <v>20579</v>
      </c>
      <c r="D97" s="29">
        <v>7007711.5499999998</v>
      </c>
      <c r="E97" s="29">
        <v>0</v>
      </c>
      <c r="F97" s="29">
        <f t="shared" si="5"/>
        <v>7007711.5499999998</v>
      </c>
      <c r="G97" s="29">
        <v>96281.07</v>
      </c>
      <c r="H97" s="29">
        <v>0</v>
      </c>
      <c r="I97" s="29">
        <v>0</v>
      </c>
      <c r="J97" s="29">
        <f t="shared" si="6"/>
        <v>96281.07</v>
      </c>
      <c r="K97" s="29">
        <v>3800682.16</v>
      </c>
      <c r="L97" s="10">
        <f t="shared" si="7"/>
        <v>345.20591962680402</v>
      </c>
      <c r="M97" s="10">
        <f t="shared" si="8"/>
        <v>184.68740755138734</v>
      </c>
      <c r="N97" s="11">
        <f t="shared" si="9"/>
        <v>529.89332717819138</v>
      </c>
    </row>
    <row r="98" spans="1:14" ht="15" customHeight="1">
      <c r="A98" s="8" t="s">
        <v>30</v>
      </c>
      <c r="B98" s="9" t="s">
        <v>0</v>
      </c>
      <c r="C98" s="28">
        <v>992</v>
      </c>
      <c r="D98" s="29">
        <v>175704.54</v>
      </c>
      <c r="E98" s="29">
        <v>0</v>
      </c>
      <c r="F98" s="29">
        <f t="shared" si="5"/>
        <v>175704.54</v>
      </c>
      <c r="G98" s="29">
        <v>49715.49</v>
      </c>
      <c r="H98" s="29">
        <v>0</v>
      </c>
      <c r="I98" s="29">
        <v>0</v>
      </c>
      <c r="J98" s="29">
        <f t="shared" si="6"/>
        <v>49715.49</v>
      </c>
      <c r="K98" s="29">
        <v>117332.91</v>
      </c>
      <c r="L98" s="10">
        <f t="shared" si="7"/>
        <v>227.23793346774193</v>
      </c>
      <c r="M98" s="10">
        <f t="shared" si="8"/>
        <v>118.2791431451613</v>
      </c>
      <c r="N98" s="11">
        <f t="shared" si="9"/>
        <v>345.51707661290322</v>
      </c>
    </row>
    <row r="99" spans="1:14" ht="15" customHeight="1">
      <c r="A99" s="8" t="s">
        <v>463</v>
      </c>
      <c r="B99" s="9" t="s">
        <v>0</v>
      </c>
      <c r="C99" s="28">
        <v>315</v>
      </c>
      <c r="D99" s="29">
        <v>44304.19</v>
      </c>
      <c r="E99" s="29">
        <v>0</v>
      </c>
      <c r="F99" s="29">
        <f t="shared" si="5"/>
        <v>44304.19</v>
      </c>
      <c r="G99" s="29">
        <v>523.89</v>
      </c>
      <c r="H99" s="29">
        <v>0</v>
      </c>
      <c r="I99" s="29">
        <v>0</v>
      </c>
      <c r="J99" s="29">
        <f t="shared" si="6"/>
        <v>523.89</v>
      </c>
      <c r="K99" s="29">
        <v>25941.06</v>
      </c>
      <c r="L99" s="10">
        <f t="shared" si="7"/>
        <v>142.31136507936509</v>
      </c>
      <c r="M99" s="10">
        <f t="shared" si="8"/>
        <v>82.352571428571437</v>
      </c>
      <c r="N99" s="11">
        <f t="shared" si="9"/>
        <v>224.66393650793651</v>
      </c>
    </row>
    <row r="100" spans="1:14" ht="15" customHeight="1">
      <c r="A100" s="8" t="s">
        <v>124</v>
      </c>
      <c r="B100" s="9" t="s">
        <v>91</v>
      </c>
      <c r="C100" s="28">
        <v>1012</v>
      </c>
      <c r="D100" s="29">
        <v>513955.31</v>
      </c>
      <c r="E100" s="29">
        <v>0</v>
      </c>
      <c r="F100" s="29">
        <f t="shared" si="5"/>
        <v>513955.31</v>
      </c>
      <c r="G100" s="29">
        <v>12088.84</v>
      </c>
      <c r="H100" s="29">
        <v>0</v>
      </c>
      <c r="I100" s="29">
        <v>0</v>
      </c>
      <c r="J100" s="29">
        <f t="shared" si="6"/>
        <v>12088.84</v>
      </c>
      <c r="K100" s="29">
        <v>39751.879999999997</v>
      </c>
      <c r="L100" s="10">
        <f t="shared" si="7"/>
        <v>519.8064723320158</v>
      </c>
      <c r="M100" s="10">
        <f t="shared" si="8"/>
        <v>39.280513833992089</v>
      </c>
      <c r="N100" s="11">
        <f t="shared" si="9"/>
        <v>559.08698616600793</v>
      </c>
    </row>
    <row r="101" spans="1:14" ht="15" customHeight="1">
      <c r="A101" s="8" t="s">
        <v>172</v>
      </c>
      <c r="B101" s="9" t="s">
        <v>138</v>
      </c>
      <c r="C101" s="28">
        <v>2605</v>
      </c>
      <c r="D101" s="29">
        <v>946212.25</v>
      </c>
      <c r="E101" s="29">
        <v>0</v>
      </c>
      <c r="F101" s="29">
        <f t="shared" si="5"/>
        <v>946212.25</v>
      </c>
      <c r="G101" s="29">
        <v>117855.09</v>
      </c>
      <c r="H101" s="29">
        <v>0</v>
      </c>
      <c r="I101" s="29">
        <v>0</v>
      </c>
      <c r="J101" s="29">
        <f t="shared" si="6"/>
        <v>117855.09</v>
      </c>
      <c r="K101" s="29">
        <v>444576.74</v>
      </c>
      <c r="L101" s="10">
        <f t="shared" si="7"/>
        <v>408.47114779270635</v>
      </c>
      <c r="M101" s="10">
        <f t="shared" si="8"/>
        <v>170.66285604606526</v>
      </c>
      <c r="N101" s="11">
        <f t="shared" si="9"/>
        <v>579.1340038387716</v>
      </c>
    </row>
    <row r="102" spans="1:14" ht="15" customHeight="1">
      <c r="A102" s="8" t="s">
        <v>440</v>
      </c>
      <c r="B102" s="9" t="s">
        <v>138</v>
      </c>
      <c r="C102" s="28">
        <v>2967</v>
      </c>
      <c r="D102" s="29">
        <v>823628.12</v>
      </c>
      <c r="E102" s="29">
        <v>0</v>
      </c>
      <c r="F102" s="29">
        <f t="shared" si="5"/>
        <v>823628.12</v>
      </c>
      <c r="G102" s="29">
        <v>20531.75</v>
      </c>
      <c r="H102" s="29">
        <v>0</v>
      </c>
      <c r="I102" s="29">
        <v>0</v>
      </c>
      <c r="J102" s="29">
        <f t="shared" si="6"/>
        <v>20531.75</v>
      </c>
      <c r="K102" s="29">
        <v>502855.97</v>
      </c>
      <c r="L102" s="10">
        <f t="shared" si="7"/>
        <v>284.51630266262219</v>
      </c>
      <c r="M102" s="10">
        <f t="shared" si="8"/>
        <v>169.48296932928884</v>
      </c>
      <c r="N102" s="11">
        <f t="shared" si="9"/>
        <v>453.99927199191097</v>
      </c>
    </row>
    <row r="103" spans="1:14" ht="15" customHeight="1">
      <c r="A103" s="8" t="s">
        <v>192</v>
      </c>
      <c r="B103" s="9" t="s">
        <v>178</v>
      </c>
      <c r="C103" s="28">
        <v>3138</v>
      </c>
      <c r="D103" s="29">
        <v>1083387.48</v>
      </c>
      <c r="E103" s="29">
        <v>0</v>
      </c>
      <c r="F103" s="29">
        <f t="shared" si="5"/>
        <v>1083387.48</v>
      </c>
      <c r="G103" s="29">
        <v>1210.51</v>
      </c>
      <c r="H103" s="29">
        <v>0</v>
      </c>
      <c r="I103" s="29">
        <v>0</v>
      </c>
      <c r="J103" s="29">
        <f t="shared" si="6"/>
        <v>1210.51</v>
      </c>
      <c r="K103" s="29">
        <v>219592.21</v>
      </c>
      <c r="L103" s="10">
        <f t="shared" si="7"/>
        <v>345.63352135117907</v>
      </c>
      <c r="M103" s="10">
        <f t="shared" si="8"/>
        <v>69.978397068196301</v>
      </c>
      <c r="N103" s="11">
        <f t="shared" si="9"/>
        <v>415.6119184193754</v>
      </c>
    </row>
    <row r="104" spans="1:14" ht="15" customHeight="1">
      <c r="A104" s="8" t="s">
        <v>195</v>
      </c>
      <c r="B104" s="9" t="s">
        <v>178</v>
      </c>
      <c r="C104" s="28">
        <v>2802</v>
      </c>
      <c r="D104" s="29">
        <v>935873.47</v>
      </c>
      <c r="E104" s="29">
        <v>0</v>
      </c>
      <c r="F104" s="29">
        <f t="shared" si="5"/>
        <v>935873.47</v>
      </c>
      <c r="G104" s="29">
        <v>38095.949999999997</v>
      </c>
      <c r="H104" s="29">
        <v>0</v>
      </c>
      <c r="I104" s="29">
        <v>0</v>
      </c>
      <c r="J104" s="29">
        <f t="shared" si="6"/>
        <v>38095.949999999997</v>
      </c>
      <c r="K104" s="29">
        <v>664004.21</v>
      </c>
      <c r="L104" s="10">
        <f t="shared" si="7"/>
        <v>347.59793718772301</v>
      </c>
      <c r="M104" s="10">
        <f t="shared" si="8"/>
        <v>236.97509279086364</v>
      </c>
      <c r="N104" s="11">
        <f t="shared" si="9"/>
        <v>584.57302997858665</v>
      </c>
    </row>
    <row r="105" spans="1:14" ht="15" customHeight="1">
      <c r="A105" s="8" t="s">
        <v>144</v>
      </c>
      <c r="B105" s="9" t="s">
        <v>138</v>
      </c>
      <c r="C105" s="28">
        <v>1525</v>
      </c>
      <c r="D105" s="29">
        <v>326953.86</v>
      </c>
      <c r="E105" s="29">
        <v>0</v>
      </c>
      <c r="F105" s="29">
        <f t="shared" si="5"/>
        <v>326953.86</v>
      </c>
      <c r="G105" s="29">
        <v>8561.4699999999993</v>
      </c>
      <c r="H105" s="29">
        <v>0</v>
      </c>
      <c r="I105" s="29">
        <v>0</v>
      </c>
      <c r="J105" s="29">
        <f t="shared" si="6"/>
        <v>8561.4699999999993</v>
      </c>
      <c r="K105" s="29">
        <v>311468.38</v>
      </c>
      <c r="L105" s="10">
        <f t="shared" si="7"/>
        <v>220.01005245901638</v>
      </c>
      <c r="M105" s="10">
        <f t="shared" si="8"/>
        <v>204.24156065573771</v>
      </c>
      <c r="N105" s="11">
        <f t="shared" si="9"/>
        <v>424.25161311475409</v>
      </c>
    </row>
    <row r="106" spans="1:14" ht="15" customHeight="1">
      <c r="A106" s="8" t="s">
        <v>330</v>
      </c>
      <c r="B106" s="9" t="s">
        <v>245</v>
      </c>
      <c r="C106" s="28">
        <v>7324</v>
      </c>
      <c r="D106" s="29">
        <v>2080666.09</v>
      </c>
      <c r="E106" s="29">
        <v>0</v>
      </c>
      <c r="F106" s="29">
        <f t="shared" si="5"/>
        <v>2080666.09</v>
      </c>
      <c r="G106" s="29">
        <v>127793.79</v>
      </c>
      <c r="H106" s="29">
        <v>0</v>
      </c>
      <c r="I106" s="29">
        <v>0</v>
      </c>
      <c r="J106" s="29">
        <f t="shared" si="6"/>
        <v>127793.79</v>
      </c>
      <c r="K106" s="29">
        <v>360129.05</v>
      </c>
      <c r="L106" s="10">
        <f t="shared" si="7"/>
        <v>301.53739486619332</v>
      </c>
      <c r="M106" s="10">
        <f t="shared" si="8"/>
        <v>49.171088203167663</v>
      </c>
      <c r="N106" s="11">
        <f t="shared" si="9"/>
        <v>350.70848306936097</v>
      </c>
    </row>
    <row r="107" spans="1:14" ht="15" customHeight="1">
      <c r="A107" s="8" t="s">
        <v>579</v>
      </c>
      <c r="B107" s="9" t="s">
        <v>208</v>
      </c>
      <c r="C107" s="28">
        <v>230</v>
      </c>
      <c r="D107" s="29">
        <v>107908.18</v>
      </c>
      <c r="E107" s="29">
        <v>0</v>
      </c>
      <c r="F107" s="29">
        <f t="shared" si="5"/>
        <v>107908.18</v>
      </c>
      <c r="G107" s="29">
        <v>2028.43</v>
      </c>
      <c r="H107" s="29">
        <v>0</v>
      </c>
      <c r="I107" s="29">
        <v>0</v>
      </c>
      <c r="J107" s="29">
        <f t="shared" si="6"/>
        <v>2028.43</v>
      </c>
      <c r="K107" s="29">
        <v>30913.9</v>
      </c>
      <c r="L107" s="10">
        <f t="shared" si="7"/>
        <v>477.98526086956514</v>
      </c>
      <c r="M107" s="10">
        <f t="shared" si="8"/>
        <v>134.40826086956523</v>
      </c>
      <c r="N107" s="11">
        <f t="shared" si="9"/>
        <v>612.39352173913039</v>
      </c>
    </row>
    <row r="108" spans="1:14" ht="15" customHeight="1">
      <c r="A108" s="8" t="s">
        <v>123</v>
      </c>
      <c r="B108" s="9" t="s">
        <v>91</v>
      </c>
      <c r="C108" s="28">
        <v>4643</v>
      </c>
      <c r="D108" s="29">
        <v>1231990.24</v>
      </c>
      <c r="E108" s="29">
        <v>0</v>
      </c>
      <c r="F108" s="29">
        <f t="shared" si="5"/>
        <v>1231990.24</v>
      </c>
      <c r="G108" s="29">
        <v>114538.33</v>
      </c>
      <c r="H108" s="29">
        <v>0</v>
      </c>
      <c r="I108" s="29">
        <v>0</v>
      </c>
      <c r="J108" s="29">
        <f t="shared" si="6"/>
        <v>114538.33</v>
      </c>
      <c r="K108" s="29">
        <v>201376.05</v>
      </c>
      <c r="L108" s="10">
        <f t="shared" si="7"/>
        <v>290.0126146887788</v>
      </c>
      <c r="M108" s="10">
        <f t="shared" si="8"/>
        <v>43.371968554813698</v>
      </c>
      <c r="N108" s="11">
        <f t="shared" si="9"/>
        <v>333.38458324359254</v>
      </c>
    </row>
    <row r="109" spans="1:14" ht="15" customHeight="1">
      <c r="A109" s="8" t="s">
        <v>464</v>
      </c>
      <c r="B109" s="9" t="s">
        <v>208</v>
      </c>
      <c r="C109" s="28">
        <v>9244</v>
      </c>
      <c r="D109" s="29">
        <v>16906952</v>
      </c>
      <c r="E109" s="29">
        <v>0</v>
      </c>
      <c r="F109" s="29">
        <f t="shared" si="5"/>
        <v>16906952</v>
      </c>
      <c r="G109" s="29">
        <v>6230517.1200000001</v>
      </c>
      <c r="H109" s="29">
        <v>0</v>
      </c>
      <c r="I109" s="29">
        <v>0</v>
      </c>
      <c r="J109" s="29">
        <f t="shared" si="6"/>
        <v>6230517.1200000001</v>
      </c>
      <c r="K109" s="29">
        <v>3646976.09</v>
      </c>
      <c r="L109" s="10">
        <f t="shared" si="7"/>
        <v>2502.9715620943316</v>
      </c>
      <c r="M109" s="10">
        <f t="shared" si="8"/>
        <v>394.52359260060581</v>
      </c>
      <c r="N109" s="11">
        <f t="shared" si="9"/>
        <v>2897.4951546949374</v>
      </c>
    </row>
    <row r="110" spans="1:14" ht="15" customHeight="1">
      <c r="A110" s="8" t="s">
        <v>243</v>
      </c>
      <c r="B110" s="9" t="s">
        <v>208</v>
      </c>
      <c r="C110" s="28">
        <v>460</v>
      </c>
      <c r="D110" s="29">
        <v>100108.48</v>
      </c>
      <c r="E110" s="29">
        <v>0</v>
      </c>
      <c r="F110" s="29">
        <f t="shared" si="5"/>
        <v>100108.48</v>
      </c>
      <c r="G110" s="29">
        <v>1292.1199999999999</v>
      </c>
      <c r="H110" s="29">
        <v>0</v>
      </c>
      <c r="I110" s="29">
        <v>0</v>
      </c>
      <c r="J110" s="29">
        <f t="shared" si="6"/>
        <v>1292.1199999999999</v>
      </c>
      <c r="K110" s="29">
        <v>52701.56</v>
      </c>
      <c r="L110" s="10">
        <f t="shared" si="7"/>
        <v>220.43608695652173</v>
      </c>
      <c r="M110" s="10">
        <f t="shared" si="8"/>
        <v>114.56860869565217</v>
      </c>
      <c r="N110" s="11">
        <f t="shared" si="9"/>
        <v>335.00469565217384</v>
      </c>
    </row>
    <row r="111" spans="1:14" ht="15" customHeight="1">
      <c r="A111" s="8" t="s">
        <v>465</v>
      </c>
      <c r="B111" s="9" t="s">
        <v>208</v>
      </c>
      <c r="C111" s="28">
        <v>75801</v>
      </c>
      <c r="D111" s="29">
        <v>51287324.119999997</v>
      </c>
      <c r="E111" s="29">
        <v>0</v>
      </c>
      <c r="F111" s="29">
        <f t="shared" si="5"/>
        <v>51287324.119999997</v>
      </c>
      <c r="G111" s="29">
        <v>1737057.99</v>
      </c>
      <c r="H111" s="29">
        <v>0</v>
      </c>
      <c r="I111" s="29">
        <v>0</v>
      </c>
      <c r="J111" s="29">
        <f t="shared" si="6"/>
        <v>1737057.99</v>
      </c>
      <c r="K111" s="29">
        <v>19089421.890000001</v>
      </c>
      <c r="L111" s="10">
        <f t="shared" si="7"/>
        <v>699.52087848445274</v>
      </c>
      <c r="M111" s="10">
        <f t="shared" si="8"/>
        <v>251.83601654331738</v>
      </c>
      <c r="N111" s="11">
        <f t="shared" si="9"/>
        <v>951.35689502777007</v>
      </c>
    </row>
    <row r="112" spans="1:14" ht="15" customHeight="1">
      <c r="A112" s="8" t="s">
        <v>29</v>
      </c>
      <c r="B112" s="9" t="s">
        <v>0</v>
      </c>
      <c r="C112" s="28">
        <v>1030</v>
      </c>
      <c r="D112" s="29">
        <v>365458.93</v>
      </c>
      <c r="E112" s="29">
        <v>0</v>
      </c>
      <c r="F112" s="29">
        <f t="shared" si="5"/>
        <v>365458.93</v>
      </c>
      <c r="G112" s="29">
        <v>15628.07</v>
      </c>
      <c r="H112" s="29">
        <v>0</v>
      </c>
      <c r="I112" s="29">
        <v>0</v>
      </c>
      <c r="J112" s="29">
        <f t="shared" si="6"/>
        <v>15628.07</v>
      </c>
      <c r="K112" s="29">
        <v>185761.9</v>
      </c>
      <c r="L112" s="10">
        <f t="shared" si="7"/>
        <v>369.98737864077668</v>
      </c>
      <c r="M112" s="10">
        <f t="shared" si="8"/>
        <v>180.35135922330096</v>
      </c>
      <c r="N112" s="11">
        <f t="shared" si="9"/>
        <v>550.33873786407764</v>
      </c>
    </row>
    <row r="113" spans="1:14" ht="15" customHeight="1">
      <c r="A113" s="8" t="s">
        <v>580</v>
      </c>
      <c r="B113" s="9" t="s">
        <v>201</v>
      </c>
      <c r="C113" s="28">
        <v>7164</v>
      </c>
      <c r="D113" s="29">
        <v>2398180.4500000002</v>
      </c>
      <c r="E113" s="29">
        <v>0</v>
      </c>
      <c r="F113" s="29">
        <f t="shared" si="5"/>
        <v>2398180.4500000002</v>
      </c>
      <c r="G113" s="29">
        <v>47542.84</v>
      </c>
      <c r="H113" s="29">
        <v>0</v>
      </c>
      <c r="I113" s="29">
        <v>0</v>
      </c>
      <c r="J113" s="29">
        <f t="shared" si="6"/>
        <v>47542.84</v>
      </c>
      <c r="K113" s="29">
        <v>1834261.27</v>
      </c>
      <c r="L113" s="10">
        <f t="shared" si="7"/>
        <v>341.39074399776661</v>
      </c>
      <c r="M113" s="10">
        <f t="shared" si="8"/>
        <v>256.03870323841431</v>
      </c>
      <c r="N113" s="11">
        <f t="shared" si="9"/>
        <v>597.42944723618098</v>
      </c>
    </row>
    <row r="114" spans="1:14" ht="15" customHeight="1">
      <c r="A114" s="8" t="s">
        <v>242</v>
      </c>
      <c r="B114" s="9" t="s">
        <v>208</v>
      </c>
      <c r="C114" s="28">
        <v>1557</v>
      </c>
      <c r="D114" s="29">
        <v>415222.54</v>
      </c>
      <c r="E114" s="29">
        <v>0</v>
      </c>
      <c r="F114" s="29">
        <f t="shared" si="5"/>
        <v>415222.54</v>
      </c>
      <c r="G114" s="29">
        <v>2844.83</v>
      </c>
      <c r="H114" s="29">
        <v>0</v>
      </c>
      <c r="I114" s="29">
        <v>0</v>
      </c>
      <c r="J114" s="29">
        <f t="shared" si="6"/>
        <v>2844.83</v>
      </c>
      <c r="K114" s="29">
        <v>234328.94</v>
      </c>
      <c r="L114" s="10">
        <f t="shared" si="7"/>
        <v>268.50826589595374</v>
      </c>
      <c r="M114" s="10">
        <f t="shared" si="8"/>
        <v>150.50028259473348</v>
      </c>
      <c r="N114" s="11">
        <f t="shared" si="9"/>
        <v>419.00854849068725</v>
      </c>
    </row>
    <row r="115" spans="1:14" ht="15" customHeight="1">
      <c r="A115" s="8" t="s">
        <v>28</v>
      </c>
      <c r="B115" s="9" t="s">
        <v>0</v>
      </c>
      <c r="C115" s="28">
        <v>2250</v>
      </c>
      <c r="D115" s="29">
        <v>561964.79</v>
      </c>
      <c r="E115" s="29">
        <v>0</v>
      </c>
      <c r="F115" s="29">
        <f t="shared" si="5"/>
        <v>561964.79</v>
      </c>
      <c r="G115" s="29">
        <v>11699.47</v>
      </c>
      <c r="H115" s="29">
        <v>0</v>
      </c>
      <c r="I115" s="29">
        <v>0</v>
      </c>
      <c r="J115" s="29">
        <f t="shared" si="6"/>
        <v>11699.47</v>
      </c>
      <c r="K115" s="29">
        <v>341681.83</v>
      </c>
      <c r="L115" s="10">
        <f t="shared" si="7"/>
        <v>254.96189333333334</v>
      </c>
      <c r="M115" s="10">
        <f t="shared" si="8"/>
        <v>151.85859111111111</v>
      </c>
      <c r="N115" s="11">
        <f t="shared" si="9"/>
        <v>406.8204844444445</v>
      </c>
    </row>
    <row r="116" spans="1:14" ht="15" customHeight="1">
      <c r="A116" s="8" t="s">
        <v>525</v>
      </c>
      <c r="B116" s="9" t="s">
        <v>178</v>
      </c>
      <c r="C116" s="28">
        <v>4979</v>
      </c>
      <c r="D116" s="29">
        <v>1645333.24</v>
      </c>
      <c r="E116" s="29">
        <v>0</v>
      </c>
      <c r="F116" s="29">
        <f t="shared" si="5"/>
        <v>1645333.24</v>
      </c>
      <c r="G116" s="29">
        <v>85453.1</v>
      </c>
      <c r="H116" s="29">
        <v>0</v>
      </c>
      <c r="I116" s="29">
        <v>0</v>
      </c>
      <c r="J116" s="29">
        <f t="shared" si="6"/>
        <v>85453.1</v>
      </c>
      <c r="K116" s="29">
        <v>274115.95</v>
      </c>
      <c r="L116" s="10">
        <f t="shared" si="7"/>
        <v>347.61726049407514</v>
      </c>
      <c r="M116" s="10">
        <f t="shared" si="8"/>
        <v>55.054418557943364</v>
      </c>
      <c r="N116" s="11">
        <f t="shared" si="9"/>
        <v>402.67167905201848</v>
      </c>
    </row>
    <row r="117" spans="1:14" ht="15" customHeight="1">
      <c r="A117" s="8" t="s">
        <v>240</v>
      </c>
      <c r="B117" s="9" t="s">
        <v>208</v>
      </c>
      <c r="C117" s="28">
        <v>3079</v>
      </c>
      <c r="D117" s="29">
        <v>895508.17</v>
      </c>
      <c r="E117" s="29">
        <v>0</v>
      </c>
      <c r="F117" s="29">
        <f t="shared" si="5"/>
        <v>895508.17</v>
      </c>
      <c r="G117" s="29">
        <v>5325.41</v>
      </c>
      <c r="H117" s="29">
        <v>0</v>
      </c>
      <c r="I117" s="29">
        <v>0</v>
      </c>
      <c r="J117" s="29">
        <f t="shared" si="6"/>
        <v>5325.41</v>
      </c>
      <c r="K117" s="29">
        <v>193699.87</v>
      </c>
      <c r="L117" s="10">
        <f t="shared" si="7"/>
        <v>292.57342643715492</v>
      </c>
      <c r="M117" s="10">
        <f t="shared" si="8"/>
        <v>62.909993504384538</v>
      </c>
      <c r="N117" s="11">
        <f t="shared" si="9"/>
        <v>355.48341994153952</v>
      </c>
    </row>
    <row r="118" spans="1:14" ht="15" customHeight="1">
      <c r="A118" s="8" t="s">
        <v>492</v>
      </c>
      <c r="B118" s="9" t="s">
        <v>201</v>
      </c>
      <c r="C118" s="28">
        <v>714</v>
      </c>
      <c r="D118" s="29">
        <v>340899.71</v>
      </c>
      <c r="E118" s="29">
        <v>0</v>
      </c>
      <c r="F118" s="29">
        <f t="shared" si="5"/>
        <v>340899.71</v>
      </c>
      <c r="G118" s="29">
        <v>3287.89</v>
      </c>
      <c r="H118" s="29">
        <v>0</v>
      </c>
      <c r="I118" s="29">
        <v>0</v>
      </c>
      <c r="J118" s="29">
        <f t="shared" si="6"/>
        <v>3287.89</v>
      </c>
      <c r="K118" s="29">
        <v>118809.28</v>
      </c>
      <c r="L118" s="10">
        <f t="shared" si="7"/>
        <v>482.05546218487399</v>
      </c>
      <c r="M118" s="10">
        <f t="shared" si="8"/>
        <v>166.39955182072828</v>
      </c>
      <c r="N118" s="11">
        <f t="shared" si="9"/>
        <v>648.45501400560227</v>
      </c>
    </row>
    <row r="119" spans="1:14" ht="15" customHeight="1">
      <c r="A119" s="8" t="s">
        <v>466</v>
      </c>
      <c r="B119" s="9" t="s">
        <v>208</v>
      </c>
      <c r="C119" s="28">
        <v>1437</v>
      </c>
      <c r="D119" s="29">
        <v>396265.8</v>
      </c>
      <c r="E119" s="29">
        <v>0</v>
      </c>
      <c r="F119" s="29">
        <f t="shared" si="5"/>
        <v>396265.8</v>
      </c>
      <c r="G119" s="29">
        <v>0</v>
      </c>
      <c r="H119" s="29">
        <v>0</v>
      </c>
      <c r="I119" s="29">
        <v>0</v>
      </c>
      <c r="J119" s="29">
        <f t="shared" si="6"/>
        <v>0</v>
      </c>
      <c r="K119" s="29">
        <v>225869.31</v>
      </c>
      <c r="L119" s="10">
        <f t="shared" si="7"/>
        <v>275.75908141962418</v>
      </c>
      <c r="M119" s="10">
        <f t="shared" si="8"/>
        <v>157.18114822546974</v>
      </c>
      <c r="N119" s="11">
        <f t="shared" si="9"/>
        <v>432.94022964509395</v>
      </c>
    </row>
    <row r="120" spans="1:14" ht="15" customHeight="1">
      <c r="A120" s="8" t="s">
        <v>493</v>
      </c>
      <c r="B120" s="9" t="s">
        <v>208</v>
      </c>
      <c r="C120" s="28">
        <v>454</v>
      </c>
      <c r="D120" s="29">
        <v>111215.87</v>
      </c>
      <c r="E120" s="29">
        <v>0</v>
      </c>
      <c r="F120" s="29">
        <f t="shared" si="5"/>
        <v>111215.87</v>
      </c>
      <c r="G120" s="29">
        <v>2180.3200000000002</v>
      </c>
      <c r="H120" s="29">
        <v>0</v>
      </c>
      <c r="I120" s="29">
        <v>0</v>
      </c>
      <c r="J120" s="29">
        <f t="shared" si="6"/>
        <v>2180.3200000000002</v>
      </c>
      <c r="K120" s="29">
        <v>45895.8</v>
      </c>
      <c r="L120" s="10">
        <f t="shared" si="7"/>
        <v>249.77134361233482</v>
      </c>
      <c r="M120" s="10">
        <f t="shared" si="8"/>
        <v>101.0920704845815</v>
      </c>
      <c r="N120" s="11">
        <f t="shared" si="9"/>
        <v>350.8634140969163</v>
      </c>
    </row>
    <row r="121" spans="1:14" ht="15" customHeight="1">
      <c r="A121" s="8" t="s">
        <v>143</v>
      </c>
      <c r="B121" s="9" t="s">
        <v>138</v>
      </c>
      <c r="C121" s="28">
        <v>437</v>
      </c>
      <c r="D121" s="29">
        <v>187855.09</v>
      </c>
      <c r="E121" s="29">
        <v>0</v>
      </c>
      <c r="F121" s="29">
        <f t="shared" si="5"/>
        <v>187855.09</v>
      </c>
      <c r="G121" s="29">
        <v>9860.73</v>
      </c>
      <c r="H121" s="29">
        <v>0</v>
      </c>
      <c r="I121" s="29">
        <v>0</v>
      </c>
      <c r="J121" s="29">
        <f t="shared" si="6"/>
        <v>9860.73</v>
      </c>
      <c r="K121" s="29">
        <v>124987.13</v>
      </c>
      <c r="L121" s="10">
        <f t="shared" si="7"/>
        <v>452.43894736842105</v>
      </c>
      <c r="M121" s="10">
        <f t="shared" si="8"/>
        <v>286.01173913043482</v>
      </c>
      <c r="N121" s="11">
        <f t="shared" si="9"/>
        <v>738.45068649885582</v>
      </c>
    </row>
    <row r="122" spans="1:14" ht="15" customHeight="1">
      <c r="A122" s="8" t="s">
        <v>122</v>
      </c>
      <c r="B122" s="9" t="s">
        <v>91</v>
      </c>
      <c r="C122" s="28">
        <v>254</v>
      </c>
      <c r="D122" s="29">
        <v>65618.2</v>
      </c>
      <c r="E122" s="29">
        <v>0</v>
      </c>
      <c r="F122" s="29">
        <f t="shared" si="5"/>
        <v>65618.2</v>
      </c>
      <c r="G122" s="29">
        <v>9796.23</v>
      </c>
      <c r="H122" s="29">
        <v>0</v>
      </c>
      <c r="I122" s="29">
        <v>0</v>
      </c>
      <c r="J122" s="29">
        <f t="shared" si="6"/>
        <v>9796.23</v>
      </c>
      <c r="K122" s="29">
        <v>25343.02</v>
      </c>
      <c r="L122" s="10">
        <f t="shared" si="7"/>
        <v>296.90720472440944</v>
      </c>
      <c r="M122" s="10">
        <f t="shared" si="8"/>
        <v>99.775669291338588</v>
      </c>
      <c r="N122" s="11">
        <f t="shared" si="9"/>
        <v>396.68287401574804</v>
      </c>
    </row>
    <row r="123" spans="1:14" ht="15" customHeight="1">
      <c r="A123" s="8" t="s">
        <v>114</v>
      </c>
      <c r="B123" s="9" t="s">
        <v>91</v>
      </c>
      <c r="C123" s="28">
        <v>241</v>
      </c>
      <c r="D123" s="29">
        <v>54622.95</v>
      </c>
      <c r="E123" s="29">
        <v>0</v>
      </c>
      <c r="F123" s="29">
        <f t="shared" si="5"/>
        <v>54622.95</v>
      </c>
      <c r="G123" s="29">
        <v>353</v>
      </c>
      <c r="H123" s="29">
        <v>0</v>
      </c>
      <c r="I123" s="29">
        <v>0</v>
      </c>
      <c r="J123" s="29">
        <f t="shared" si="6"/>
        <v>353</v>
      </c>
      <c r="K123" s="29">
        <v>45302.91</v>
      </c>
      <c r="L123" s="10">
        <f t="shared" si="7"/>
        <v>228.11597510373443</v>
      </c>
      <c r="M123" s="10">
        <f t="shared" si="8"/>
        <v>187.97887966804981</v>
      </c>
      <c r="N123" s="11">
        <f t="shared" si="9"/>
        <v>416.09485477178424</v>
      </c>
    </row>
    <row r="124" spans="1:14" ht="15" customHeight="1">
      <c r="A124" s="8" t="s">
        <v>27</v>
      </c>
      <c r="B124" s="9" t="s">
        <v>0</v>
      </c>
      <c r="C124" s="28">
        <v>690</v>
      </c>
      <c r="D124" s="29">
        <v>188692.64</v>
      </c>
      <c r="E124" s="29">
        <v>0</v>
      </c>
      <c r="F124" s="29">
        <f t="shared" si="5"/>
        <v>188692.64</v>
      </c>
      <c r="G124" s="29">
        <v>11829.99</v>
      </c>
      <c r="H124" s="29">
        <v>0</v>
      </c>
      <c r="I124" s="29">
        <v>0</v>
      </c>
      <c r="J124" s="29">
        <f t="shared" si="6"/>
        <v>11829.99</v>
      </c>
      <c r="K124" s="29">
        <v>147843.56</v>
      </c>
      <c r="L124" s="10">
        <f t="shared" si="7"/>
        <v>290.61250724637682</v>
      </c>
      <c r="M124" s="10">
        <f t="shared" si="8"/>
        <v>214.26602898550723</v>
      </c>
      <c r="N124" s="11">
        <f t="shared" si="9"/>
        <v>504.87853623188408</v>
      </c>
    </row>
    <row r="125" spans="1:14" ht="15" customHeight="1">
      <c r="A125" s="8" t="s">
        <v>415</v>
      </c>
      <c r="B125" s="9" t="s">
        <v>70</v>
      </c>
      <c r="C125" s="28">
        <v>296</v>
      </c>
      <c r="D125" s="29">
        <v>121602.89</v>
      </c>
      <c r="E125" s="29">
        <v>0</v>
      </c>
      <c r="F125" s="29">
        <f t="shared" si="5"/>
        <v>121602.89</v>
      </c>
      <c r="G125" s="29">
        <v>2179.71</v>
      </c>
      <c r="H125" s="29">
        <v>0</v>
      </c>
      <c r="I125" s="29">
        <v>0</v>
      </c>
      <c r="J125" s="29">
        <f t="shared" si="6"/>
        <v>2179.71</v>
      </c>
      <c r="K125" s="29">
        <v>28512.07</v>
      </c>
      <c r="L125" s="10">
        <f t="shared" si="7"/>
        <v>418.1844594594595</v>
      </c>
      <c r="M125" s="10">
        <f t="shared" si="8"/>
        <v>96.324560810810809</v>
      </c>
      <c r="N125" s="11">
        <f t="shared" si="9"/>
        <v>514.5090202702703</v>
      </c>
    </row>
    <row r="126" spans="1:14" ht="15" customHeight="1">
      <c r="A126" s="8" t="s">
        <v>441</v>
      </c>
      <c r="B126" s="9" t="s">
        <v>178</v>
      </c>
      <c r="C126" s="28">
        <v>643</v>
      </c>
      <c r="D126" s="29">
        <v>154615.67999999999</v>
      </c>
      <c r="E126" s="29">
        <v>0</v>
      </c>
      <c r="F126" s="29">
        <f t="shared" si="5"/>
        <v>154615.67999999999</v>
      </c>
      <c r="G126" s="29">
        <v>1199.71</v>
      </c>
      <c r="H126" s="29">
        <v>0</v>
      </c>
      <c r="I126" s="29">
        <v>0</v>
      </c>
      <c r="J126" s="29">
        <f t="shared" si="6"/>
        <v>1199.71</v>
      </c>
      <c r="K126" s="29">
        <v>157612.71</v>
      </c>
      <c r="L126" s="10">
        <f t="shared" si="7"/>
        <v>242.32564541213063</v>
      </c>
      <c r="M126" s="10">
        <f t="shared" si="8"/>
        <v>245.12085536547431</v>
      </c>
      <c r="N126" s="11">
        <f t="shared" si="9"/>
        <v>487.44650077760497</v>
      </c>
    </row>
    <row r="127" spans="1:14" ht="15" customHeight="1">
      <c r="A127" s="8" t="s">
        <v>297</v>
      </c>
      <c r="B127" s="9" t="s">
        <v>70</v>
      </c>
      <c r="C127" s="28">
        <v>14263</v>
      </c>
      <c r="D127" s="29">
        <v>4831620.71</v>
      </c>
      <c r="E127" s="29">
        <v>0</v>
      </c>
      <c r="F127" s="29">
        <f t="shared" si="5"/>
        <v>4831620.71</v>
      </c>
      <c r="G127" s="29">
        <v>111642.55</v>
      </c>
      <c r="H127" s="29">
        <v>0</v>
      </c>
      <c r="I127" s="29">
        <v>0</v>
      </c>
      <c r="J127" s="29">
        <f t="shared" si="6"/>
        <v>111642.55</v>
      </c>
      <c r="K127" s="29">
        <v>2001955.36</v>
      </c>
      <c r="L127" s="10">
        <f t="shared" si="7"/>
        <v>346.5794895884456</v>
      </c>
      <c r="M127" s="10">
        <f t="shared" si="8"/>
        <v>140.36004767580454</v>
      </c>
      <c r="N127" s="11">
        <f t="shared" si="9"/>
        <v>486.93953726425019</v>
      </c>
    </row>
    <row r="128" spans="1:14" ht="15" customHeight="1">
      <c r="A128" s="8" t="s">
        <v>314</v>
      </c>
      <c r="B128" s="9" t="s">
        <v>70</v>
      </c>
      <c r="C128" s="28">
        <v>6101</v>
      </c>
      <c r="D128" s="29">
        <v>1848248.68</v>
      </c>
      <c r="E128" s="29">
        <v>0</v>
      </c>
      <c r="F128" s="29">
        <f t="shared" si="5"/>
        <v>1848248.68</v>
      </c>
      <c r="G128" s="29">
        <v>50547.75</v>
      </c>
      <c r="H128" s="29">
        <v>0</v>
      </c>
      <c r="I128" s="29">
        <v>0</v>
      </c>
      <c r="J128" s="29">
        <f t="shared" si="6"/>
        <v>50547.75</v>
      </c>
      <c r="K128" s="29">
        <v>534484.09</v>
      </c>
      <c r="L128" s="10">
        <f t="shared" si="7"/>
        <v>311.22708244550074</v>
      </c>
      <c r="M128" s="10">
        <f t="shared" si="8"/>
        <v>87.60598098672348</v>
      </c>
      <c r="N128" s="11">
        <f t="shared" si="9"/>
        <v>398.83306343222421</v>
      </c>
    </row>
    <row r="129" spans="1:14" ht="15" customHeight="1">
      <c r="A129" s="8" t="s">
        <v>234</v>
      </c>
      <c r="B129" s="9" t="s">
        <v>208</v>
      </c>
      <c r="C129" s="28">
        <v>925</v>
      </c>
      <c r="D129" s="29">
        <v>339989.36</v>
      </c>
      <c r="E129" s="29">
        <v>0</v>
      </c>
      <c r="F129" s="29">
        <f t="shared" si="5"/>
        <v>339989.36</v>
      </c>
      <c r="G129" s="29">
        <v>3413.99</v>
      </c>
      <c r="H129" s="29">
        <v>0</v>
      </c>
      <c r="I129" s="29">
        <v>0</v>
      </c>
      <c r="J129" s="29">
        <f t="shared" si="6"/>
        <v>3413.99</v>
      </c>
      <c r="K129" s="29">
        <v>179746.7</v>
      </c>
      <c r="L129" s="10">
        <f t="shared" si="7"/>
        <v>371.24686486486485</v>
      </c>
      <c r="M129" s="10">
        <f t="shared" si="8"/>
        <v>194.32075675675677</v>
      </c>
      <c r="N129" s="11">
        <f t="shared" si="9"/>
        <v>565.56762162162158</v>
      </c>
    </row>
    <row r="130" spans="1:14" ht="15" customHeight="1">
      <c r="A130" s="8" t="s">
        <v>581</v>
      </c>
      <c r="B130" s="9" t="s">
        <v>245</v>
      </c>
      <c r="C130" s="28">
        <v>22780</v>
      </c>
      <c r="D130" s="29">
        <v>7413544.6900000004</v>
      </c>
      <c r="E130" s="29">
        <v>0</v>
      </c>
      <c r="F130" s="29">
        <f t="shared" si="5"/>
        <v>7413544.6900000004</v>
      </c>
      <c r="G130" s="29">
        <v>846536.08</v>
      </c>
      <c r="H130" s="29">
        <v>0</v>
      </c>
      <c r="I130" s="29">
        <v>0</v>
      </c>
      <c r="J130" s="29">
        <f t="shared" si="6"/>
        <v>846536.08</v>
      </c>
      <c r="K130" s="29">
        <v>2247723.91</v>
      </c>
      <c r="L130" s="10">
        <f t="shared" si="7"/>
        <v>362.60231650570677</v>
      </c>
      <c r="M130" s="10">
        <f t="shared" si="8"/>
        <v>98.670935469710273</v>
      </c>
      <c r="N130" s="11">
        <f t="shared" si="9"/>
        <v>461.273251975417</v>
      </c>
    </row>
    <row r="131" spans="1:14" ht="15" customHeight="1">
      <c r="A131" s="8" t="s">
        <v>582</v>
      </c>
      <c r="B131" s="9" t="s">
        <v>201</v>
      </c>
      <c r="C131" s="28">
        <v>7559</v>
      </c>
      <c r="D131" s="29">
        <v>3220762.28</v>
      </c>
      <c r="E131" s="29">
        <v>0</v>
      </c>
      <c r="F131" s="29">
        <f t="shared" si="5"/>
        <v>3220762.28</v>
      </c>
      <c r="G131" s="29">
        <v>34585.870000000003</v>
      </c>
      <c r="H131" s="29">
        <v>0</v>
      </c>
      <c r="I131" s="29">
        <v>0</v>
      </c>
      <c r="J131" s="29">
        <f t="shared" si="6"/>
        <v>34585.870000000003</v>
      </c>
      <c r="K131" s="29">
        <v>871815.37</v>
      </c>
      <c r="L131" s="10">
        <f t="shared" si="7"/>
        <v>430.65857256250825</v>
      </c>
      <c r="M131" s="10">
        <f t="shared" si="8"/>
        <v>115.33474930546369</v>
      </c>
      <c r="N131" s="11">
        <f t="shared" si="9"/>
        <v>545.99332186797199</v>
      </c>
    </row>
    <row r="132" spans="1:14" ht="15" customHeight="1">
      <c r="A132" s="8" t="s">
        <v>583</v>
      </c>
      <c r="B132" s="9" t="s">
        <v>201</v>
      </c>
      <c r="C132" s="28">
        <v>2224</v>
      </c>
      <c r="D132" s="29">
        <v>883676.11</v>
      </c>
      <c r="E132" s="29">
        <v>0</v>
      </c>
      <c r="F132" s="29">
        <f t="shared" si="5"/>
        <v>883676.11</v>
      </c>
      <c r="G132" s="29">
        <v>99270.73</v>
      </c>
      <c r="H132" s="29">
        <v>0</v>
      </c>
      <c r="I132" s="29">
        <v>0</v>
      </c>
      <c r="J132" s="29">
        <f t="shared" si="6"/>
        <v>99270.73</v>
      </c>
      <c r="K132" s="29">
        <v>376369.3</v>
      </c>
      <c r="L132" s="10">
        <f t="shared" si="7"/>
        <v>441.97249999999997</v>
      </c>
      <c r="M132" s="10">
        <f t="shared" si="8"/>
        <v>169.23080035971222</v>
      </c>
      <c r="N132" s="11">
        <f t="shared" si="9"/>
        <v>611.20330035971222</v>
      </c>
    </row>
    <row r="133" spans="1:14" ht="15" customHeight="1">
      <c r="A133" s="8" t="s">
        <v>433</v>
      </c>
      <c r="B133" s="9" t="s">
        <v>245</v>
      </c>
      <c r="C133" s="28">
        <v>12804</v>
      </c>
      <c r="D133" s="29">
        <v>3155779.77</v>
      </c>
      <c r="E133" s="29">
        <v>0</v>
      </c>
      <c r="F133" s="29">
        <f t="shared" si="5"/>
        <v>3155779.77</v>
      </c>
      <c r="G133" s="29">
        <v>32515.97</v>
      </c>
      <c r="H133" s="29">
        <v>0</v>
      </c>
      <c r="I133" s="29">
        <v>0</v>
      </c>
      <c r="J133" s="29">
        <f t="shared" si="6"/>
        <v>32515.97</v>
      </c>
      <c r="K133" s="29">
        <v>628065.68999999994</v>
      </c>
      <c r="L133" s="10">
        <f t="shared" si="7"/>
        <v>249.00778975320213</v>
      </c>
      <c r="M133" s="10">
        <f t="shared" si="8"/>
        <v>49.052303186504211</v>
      </c>
      <c r="N133" s="11">
        <f t="shared" si="9"/>
        <v>298.06009293970635</v>
      </c>
    </row>
    <row r="134" spans="1:14" ht="15" customHeight="1">
      <c r="A134" s="8" t="s">
        <v>26</v>
      </c>
      <c r="B134" s="9" t="s">
        <v>0</v>
      </c>
      <c r="C134" s="28">
        <v>309</v>
      </c>
      <c r="D134" s="29">
        <v>138362.5</v>
      </c>
      <c r="E134" s="29">
        <v>0</v>
      </c>
      <c r="F134" s="29">
        <f t="shared" si="5"/>
        <v>138362.5</v>
      </c>
      <c r="G134" s="29">
        <v>4300.59</v>
      </c>
      <c r="H134" s="29">
        <v>0</v>
      </c>
      <c r="I134" s="29">
        <v>0</v>
      </c>
      <c r="J134" s="29">
        <f t="shared" si="6"/>
        <v>4300.59</v>
      </c>
      <c r="K134" s="29">
        <v>22217.41</v>
      </c>
      <c r="L134" s="10">
        <f t="shared" si="7"/>
        <v>461.69284789644013</v>
      </c>
      <c r="M134" s="10">
        <f t="shared" si="8"/>
        <v>71.901003236245955</v>
      </c>
      <c r="N134" s="11">
        <f t="shared" si="9"/>
        <v>533.59385113268604</v>
      </c>
    </row>
    <row r="135" spans="1:14" ht="15" customHeight="1">
      <c r="A135" s="8" t="s">
        <v>333</v>
      </c>
      <c r="B135" s="9" t="s">
        <v>178</v>
      </c>
      <c r="C135" s="28">
        <v>7186</v>
      </c>
      <c r="D135" s="29">
        <v>2096173.33</v>
      </c>
      <c r="E135" s="29">
        <v>0</v>
      </c>
      <c r="F135" s="29">
        <f t="shared" si="5"/>
        <v>2096173.33</v>
      </c>
      <c r="G135" s="29">
        <v>42191.9</v>
      </c>
      <c r="H135" s="29">
        <v>0</v>
      </c>
      <c r="I135" s="29">
        <v>0</v>
      </c>
      <c r="J135" s="29">
        <f t="shared" si="6"/>
        <v>42191.9</v>
      </c>
      <c r="K135" s="29">
        <v>421281.46</v>
      </c>
      <c r="L135" s="10">
        <f t="shared" si="7"/>
        <v>297.57378652936262</v>
      </c>
      <c r="M135" s="10">
        <f t="shared" si="8"/>
        <v>58.625307542443643</v>
      </c>
      <c r="N135" s="11">
        <f t="shared" si="9"/>
        <v>356.19909407180626</v>
      </c>
    </row>
    <row r="136" spans="1:14" ht="15" customHeight="1">
      <c r="A136" s="8" t="s">
        <v>442</v>
      </c>
      <c r="B136" s="9" t="s">
        <v>208</v>
      </c>
      <c r="C136" s="28">
        <v>1780</v>
      </c>
      <c r="D136" s="29">
        <v>456610.33</v>
      </c>
      <c r="E136" s="29">
        <v>0</v>
      </c>
      <c r="F136" s="29">
        <f t="shared" si="5"/>
        <v>456610.33</v>
      </c>
      <c r="G136" s="29">
        <v>308.52</v>
      </c>
      <c r="H136" s="29">
        <v>0</v>
      </c>
      <c r="I136" s="29">
        <v>0</v>
      </c>
      <c r="J136" s="29">
        <f t="shared" si="6"/>
        <v>308.52</v>
      </c>
      <c r="K136" s="29">
        <v>214334.51</v>
      </c>
      <c r="L136" s="10">
        <f t="shared" si="7"/>
        <v>256.69598314606742</v>
      </c>
      <c r="M136" s="10">
        <f t="shared" si="8"/>
        <v>120.41264606741574</v>
      </c>
      <c r="N136" s="11">
        <f t="shared" si="9"/>
        <v>377.1086292134832</v>
      </c>
    </row>
    <row r="137" spans="1:14" ht="15" customHeight="1">
      <c r="A137" s="8" t="s">
        <v>584</v>
      </c>
      <c r="B137" s="9" t="s">
        <v>245</v>
      </c>
      <c r="C137" s="28">
        <v>7098</v>
      </c>
      <c r="D137" s="29">
        <v>2069498.28</v>
      </c>
      <c r="E137" s="29">
        <v>0</v>
      </c>
      <c r="F137" s="29">
        <f t="shared" si="5"/>
        <v>2069498.28</v>
      </c>
      <c r="G137" s="29">
        <v>1960463.3</v>
      </c>
      <c r="H137" s="29">
        <v>0</v>
      </c>
      <c r="I137" s="29">
        <v>0</v>
      </c>
      <c r="J137" s="29">
        <f t="shared" si="6"/>
        <v>1960463.3</v>
      </c>
      <c r="K137" s="29">
        <v>1824861.55</v>
      </c>
      <c r="L137" s="10">
        <f t="shared" si="7"/>
        <v>567.76015497323192</v>
      </c>
      <c r="M137" s="10">
        <f t="shared" si="8"/>
        <v>257.09517469709778</v>
      </c>
      <c r="N137" s="11">
        <f t="shared" si="9"/>
        <v>824.85532967032964</v>
      </c>
    </row>
    <row r="138" spans="1:14" ht="15" customHeight="1">
      <c r="A138" s="8" t="s">
        <v>467</v>
      </c>
      <c r="B138" s="9" t="s">
        <v>0</v>
      </c>
      <c r="C138" s="28">
        <v>319</v>
      </c>
      <c r="D138" s="29">
        <v>90346.03</v>
      </c>
      <c r="E138" s="29">
        <v>0</v>
      </c>
      <c r="F138" s="29">
        <f t="shared" ref="F138:F201" si="10">D138-E138</f>
        <v>90346.03</v>
      </c>
      <c r="G138" s="29">
        <v>0</v>
      </c>
      <c r="H138" s="29">
        <v>0</v>
      </c>
      <c r="I138" s="29">
        <v>0</v>
      </c>
      <c r="J138" s="29">
        <f t="shared" ref="J138:J201" si="11">G138-H138-I138</f>
        <v>0</v>
      </c>
      <c r="K138" s="29">
        <v>51742.63</v>
      </c>
      <c r="L138" s="10">
        <f t="shared" ref="L138:L201" si="12">(F138+J138)/C138</f>
        <v>283.21639498432603</v>
      </c>
      <c r="M138" s="10">
        <f t="shared" ref="M138:M201" si="13">K138/C138</f>
        <v>162.20260188087772</v>
      </c>
      <c r="N138" s="11">
        <f t="shared" ref="N138:N201" si="14">(F138+J138+K138)/C138</f>
        <v>445.41899686520378</v>
      </c>
    </row>
    <row r="139" spans="1:14" ht="15" customHeight="1">
      <c r="A139" s="8" t="s">
        <v>313</v>
      </c>
      <c r="B139" s="9" t="s">
        <v>245</v>
      </c>
      <c r="C139" s="28">
        <v>16400</v>
      </c>
      <c r="D139" s="29">
        <v>4662464.22</v>
      </c>
      <c r="E139" s="29">
        <v>0</v>
      </c>
      <c r="F139" s="29">
        <f t="shared" si="10"/>
        <v>4662464.22</v>
      </c>
      <c r="G139" s="29">
        <v>145313.15</v>
      </c>
      <c r="H139" s="29">
        <v>0</v>
      </c>
      <c r="I139" s="29">
        <v>0</v>
      </c>
      <c r="J139" s="29">
        <f t="shared" si="11"/>
        <v>145313.15</v>
      </c>
      <c r="K139" s="29">
        <v>2054760.16</v>
      </c>
      <c r="L139" s="10">
        <f t="shared" si="12"/>
        <v>293.15715670731709</v>
      </c>
      <c r="M139" s="10">
        <f t="shared" si="13"/>
        <v>125.29025365853659</v>
      </c>
      <c r="N139" s="11">
        <f t="shared" si="14"/>
        <v>418.44741036585367</v>
      </c>
    </row>
    <row r="140" spans="1:14" ht="15" customHeight="1">
      <c r="A140" s="8" t="s">
        <v>367</v>
      </c>
      <c r="B140" s="9" t="s">
        <v>178</v>
      </c>
      <c r="C140" s="28">
        <v>20070</v>
      </c>
      <c r="D140" s="29">
        <v>7181483.5899999999</v>
      </c>
      <c r="E140" s="29">
        <v>0</v>
      </c>
      <c r="F140" s="29">
        <f t="shared" si="10"/>
        <v>7181483.5899999999</v>
      </c>
      <c r="G140" s="29">
        <v>98774.13</v>
      </c>
      <c r="H140" s="29">
        <v>0</v>
      </c>
      <c r="I140" s="29">
        <v>0</v>
      </c>
      <c r="J140" s="29">
        <f t="shared" si="11"/>
        <v>98774.13</v>
      </c>
      <c r="K140" s="29">
        <v>3882318.61</v>
      </c>
      <c r="L140" s="10">
        <f t="shared" si="12"/>
        <v>362.74328450423519</v>
      </c>
      <c r="M140" s="10">
        <f t="shared" si="13"/>
        <v>193.43889436970602</v>
      </c>
      <c r="N140" s="11">
        <f t="shared" si="14"/>
        <v>556.18217887394121</v>
      </c>
    </row>
    <row r="141" spans="1:14" ht="15" customHeight="1">
      <c r="A141" s="8" t="s">
        <v>142</v>
      </c>
      <c r="B141" s="9" t="s">
        <v>138</v>
      </c>
      <c r="C141" s="28">
        <v>1695</v>
      </c>
      <c r="D141" s="29">
        <v>444718.61</v>
      </c>
      <c r="E141" s="29">
        <v>0</v>
      </c>
      <c r="F141" s="29">
        <f t="shared" si="10"/>
        <v>444718.61</v>
      </c>
      <c r="G141" s="29">
        <v>11872.66</v>
      </c>
      <c r="H141" s="29">
        <v>0</v>
      </c>
      <c r="I141" s="29">
        <v>0</v>
      </c>
      <c r="J141" s="29">
        <f t="shared" si="11"/>
        <v>11872.66</v>
      </c>
      <c r="K141" s="29">
        <v>321434.49</v>
      </c>
      <c r="L141" s="10">
        <f t="shared" si="12"/>
        <v>269.37538053097342</v>
      </c>
      <c r="M141" s="10">
        <f t="shared" si="13"/>
        <v>189.63686725663717</v>
      </c>
      <c r="N141" s="11">
        <f t="shared" si="14"/>
        <v>459.01224778761065</v>
      </c>
    </row>
    <row r="142" spans="1:14" ht="15" customHeight="1">
      <c r="A142" s="8" t="s">
        <v>585</v>
      </c>
      <c r="B142" s="9" t="s">
        <v>0</v>
      </c>
      <c r="C142" s="28">
        <v>1539</v>
      </c>
      <c r="D142" s="29">
        <v>426840.3</v>
      </c>
      <c r="E142" s="29">
        <v>0</v>
      </c>
      <c r="F142" s="29">
        <f t="shared" si="10"/>
        <v>426840.3</v>
      </c>
      <c r="G142" s="29">
        <v>0</v>
      </c>
      <c r="H142" s="29">
        <v>0</v>
      </c>
      <c r="I142" s="29">
        <v>0</v>
      </c>
      <c r="J142" s="29">
        <f t="shared" si="11"/>
        <v>0</v>
      </c>
      <c r="K142" s="29">
        <v>192164.51</v>
      </c>
      <c r="L142" s="10">
        <f t="shared" si="12"/>
        <v>277.34912280701752</v>
      </c>
      <c r="M142" s="10">
        <f t="shared" si="13"/>
        <v>124.8632293697206</v>
      </c>
      <c r="N142" s="11">
        <f t="shared" si="14"/>
        <v>402.21235217673819</v>
      </c>
    </row>
    <row r="143" spans="1:14" ht="15" customHeight="1">
      <c r="A143" s="8" t="s">
        <v>393</v>
      </c>
      <c r="B143" s="9" t="s">
        <v>201</v>
      </c>
      <c r="C143" s="28">
        <v>111811</v>
      </c>
      <c r="D143" s="29">
        <v>57787632.039999999</v>
      </c>
      <c r="E143" s="29">
        <v>3781564.51</v>
      </c>
      <c r="F143" s="29">
        <f t="shared" si="10"/>
        <v>54006067.530000001</v>
      </c>
      <c r="G143" s="29">
        <v>4183286.75</v>
      </c>
      <c r="H143" s="29">
        <v>2017760.31</v>
      </c>
      <c r="I143" s="29">
        <v>610361.29</v>
      </c>
      <c r="J143" s="29">
        <f t="shared" si="11"/>
        <v>1555165.15</v>
      </c>
      <c r="K143" s="29">
        <v>21938254.66</v>
      </c>
      <c r="L143" s="10">
        <f t="shared" si="12"/>
        <v>496.92098881147649</v>
      </c>
      <c r="M143" s="10">
        <f t="shared" si="13"/>
        <v>196.20837538345958</v>
      </c>
      <c r="N143" s="11">
        <f t="shared" si="14"/>
        <v>693.1293641949361</v>
      </c>
    </row>
    <row r="144" spans="1:14" ht="15" customHeight="1">
      <c r="A144" s="8" t="s">
        <v>341</v>
      </c>
      <c r="B144" s="9" t="s">
        <v>0</v>
      </c>
      <c r="C144" s="28">
        <v>5447</v>
      </c>
      <c r="D144" s="29">
        <v>1695258.32</v>
      </c>
      <c r="E144" s="29">
        <v>0</v>
      </c>
      <c r="F144" s="29">
        <f t="shared" si="10"/>
        <v>1695258.32</v>
      </c>
      <c r="G144" s="29">
        <v>50100.72</v>
      </c>
      <c r="H144" s="29">
        <v>0</v>
      </c>
      <c r="I144" s="29">
        <v>0</v>
      </c>
      <c r="J144" s="29">
        <f t="shared" si="11"/>
        <v>50100.72</v>
      </c>
      <c r="K144" s="29">
        <v>605119.28</v>
      </c>
      <c r="L144" s="10">
        <f t="shared" si="12"/>
        <v>320.4257462823573</v>
      </c>
      <c r="M144" s="10">
        <f t="shared" si="13"/>
        <v>111.0922122269139</v>
      </c>
      <c r="N144" s="11">
        <f t="shared" si="14"/>
        <v>431.51795850927124</v>
      </c>
    </row>
    <row r="145" spans="1:14" ht="15" customHeight="1">
      <c r="A145" s="8" t="s">
        <v>526</v>
      </c>
      <c r="B145" s="9" t="s">
        <v>70</v>
      </c>
      <c r="C145" s="28">
        <v>1140</v>
      </c>
      <c r="D145" s="29">
        <v>372054.7</v>
      </c>
      <c r="E145" s="29">
        <v>0</v>
      </c>
      <c r="F145" s="29">
        <f t="shared" si="10"/>
        <v>372054.7</v>
      </c>
      <c r="G145" s="29">
        <v>11147.44</v>
      </c>
      <c r="H145" s="29">
        <v>0</v>
      </c>
      <c r="I145" s="29">
        <v>0</v>
      </c>
      <c r="J145" s="29">
        <f t="shared" si="11"/>
        <v>11147.44</v>
      </c>
      <c r="K145" s="29">
        <v>85300.95</v>
      </c>
      <c r="L145" s="10">
        <f t="shared" si="12"/>
        <v>336.14222807017546</v>
      </c>
      <c r="M145" s="10">
        <f t="shared" si="13"/>
        <v>74.8253947368421</v>
      </c>
      <c r="N145" s="11">
        <f t="shared" si="14"/>
        <v>410.96762280701756</v>
      </c>
    </row>
    <row r="146" spans="1:14" ht="15" customHeight="1">
      <c r="A146" s="8" t="s">
        <v>23</v>
      </c>
      <c r="B146" s="9" t="s">
        <v>0</v>
      </c>
      <c r="C146" s="28">
        <v>683</v>
      </c>
      <c r="D146" s="29">
        <v>452241.48</v>
      </c>
      <c r="E146" s="29">
        <v>0</v>
      </c>
      <c r="F146" s="29">
        <f t="shared" si="10"/>
        <v>452241.48</v>
      </c>
      <c r="G146" s="29">
        <v>2971.86</v>
      </c>
      <c r="H146" s="29">
        <v>0</v>
      </c>
      <c r="I146" s="29">
        <v>0</v>
      </c>
      <c r="J146" s="29">
        <f t="shared" si="11"/>
        <v>2971.86</v>
      </c>
      <c r="K146" s="29">
        <v>109116.24</v>
      </c>
      <c r="L146" s="10">
        <f t="shared" si="12"/>
        <v>666.49098096632497</v>
      </c>
      <c r="M146" s="10">
        <f t="shared" si="13"/>
        <v>159.76023426061494</v>
      </c>
      <c r="N146" s="11">
        <f t="shared" si="14"/>
        <v>826.25121522693996</v>
      </c>
    </row>
    <row r="147" spans="1:14" ht="15" customHeight="1">
      <c r="A147" s="8" t="s">
        <v>46</v>
      </c>
      <c r="B147" s="9" t="s">
        <v>0</v>
      </c>
      <c r="C147" s="28">
        <v>650</v>
      </c>
      <c r="D147" s="29">
        <v>154005.85</v>
      </c>
      <c r="E147" s="29">
        <v>0</v>
      </c>
      <c r="F147" s="29">
        <f t="shared" si="10"/>
        <v>154005.85</v>
      </c>
      <c r="G147" s="29">
        <v>5860.76</v>
      </c>
      <c r="H147" s="29">
        <v>0</v>
      </c>
      <c r="I147" s="29">
        <v>0</v>
      </c>
      <c r="J147" s="29">
        <f t="shared" si="11"/>
        <v>5860.76</v>
      </c>
      <c r="K147" s="29">
        <v>31273.54</v>
      </c>
      <c r="L147" s="10">
        <f t="shared" si="12"/>
        <v>245.94863076923079</v>
      </c>
      <c r="M147" s="10">
        <f t="shared" si="13"/>
        <v>48.113138461538462</v>
      </c>
      <c r="N147" s="11">
        <f t="shared" si="14"/>
        <v>294.06176923076924</v>
      </c>
    </row>
    <row r="148" spans="1:14" ht="15" customHeight="1">
      <c r="A148" s="8" t="s">
        <v>383</v>
      </c>
      <c r="B148" s="9" t="s">
        <v>245</v>
      </c>
      <c r="C148" s="28">
        <v>28157</v>
      </c>
      <c r="D148" s="29">
        <v>7896056.9199999999</v>
      </c>
      <c r="E148" s="29">
        <v>0</v>
      </c>
      <c r="F148" s="29">
        <f t="shared" si="10"/>
        <v>7896056.9199999999</v>
      </c>
      <c r="G148" s="29">
        <v>1126809.8600000001</v>
      </c>
      <c r="H148" s="29">
        <v>0</v>
      </c>
      <c r="I148" s="29">
        <v>0</v>
      </c>
      <c r="J148" s="29">
        <f t="shared" si="11"/>
        <v>1126809.8600000001</v>
      </c>
      <c r="K148" s="29">
        <v>3868901.13</v>
      </c>
      <c r="L148" s="10">
        <f t="shared" si="12"/>
        <v>320.44844195049188</v>
      </c>
      <c r="M148" s="10">
        <f t="shared" si="13"/>
        <v>137.4045931739887</v>
      </c>
      <c r="N148" s="11">
        <f t="shared" si="14"/>
        <v>457.85303512448058</v>
      </c>
    </row>
    <row r="149" spans="1:14" ht="15" customHeight="1">
      <c r="A149" s="8" t="s">
        <v>141</v>
      </c>
      <c r="B149" s="9" t="s">
        <v>138</v>
      </c>
      <c r="C149" s="28">
        <v>2643</v>
      </c>
      <c r="D149" s="29">
        <v>835120.72</v>
      </c>
      <c r="E149" s="29">
        <v>0</v>
      </c>
      <c r="F149" s="29">
        <f t="shared" si="10"/>
        <v>835120.72</v>
      </c>
      <c r="G149" s="29">
        <v>6610.48</v>
      </c>
      <c r="H149" s="29">
        <v>0</v>
      </c>
      <c r="I149" s="29">
        <v>0</v>
      </c>
      <c r="J149" s="29">
        <f t="shared" si="11"/>
        <v>6610.48</v>
      </c>
      <c r="K149" s="29">
        <v>595405.65</v>
      </c>
      <c r="L149" s="10">
        <f t="shared" si="12"/>
        <v>318.47567158531967</v>
      </c>
      <c r="M149" s="10">
        <f t="shared" si="13"/>
        <v>225.27644721906924</v>
      </c>
      <c r="N149" s="11">
        <f t="shared" si="14"/>
        <v>543.75211880438894</v>
      </c>
    </row>
    <row r="150" spans="1:14" ht="15" customHeight="1">
      <c r="A150" s="8" t="s">
        <v>315</v>
      </c>
      <c r="B150" s="9" t="s">
        <v>245</v>
      </c>
      <c r="C150" s="28">
        <v>5137</v>
      </c>
      <c r="D150" s="29">
        <v>1597239.92</v>
      </c>
      <c r="E150" s="29">
        <v>0</v>
      </c>
      <c r="F150" s="29">
        <f t="shared" si="10"/>
        <v>1597239.92</v>
      </c>
      <c r="G150" s="29">
        <v>108497.62</v>
      </c>
      <c r="H150" s="29">
        <v>0</v>
      </c>
      <c r="I150" s="29">
        <v>0</v>
      </c>
      <c r="J150" s="29">
        <f t="shared" si="11"/>
        <v>108497.62</v>
      </c>
      <c r="K150" s="29">
        <v>536510.48</v>
      </c>
      <c r="L150" s="10">
        <f t="shared" si="12"/>
        <v>332.04935565505161</v>
      </c>
      <c r="M150" s="10">
        <f t="shared" si="13"/>
        <v>104.44042826552462</v>
      </c>
      <c r="N150" s="11">
        <f t="shared" si="14"/>
        <v>436.4897839205762</v>
      </c>
    </row>
    <row r="151" spans="1:14" ht="15" customHeight="1">
      <c r="A151" s="8" t="s">
        <v>81</v>
      </c>
      <c r="B151" s="9" t="s">
        <v>70</v>
      </c>
      <c r="C151" s="28">
        <v>2015</v>
      </c>
      <c r="D151" s="29">
        <v>613969.06000000006</v>
      </c>
      <c r="E151" s="29">
        <v>0</v>
      </c>
      <c r="F151" s="29">
        <f t="shared" si="10"/>
        <v>613969.06000000006</v>
      </c>
      <c r="G151" s="29">
        <v>22773.42</v>
      </c>
      <c r="H151" s="29">
        <v>0</v>
      </c>
      <c r="I151" s="29">
        <v>0</v>
      </c>
      <c r="J151" s="29">
        <f t="shared" si="11"/>
        <v>22773.42</v>
      </c>
      <c r="K151" s="29">
        <v>220220.36</v>
      </c>
      <c r="L151" s="10">
        <f t="shared" si="12"/>
        <v>316.0012307692308</v>
      </c>
      <c r="M151" s="10">
        <f t="shared" si="13"/>
        <v>109.29050124069478</v>
      </c>
      <c r="N151" s="11">
        <f t="shared" si="14"/>
        <v>425.29173200992562</v>
      </c>
    </row>
    <row r="152" spans="1:14" ht="15" customHeight="1">
      <c r="A152" s="8" t="s">
        <v>468</v>
      </c>
      <c r="B152" s="9" t="s">
        <v>208</v>
      </c>
      <c r="C152" s="28">
        <v>8435</v>
      </c>
      <c r="D152" s="29">
        <v>4328424.72</v>
      </c>
      <c r="E152" s="29">
        <v>0</v>
      </c>
      <c r="F152" s="29">
        <f t="shared" si="10"/>
        <v>4328424.72</v>
      </c>
      <c r="G152" s="29">
        <v>67890.37</v>
      </c>
      <c r="H152" s="29">
        <v>0</v>
      </c>
      <c r="I152" s="29">
        <v>0</v>
      </c>
      <c r="J152" s="29">
        <f t="shared" si="11"/>
        <v>67890.37</v>
      </c>
      <c r="K152" s="29">
        <v>1014337.94</v>
      </c>
      <c r="L152" s="10">
        <f t="shared" si="12"/>
        <v>521.19918079430943</v>
      </c>
      <c r="M152" s="10">
        <f t="shared" si="13"/>
        <v>120.25346058091286</v>
      </c>
      <c r="N152" s="11">
        <f t="shared" si="14"/>
        <v>641.45264137522224</v>
      </c>
    </row>
    <row r="153" spans="1:14" ht="15" customHeight="1">
      <c r="A153" s="8" t="s">
        <v>417</v>
      </c>
      <c r="B153" s="9" t="s">
        <v>70</v>
      </c>
      <c r="C153" s="28">
        <v>745</v>
      </c>
      <c r="D153" s="29">
        <v>212158.06</v>
      </c>
      <c r="E153" s="29">
        <v>0</v>
      </c>
      <c r="F153" s="29">
        <f t="shared" si="10"/>
        <v>212158.06</v>
      </c>
      <c r="G153" s="29">
        <v>1134.5899999999999</v>
      </c>
      <c r="H153" s="29">
        <v>0</v>
      </c>
      <c r="I153" s="29">
        <v>0</v>
      </c>
      <c r="J153" s="29">
        <f t="shared" si="11"/>
        <v>1134.5899999999999</v>
      </c>
      <c r="K153" s="29">
        <v>40125.39</v>
      </c>
      <c r="L153" s="10">
        <f t="shared" si="12"/>
        <v>286.29885906040266</v>
      </c>
      <c r="M153" s="10">
        <f t="shared" si="13"/>
        <v>53.859583892617451</v>
      </c>
      <c r="N153" s="11">
        <f t="shared" si="14"/>
        <v>340.15844295302009</v>
      </c>
    </row>
    <row r="154" spans="1:14" ht="15" customHeight="1">
      <c r="A154" s="8" t="s">
        <v>469</v>
      </c>
      <c r="B154" s="9" t="s">
        <v>0</v>
      </c>
      <c r="C154" s="28">
        <v>1250</v>
      </c>
      <c r="D154" s="29">
        <v>272094.73</v>
      </c>
      <c r="E154" s="29">
        <v>0</v>
      </c>
      <c r="F154" s="29">
        <f t="shared" si="10"/>
        <v>272094.73</v>
      </c>
      <c r="G154" s="29">
        <v>4976.99</v>
      </c>
      <c r="H154" s="29">
        <v>0</v>
      </c>
      <c r="I154" s="29">
        <v>0</v>
      </c>
      <c r="J154" s="29">
        <f t="shared" si="11"/>
        <v>4976.99</v>
      </c>
      <c r="K154" s="29">
        <v>147838.10999999999</v>
      </c>
      <c r="L154" s="10">
        <f t="shared" si="12"/>
        <v>221.65737599999997</v>
      </c>
      <c r="M154" s="10">
        <f t="shared" si="13"/>
        <v>118.27048799999999</v>
      </c>
      <c r="N154" s="11">
        <f t="shared" si="14"/>
        <v>339.92786399999994</v>
      </c>
    </row>
    <row r="155" spans="1:14" ht="15" customHeight="1">
      <c r="A155" s="8" t="s">
        <v>140</v>
      </c>
      <c r="B155" s="9" t="s">
        <v>138</v>
      </c>
      <c r="C155" s="28">
        <v>1780</v>
      </c>
      <c r="D155" s="29">
        <v>459875.12</v>
      </c>
      <c r="E155" s="29">
        <v>0</v>
      </c>
      <c r="F155" s="29">
        <f t="shared" si="10"/>
        <v>459875.12</v>
      </c>
      <c r="G155" s="29">
        <v>34351.21</v>
      </c>
      <c r="H155" s="29">
        <v>0</v>
      </c>
      <c r="I155" s="29">
        <v>0</v>
      </c>
      <c r="J155" s="29">
        <f t="shared" si="11"/>
        <v>34351.21</v>
      </c>
      <c r="K155" s="29">
        <v>233218.11</v>
      </c>
      <c r="L155" s="10">
        <f t="shared" si="12"/>
        <v>277.65524157303372</v>
      </c>
      <c r="M155" s="10">
        <f t="shared" si="13"/>
        <v>131.02141011235955</v>
      </c>
      <c r="N155" s="11">
        <f t="shared" si="14"/>
        <v>408.67665168539321</v>
      </c>
    </row>
    <row r="156" spans="1:14" ht="15" customHeight="1">
      <c r="A156" s="8" t="s">
        <v>45</v>
      </c>
      <c r="B156" s="9" t="s">
        <v>0</v>
      </c>
      <c r="C156" s="28">
        <v>3910</v>
      </c>
      <c r="D156" s="29">
        <v>1145889.1200000001</v>
      </c>
      <c r="E156" s="29">
        <v>0</v>
      </c>
      <c r="F156" s="29">
        <f t="shared" si="10"/>
        <v>1145889.1200000001</v>
      </c>
      <c r="G156" s="29">
        <v>45009.919999999998</v>
      </c>
      <c r="H156" s="29">
        <v>0</v>
      </c>
      <c r="I156" s="29">
        <v>0</v>
      </c>
      <c r="J156" s="29">
        <f t="shared" si="11"/>
        <v>45009.919999999998</v>
      </c>
      <c r="K156" s="29">
        <v>621160.36</v>
      </c>
      <c r="L156" s="10">
        <f t="shared" si="12"/>
        <v>304.57775959079282</v>
      </c>
      <c r="M156" s="10">
        <f t="shared" si="13"/>
        <v>158.86454219948848</v>
      </c>
      <c r="N156" s="11">
        <f t="shared" si="14"/>
        <v>463.44230179028131</v>
      </c>
    </row>
    <row r="157" spans="1:14" ht="15" customHeight="1">
      <c r="A157" s="8" t="s">
        <v>121</v>
      </c>
      <c r="B157" s="9" t="s">
        <v>91</v>
      </c>
      <c r="C157" s="28">
        <v>1153</v>
      </c>
      <c r="D157" s="29">
        <v>301504.96999999997</v>
      </c>
      <c r="E157" s="29">
        <v>0</v>
      </c>
      <c r="F157" s="29">
        <f t="shared" si="10"/>
        <v>301504.96999999997</v>
      </c>
      <c r="G157" s="29">
        <v>8066.77</v>
      </c>
      <c r="H157" s="29">
        <v>0</v>
      </c>
      <c r="I157" s="29">
        <v>0</v>
      </c>
      <c r="J157" s="29">
        <f t="shared" si="11"/>
        <v>8066.77</v>
      </c>
      <c r="K157" s="29">
        <v>147746.19</v>
      </c>
      <c r="L157" s="10">
        <f t="shared" si="12"/>
        <v>268.49240242844752</v>
      </c>
      <c r="M157" s="10">
        <f t="shared" si="13"/>
        <v>128.14066782307026</v>
      </c>
      <c r="N157" s="11">
        <f t="shared" si="14"/>
        <v>396.63307025151778</v>
      </c>
    </row>
    <row r="158" spans="1:14" ht="15" customHeight="1">
      <c r="A158" s="8" t="s">
        <v>470</v>
      </c>
      <c r="B158" s="9" t="s">
        <v>245</v>
      </c>
      <c r="C158" s="28">
        <v>10782</v>
      </c>
      <c r="D158" s="29">
        <v>3025069.12</v>
      </c>
      <c r="E158" s="29">
        <v>0</v>
      </c>
      <c r="F158" s="29">
        <f t="shared" si="10"/>
        <v>3025069.12</v>
      </c>
      <c r="G158" s="29">
        <v>237902.94</v>
      </c>
      <c r="H158" s="29">
        <v>0</v>
      </c>
      <c r="I158" s="29">
        <v>0</v>
      </c>
      <c r="J158" s="29">
        <f t="shared" si="11"/>
        <v>237902.94</v>
      </c>
      <c r="K158" s="29">
        <v>502379.36</v>
      </c>
      <c r="L158" s="10">
        <f t="shared" si="12"/>
        <v>302.63142830643665</v>
      </c>
      <c r="M158" s="10">
        <f t="shared" si="13"/>
        <v>46.594264514932291</v>
      </c>
      <c r="N158" s="11">
        <f t="shared" si="14"/>
        <v>349.22569282136897</v>
      </c>
    </row>
    <row r="159" spans="1:14" ht="15" customHeight="1">
      <c r="A159" s="8" t="s">
        <v>443</v>
      </c>
      <c r="B159" s="9" t="s">
        <v>91</v>
      </c>
      <c r="C159" s="28">
        <v>3573</v>
      </c>
      <c r="D159" s="29">
        <v>1548236.19</v>
      </c>
      <c r="E159" s="29">
        <v>0</v>
      </c>
      <c r="F159" s="29">
        <f t="shared" si="10"/>
        <v>1548236.19</v>
      </c>
      <c r="G159" s="29">
        <v>1859085.65</v>
      </c>
      <c r="H159" s="29">
        <v>0</v>
      </c>
      <c r="I159" s="29">
        <v>0</v>
      </c>
      <c r="J159" s="29">
        <f t="shared" si="11"/>
        <v>1859085.65</v>
      </c>
      <c r="K159" s="29">
        <v>3395844.97</v>
      </c>
      <c r="L159" s="10">
        <f t="shared" si="12"/>
        <v>953.63051777218016</v>
      </c>
      <c r="M159" s="10">
        <f t="shared" si="13"/>
        <v>950.4184075006998</v>
      </c>
      <c r="N159" s="11">
        <f t="shared" si="14"/>
        <v>1904.0489252728801</v>
      </c>
    </row>
    <row r="160" spans="1:14" ht="15" customHeight="1">
      <c r="A160" s="8" t="s">
        <v>244</v>
      </c>
      <c r="B160" s="9" t="s">
        <v>245</v>
      </c>
      <c r="C160" s="28">
        <v>3391</v>
      </c>
      <c r="D160" s="29">
        <v>850635.31</v>
      </c>
      <c r="E160" s="29">
        <v>0</v>
      </c>
      <c r="F160" s="29">
        <f t="shared" si="10"/>
        <v>850635.31</v>
      </c>
      <c r="G160" s="29">
        <v>52669.33</v>
      </c>
      <c r="H160" s="29">
        <v>0</v>
      </c>
      <c r="I160" s="29">
        <v>0</v>
      </c>
      <c r="J160" s="29">
        <f t="shared" si="11"/>
        <v>52669.33</v>
      </c>
      <c r="K160" s="29">
        <v>461824.02</v>
      </c>
      <c r="L160" s="10">
        <f t="shared" si="12"/>
        <v>266.38296667649661</v>
      </c>
      <c r="M160" s="10">
        <f t="shared" si="13"/>
        <v>136.19109997051018</v>
      </c>
      <c r="N160" s="11">
        <f t="shared" si="14"/>
        <v>402.57406664700682</v>
      </c>
    </row>
    <row r="161" spans="1:14" ht="15" customHeight="1">
      <c r="A161" s="8" t="s">
        <v>44</v>
      </c>
      <c r="B161" s="9" t="s">
        <v>0</v>
      </c>
      <c r="C161" s="28">
        <v>397</v>
      </c>
      <c r="D161" s="29">
        <v>49250.03</v>
      </c>
      <c r="E161" s="29">
        <v>0</v>
      </c>
      <c r="F161" s="29">
        <f t="shared" si="10"/>
        <v>49250.03</v>
      </c>
      <c r="G161" s="29">
        <v>4780.68</v>
      </c>
      <c r="H161" s="29">
        <v>0</v>
      </c>
      <c r="I161" s="29">
        <v>0</v>
      </c>
      <c r="J161" s="29">
        <f t="shared" si="11"/>
        <v>4780.68</v>
      </c>
      <c r="K161" s="29">
        <v>35211.96</v>
      </c>
      <c r="L161" s="10">
        <f t="shared" si="12"/>
        <v>136.09750629722922</v>
      </c>
      <c r="M161" s="10">
        <f t="shared" si="13"/>
        <v>88.695113350125936</v>
      </c>
      <c r="N161" s="11">
        <f t="shared" si="14"/>
        <v>224.79261964735517</v>
      </c>
    </row>
    <row r="162" spans="1:14" ht="15" customHeight="1">
      <c r="A162" s="8" t="s">
        <v>416</v>
      </c>
      <c r="B162" s="9" t="s">
        <v>70</v>
      </c>
      <c r="C162" s="28">
        <v>382</v>
      </c>
      <c r="D162" s="29">
        <v>104202.64</v>
      </c>
      <c r="E162" s="29">
        <v>0</v>
      </c>
      <c r="F162" s="29">
        <f t="shared" si="10"/>
        <v>104202.64</v>
      </c>
      <c r="G162" s="29">
        <v>6595.89</v>
      </c>
      <c r="H162" s="29">
        <v>0</v>
      </c>
      <c r="I162" s="29">
        <v>0</v>
      </c>
      <c r="J162" s="29">
        <f t="shared" si="11"/>
        <v>6595.89</v>
      </c>
      <c r="K162" s="29">
        <v>19945.86</v>
      </c>
      <c r="L162" s="10">
        <f t="shared" si="12"/>
        <v>290.04850785340312</v>
      </c>
      <c r="M162" s="10">
        <f t="shared" si="13"/>
        <v>52.214293193717282</v>
      </c>
      <c r="N162" s="11">
        <f t="shared" si="14"/>
        <v>342.26280104712043</v>
      </c>
    </row>
    <row r="163" spans="1:14" ht="15" customHeight="1">
      <c r="A163" s="8" t="s">
        <v>410</v>
      </c>
      <c r="B163" s="9" t="s">
        <v>178</v>
      </c>
      <c r="C163" s="28">
        <v>2829</v>
      </c>
      <c r="D163" s="29">
        <v>887040.02</v>
      </c>
      <c r="E163" s="29">
        <v>0</v>
      </c>
      <c r="F163" s="29">
        <f t="shared" si="10"/>
        <v>887040.02</v>
      </c>
      <c r="G163" s="29">
        <v>20225.48</v>
      </c>
      <c r="H163" s="29">
        <v>0</v>
      </c>
      <c r="I163" s="29">
        <v>0</v>
      </c>
      <c r="J163" s="29">
        <f t="shared" si="11"/>
        <v>20225.48</v>
      </c>
      <c r="K163" s="29">
        <v>391445.73</v>
      </c>
      <c r="L163" s="10">
        <f t="shared" si="12"/>
        <v>320.70183810533757</v>
      </c>
      <c r="M163" s="10">
        <f t="shared" si="13"/>
        <v>138.36893955461292</v>
      </c>
      <c r="N163" s="11">
        <f t="shared" si="14"/>
        <v>459.07077765995052</v>
      </c>
    </row>
    <row r="164" spans="1:14" ht="15" customHeight="1">
      <c r="A164" s="8" t="s">
        <v>43</v>
      </c>
      <c r="B164" s="9" t="s">
        <v>0</v>
      </c>
      <c r="C164" s="28">
        <v>582</v>
      </c>
      <c r="D164" s="29">
        <v>314682.53000000003</v>
      </c>
      <c r="E164" s="29">
        <v>0</v>
      </c>
      <c r="F164" s="29">
        <f t="shared" si="10"/>
        <v>314682.53000000003</v>
      </c>
      <c r="G164" s="29">
        <v>21555.51</v>
      </c>
      <c r="H164" s="29">
        <v>0</v>
      </c>
      <c r="I164" s="29">
        <v>0</v>
      </c>
      <c r="J164" s="29">
        <f t="shared" si="11"/>
        <v>21555.51</v>
      </c>
      <c r="K164" s="29">
        <v>52537.56</v>
      </c>
      <c r="L164" s="10">
        <f t="shared" si="12"/>
        <v>577.72859106529211</v>
      </c>
      <c r="M164" s="10">
        <f t="shared" si="13"/>
        <v>90.270721649484528</v>
      </c>
      <c r="N164" s="11">
        <f t="shared" si="14"/>
        <v>667.99931271477669</v>
      </c>
    </row>
    <row r="165" spans="1:14" ht="15" customHeight="1">
      <c r="A165" s="8" t="s">
        <v>444</v>
      </c>
      <c r="B165" s="9" t="s">
        <v>0</v>
      </c>
      <c r="C165" s="28">
        <v>234</v>
      </c>
      <c r="D165" s="29">
        <v>40117.75</v>
      </c>
      <c r="E165" s="29">
        <v>0</v>
      </c>
      <c r="F165" s="29">
        <f t="shared" si="10"/>
        <v>40117.75</v>
      </c>
      <c r="G165" s="29">
        <v>3187.61</v>
      </c>
      <c r="H165" s="29">
        <v>0</v>
      </c>
      <c r="I165" s="29">
        <v>0</v>
      </c>
      <c r="J165" s="29">
        <f t="shared" si="11"/>
        <v>3187.61</v>
      </c>
      <c r="K165" s="29">
        <v>29080.48</v>
      </c>
      <c r="L165" s="10">
        <f t="shared" si="12"/>
        <v>185.06564102564101</v>
      </c>
      <c r="M165" s="10">
        <f t="shared" si="13"/>
        <v>124.27555555555556</v>
      </c>
      <c r="N165" s="11">
        <f t="shared" si="14"/>
        <v>309.34119658119658</v>
      </c>
    </row>
    <row r="166" spans="1:14" ht="15" customHeight="1">
      <c r="A166" s="8" t="s">
        <v>139</v>
      </c>
      <c r="B166" s="9" t="s">
        <v>138</v>
      </c>
      <c r="C166" s="28">
        <v>606</v>
      </c>
      <c r="D166" s="29">
        <v>242978.32</v>
      </c>
      <c r="E166" s="29">
        <v>0</v>
      </c>
      <c r="F166" s="29">
        <f t="shared" si="10"/>
        <v>242978.32</v>
      </c>
      <c r="G166" s="29">
        <v>3269.6</v>
      </c>
      <c r="H166" s="29">
        <v>0</v>
      </c>
      <c r="I166" s="29">
        <v>0</v>
      </c>
      <c r="J166" s="29">
        <f t="shared" si="11"/>
        <v>3269.6</v>
      </c>
      <c r="K166" s="29">
        <v>71908.570000000007</v>
      </c>
      <c r="L166" s="10">
        <f t="shared" si="12"/>
        <v>406.34970297029707</v>
      </c>
      <c r="M166" s="10">
        <f t="shared" si="13"/>
        <v>118.66100660066007</v>
      </c>
      <c r="N166" s="11">
        <f t="shared" si="14"/>
        <v>525.01070957095703</v>
      </c>
    </row>
    <row r="167" spans="1:14" ht="15" customHeight="1">
      <c r="A167" s="8" t="s">
        <v>191</v>
      </c>
      <c r="B167" s="9" t="s">
        <v>178</v>
      </c>
      <c r="C167" s="28">
        <v>2318</v>
      </c>
      <c r="D167" s="29">
        <v>712300.06</v>
      </c>
      <c r="E167" s="29">
        <v>0</v>
      </c>
      <c r="F167" s="29">
        <f t="shared" si="10"/>
        <v>712300.06</v>
      </c>
      <c r="G167" s="29">
        <v>0</v>
      </c>
      <c r="H167" s="29">
        <v>0</v>
      </c>
      <c r="I167" s="29">
        <v>0</v>
      </c>
      <c r="J167" s="29">
        <f t="shared" si="11"/>
        <v>0</v>
      </c>
      <c r="K167" s="29">
        <v>337907.41</v>
      </c>
      <c r="L167" s="10">
        <f t="shared" si="12"/>
        <v>307.2907937877481</v>
      </c>
      <c r="M167" s="10">
        <f t="shared" si="13"/>
        <v>145.77541415012942</v>
      </c>
      <c r="N167" s="11">
        <f t="shared" si="14"/>
        <v>453.06620793787749</v>
      </c>
    </row>
    <row r="168" spans="1:14" ht="15" customHeight="1">
      <c r="A168" s="8" t="s">
        <v>167</v>
      </c>
      <c r="B168" s="9" t="s">
        <v>138</v>
      </c>
      <c r="C168" s="28">
        <v>1300</v>
      </c>
      <c r="D168" s="29">
        <v>338453.46</v>
      </c>
      <c r="E168" s="29">
        <v>0</v>
      </c>
      <c r="F168" s="29">
        <f t="shared" si="10"/>
        <v>338453.46</v>
      </c>
      <c r="G168" s="29">
        <v>4708.71</v>
      </c>
      <c r="H168" s="29">
        <v>0</v>
      </c>
      <c r="I168" s="29">
        <v>0</v>
      </c>
      <c r="J168" s="29">
        <f t="shared" si="11"/>
        <v>4708.71</v>
      </c>
      <c r="K168" s="29">
        <v>318904.40000000002</v>
      </c>
      <c r="L168" s="10">
        <f t="shared" si="12"/>
        <v>263.97090000000003</v>
      </c>
      <c r="M168" s="10">
        <f t="shared" si="13"/>
        <v>245.31107692307694</v>
      </c>
      <c r="N168" s="11">
        <f t="shared" si="14"/>
        <v>509.28197692307697</v>
      </c>
    </row>
    <row r="169" spans="1:14" ht="15" customHeight="1">
      <c r="A169" s="8" t="s">
        <v>198</v>
      </c>
      <c r="B169" s="9" t="s">
        <v>178</v>
      </c>
      <c r="C169" s="28">
        <v>1437</v>
      </c>
      <c r="D169" s="29">
        <v>624460.09</v>
      </c>
      <c r="E169" s="29">
        <v>0</v>
      </c>
      <c r="F169" s="29">
        <f t="shared" si="10"/>
        <v>624460.09</v>
      </c>
      <c r="G169" s="29">
        <v>58904.93</v>
      </c>
      <c r="H169" s="29">
        <v>0</v>
      </c>
      <c r="I169" s="29">
        <v>0</v>
      </c>
      <c r="J169" s="29">
        <f t="shared" si="11"/>
        <v>58904.93</v>
      </c>
      <c r="K169" s="29">
        <v>123412.88</v>
      </c>
      <c r="L169" s="10">
        <f t="shared" si="12"/>
        <v>475.54977035490606</v>
      </c>
      <c r="M169" s="10">
        <f t="shared" si="13"/>
        <v>85.882310368823937</v>
      </c>
      <c r="N169" s="11">
        <f t="shared" si="14"/>
        <v>561.43208072373</v>
      </c>
    </row>
    <row r="170" spans="1:14" ht="15" customHeight="1">
      <c r="A170" s="8" t="s">
        <v>307</v>
      </c>
      <c r="B170" s="9" t="s">
        <v>178</v>
      </c>
      <c r="C170" s="28">
        <v>14258</v>
      </c>
      <c r="D170" s="29">
        <v>3853583.48</v>
      </c>
      <c r="E170" s="29">
        <v>0</v>
      </c>
      <c r="F170" s="29">
        <f t="shared" si="10"/>
        <v>3853583.48</v>
      </c>
      <c r="G170" s="29">
        <v>89725.440000000002</v>
      </c>
      <c r="H170" s="29">
        <v>0</v>
      </c>
      <c r="I170" s="29">
        <v>0</v>
      </c>
      <c r="J170" s="29">
        <f t="shared" si="11"/>
        <v>89725.440000000002</v>
      </c>
      <c r="K170" s="29">
        <v>1075369.74</v>
      </c>
      <c r="L170" s="10">
        <f t="shared" si="12"/>
        <v>276.56816664328795</v>
      </c>
      <c r="M170" s="10">
        <f t="shared" si="13"/>
        <v>75.422200869687188</v>
      </c>
      <c r="N170" s="11">
        <f t="shared" si="14"/>
        <v>351.99036751297518</v>
      </c>
    </row>
    <row r="171" spans="1:14" ht="15" customHeight="1">
      <c r="A171" s="8" t="s">
        <v>364</v>
      </c>
      <c r="B171" s="9" t="s">
        <v>245</v>
      </c>
      <c r="C171" s="28">
        <v>29551</v>
      </c>
      <c r="D171" s="29">
        <v>11239664.369999999</v>
      </c>
      <c r="E171" s="29">
        <v>0</v>
      </c>
      <c r="F171" s="29">
        <f t="shared" si="10"/>
        <v>11239664.369999999</v>
      </c>
      <c r="G171" s="29">
        <v>9037783.1300000008</v>
      </c>
      <c r="H171" s="29">
        <v>0</v>
      </c>
      <c r="I171" s="29">
        <v>0</v>
      </c>
      <c r="J171" s="29">
        <f t="shared" si="11"/>
        <v>9037783.1300000008</v>
      </c>
      <c r="K171" s="29">
        <v>19603329.809999999</v>
      </c>
      <c r="L171" s="10">
        <f t="shared" si="12"/>
        <v>686.18481608067407</v>
      </c>
      <c r="M171" s="10">
        <f t="shared" si="13"/>
        <v>663.37280667320897</v>
      </c>
      <c r="N171" s="11">
        <f t="shared" si="14"/>
        <v>1349.5576227538832</v>
      </c>
    </row>
    <row r="172" spans="1:14" ht="15" customHeight="1">
      <c r="A172" s="8" t="s">
        <v>471</v>
      </c>
      <c r="B172" s="9" t="s">
        <v>138</v>
      </c>
      <c r="C172" s="28">
        <v>14801</v>
      </c>
      <c r="D172" s="29">
        <v>4215082.88</v>
      </c>
      <c r="E172" s="29">
        <v>0</v>
      </c>
      <c r="F172" s="29">
        <f t="shared" si="10"/>
        <v>4215082.88</v>
      </c>
      <c r="G172" s="29">
        <v>144110.07</v>
      </c>
      <c r="H172" s="29">
        <v>0</v>
      </c>
      <c r="I172" s="29">
        <v>0</v>
      </c>
      <c r="J172" s="29">
        <f t="shared" si="11"/>
        <v>144110.07</v>
      </c>
      <c r="K172" s="29">
        <v>2874674.51</v>
      </c>
      <c r="L172" s="10">
        <f t="shared" si="12"/>
        <v>294.52016417809608</v>
      </c>
      <c r="M172" s="10">
        <f t="shared" si="13"/>
        <v>194.22164110533072</v>
      </c>
      <c r="N172" s="11">
        <f t="shared" si="14"/>
        <v>488.7418052834268</v>
      </c>
    </row>
    <row r="173" spans="1:14" ht="15" customHeight="1">
      <c r="A173" s="8" t="s">
        <v>586</v>
      </c>
      <c r="B173" s="9" t="s">
        <v>178</v>
      </c>
      <c r="C173" s="28">
        <v>4327</v>
      </c>
      <c r="D173" s="29">
        <v>1745334.76</v>
      </c>
      <c r="E173" s="29">
        <v>0</v>
      </c>
      <c r="F173" s="29">
        <f t="shared" si="10"/>
        <v>1745334.76</v>
      </c>
      <c r="G173" s="29">
        <v>29437.56</v>
      </c>
      <c r="H173" s="29">
        <v>0</v>
      </c>
      <c r="I173" s="29">
        <v>0</v>
      </c>
      <c r="J173" s="29">
        <f t="shared" si="11"/>
        <v>29437.56</v>
      </c>
      <c r="K173" s="29">
        <v>297543.46999999997</v>
      </c>
      <c r="L173" s="10">
        <f t="shared" si="12"/>
        <v>410.16231107002545</v>
      </c>
      <c r="M173" s="10">
        <f t="shared" si="13"/>
        <v>68.764379477698171</v>
      </c>
      <c r="N173" s="11">
        <f t="shared" si="14"/>
        <v>478.92669054772358</v>
      </c>
    </row>
    <row r="174" spans="1:14" ht="15" customHeight="1">
      <c r="A174" s="8" t="s">
        <v>227</v>
      </c>
      <c r="B174" s="9" t="s">
        <v>208</v>
      </c>
      <c r="C174" s="28">
        <v>750</v>
      </c>
      <c r="D174" s="29">
        <v>255875.7</v>
      </c>
      <c r="E174" s="29">
        <v>0</v>
      </c>
      <c r="F174" s="29">
        <f t="shared" si="10"/>
        <v>255875.7</v>
      </c>
      <c r="G174" s="29">
        <v>33669.85</v>
      </c>
      <c r="H174" s="29">
        <v>0</v>
      </c>
      <c r="I174" s="29">
        <v>0</v>
      </c>
      <c r="J174" s="29">
        <f t="shared" si="11"/>
        <v>33669.85</v>
      </c>
      <c r="K174" s="29">
        <v>64105.9</v>
      </c>
      <c r="L174" s="10">
        <f t="shared" si="12"/>
        <v>386.0607333333333</v>
      </c>
      <c r="M174" s="10">
        <f t="shared" si="13"/>
        <v>85.474533333333341</v>
      </c>
      <c r="N174" s="11">
        <f t="shared" si="14"/>
        <v>471.5352666666667</v>
      </c>
    </row>
    <row r="175" spans="1:14" ht="15" customHeight="1">
      <c r="A175" s="8" t="s">
        <v>246</v>
      </c>
      <c r="B175" s="9" t="s">
        <v>245</v>
      </c>
      <c r="C175" s="28">
        <v>2597</v>
      </c>
      <c r="D175" s="29">
        <v>778495.65</v>
      </c>
      <c r="E175" s="29">
        <v>0</v>
      </c>
      <c r="F175" s="29">
        <f t="shared" si="10"/>
        <v>778495.65</v>
      </c>
      <c r="G175" s="29">
        <v>5130.21</v>
      </c>
      <c r="H175" s="29">
        <v>0</v>
      </c>
      <c r="I175" s="29">
        <v>0</v>
      </c>
      <c r="J175" s="29">
        <f t="shared" si="11"/>
        <v>5130.21</v>
      </c>
      <c r="K175" s="29">
        <v>334492.98</v>
      </c>
      <c r="L175" s="10">
        <f t="shared" si="12"/>
        <v>301.7427262225645</v>
      </c>
      <c r="M175" s="10">
        <f t="shared" si="13"/>
        <v>128.79976126299576</v>
      </c>
      <c r="N175" s="11">
        <f t="shared" si="14"/>
        <v>430.54248748556023</v>
      </c>
    </row>
    <row r="176" spans="1:14" ht="15" customHeight="1">
      <c r="A176" s="8" t="s">
        <v>527</v>
      </c>
      <c r="B176" s="9" t="s">
        <v>208</v>
      </c>
      <c r="C176" s="28">
        <v>232</v>
      </c>
      <c r="D176" s="29">
        <v>54467.76</v>
      </c>
      <c r="E176" s="29">
        <v>0</v>
      </c>
      <c r="F176" s="29">
        <f t="shared" si="10"/>
        <v>54467.76</v>
      </c>
      <c r="G176" s="29">
        <v>9002.3700000000008</v>
      </c>
      <c r="H176" s="29">
        <v>0</v>
      </c>
      <c r="I176" s="29">
        <v>0</v>
      </c>
      <c r="J176" s="29">
        <f t="shared" si="11"/>
        <v>9002.3700000000008</v>
      </c>
      <c r="K176" s="29">
        <v>52558.94</v>
      </c>
      <c r="L176" s="10">
        <f t="shared" si="12"/>
        <v>273.57814655172416</v>
      </c>
      <c r="M176" s="10">
        <f t="shared" si="13"/>
        <v>226.5471551724138</v>
      </c>
      <c r="N176" s="11">
        <f t="shared" si="14"/>
        <v>500.12530172413796</v>
      </c>
    </row>
    <row r="177" spans="1:14" ht="15" customHeight="1">
      <c r="A177" s="8" t="s">
        <v>385</v>
      </c>
      <c r="B177" s="9" t="s">
        <v>208</v>
      </c>
      <c r="C177" s="28">
        <v>28412</v>
      </c>
      <c r="D177" s="29">
        <v>6865125.7800000003</v>
      </c>
      <c r="E177" s="29">
        <v>0</v>
      </c>
      <c r="F177" s="29">
        <f t="shared" si="10"/>
        <v>6865125.7800000003</v>
      </c>
      <c r="G177" s="29">
        <v>451433.1</v>
      </c>
      <c r="H177" s="29">
        <v>0</v>
      </c>
      <c r="I177" s="29">
        <v>0</v>
      </c>
      <c r="J177" s="29">
        <f t="shared" si="11"/>
        <v>451433.1</v>
      </c>
      <c r="K177" s="29">
        <v>2945517.87</v>
      </c>
      <c r="L177" s="10">
        <f t="shared" si="12"/>
        <v>257.51650288610443</v>
      </c>
      <c r="M177" s="10">
        <f t="shared" si="13"/>
        <v>103.67161305082359</v>
      </c>
      <c r="N177" s="11">
        <f t="shared" si="14"/>
        <v>361.18811593692806</v>
      </c>
    </row>
    <row r="178" spans="1:14" ht="15" customHeight="1">
      <c r="A178" s="8" t="s">
        <v>233</v>
      </c>
      <c r="B178" s="9" t="s">
        <v>208</v>
      </c>
      <c r="C178" s="28">
        <v>3910</v>
      </c>
      <c r="D178" s="29">
        <v>1504024.09</v>
      </c>
      <c r="E178" s="29">
        <v>0</v>
      </c>
      <c r="F178" s="29">
        <f t="shared" si="10"/>
        <v>1504024.09</v>
      </c>
      <c r="G178" s="29">
        <v>55176.08</v>
      </c>
      <c r="H178" s="29">
        <v>0</v>
      </c>
      <c r="I178" s="29">
        <v>0</v>
      </c>
      <c r="J178" s="29">
        <f t="shared" si="11"/>
        <v>55176.08</v>
      </c>
      <c r="K178" s="29">
        <v>481718.42</v>
      </c>
      <c r="L178" s="10">
        <f t="shared" si="12"/>
        <v>398.77242199488495</v>
      </c>
      <c r="M178" s="10">
        <f t="shared" si="13"/>
        <v>123.20164194373402</v>
      </c>
      <c r="N178" s="11">
        <f t="shared" si="14"/>
        <v>521.974063938619</v>
      </c>
    </row>
    <row r="179" spans="1:14" ht="15" customHeight="1">
      <c r="A179" s="8" t="s">
        <v>236</v>
      </c>
      <c r="B179" s="9" t="s">
        <v>208</v>
      </c>
      <c r="C179" s="28">
        <v>2522</v>
      </c>
      <c r="D179" s="29">
        <v>1098138.24</v>
      </c>
      <c r="E179" s="29">
        <v>0</v>
      </c>
      <c r="F179" s="29">
        <f t="shared" si="10"/>
        <v>1098138.24</v>
      </c>
      <c r="G179" s="29">
        <v>35499.89</v>
      </c>
      <c r="H179" s="29">
        <v>0</v>
      </c>
      <c r="I179" s="29">
        <v>0</v>
      </c>
      <c r="J179" s="29">
        <f t="shared" si="11"/>
        <v>35499.89</v>
      </c>
      <c r="K179" s="29">
        <v>312270.46000000002</v>
      </c>
      <c r="L179" s="10">
        <f t="shared" si="12"/>
        <v>449.49965503568592</v>
      </c>
      <c r="M179" s="10">
        <f t="shared" si="13"/>
        <v>123.81858049167329</v>
      </c>
      <c r="N179" s="11">
        <f t="shared" si="14"/>
        <v>573.31823552735921</v>
      </c>
    </row>
    <row r="180" spans="1:14" ht="15" customHeight="1">
      <c r="A180" s="8" t="s">
        <v>587</v>
      </c>
      <c r="B180" s="9" t="s">
        <v>208</v>
      </c>
      <c r="C180" s="28">
        <v>8111</v>
      </c>
      <c r="D180" s="29">
        <v>8453067.1400000006</v>
      </c>
      <c r="E180" s="29">
        <v>0</v>
      </c>
      <c r="F180" s="29">
        <f t="shared" si="10"/>
        <v>8453067.1400000006</v>
      </c>
      <c r="G180" s="29">
        <v>2546689.7799999998</v>
      </c>
      <c r="H180" s="29">
        <v>0</v>
      </c>
      <c r="I180" s="29">
        <v>0</v>
      </c>
      <c r="J180" s="29">
        <f t="shared" si="11"/>
        <v>2546689.7799999998</v>
      </c>
      <c r="K180" s="29">
        <v>5616114.0700000003</v>
      </c>
      <c r="L180" s="10">
        <f t="shared" si="12"/>
        <v>1356.1529922327702</v>
      </c>
      <c r="M180" s="10">
        <f t="shared" si="13"/>
        <v>692.40711009739869</v>
      </c>
      <c r="N180" s="11">
        <f t="shared" si="14"/>
        <v>2048.5601023301688</v>
      </c>
    </row>
    <row r="181" spans="1:14" ht="15" customHeight="1">
      <c r="A181" s="8" t="s">
        <v>302</v>
      </c>
      <c r="B181" s="9" t="s">
        <v>245</v>
      </c>
      <c r="C181" s="28">
        <v>5305</v>
      </c>
      <c r="D181" s="29">
        <v>1647380.28</v>
      </c>
      <c r="E181" s="29">
        <v>0</v>
      </c>
      <c r="F181" s="29">
        <f t="shared" si="10"/>
        <v>1647380.28</v>
      </c>
      <c r="G181" s="29">
        <v>15113.79</v>
      </c>
      <c r="H181" s="29">
        <v>0</v>
      </c>
      <c r="I181" s="29">
        <v>0</v>
      </c>
      <c r="J181" s="29">
        <f t="shared" si="11"/>
        <v>15113.79</v>
      </c>
      <c r="K181" s="29">
        <v>835174.06</v>
      </c>
      <c r="L181" s="10">
        <f t="shared" si="12"/>
        <v>313.38248256361925</v>
      </c>
      <c r="M181" s="10">
        <f t="shared" si="13"/>
        <v>157.43149104618286</v>
      </c>
      <c r="N181" s="11">
        <f t="shared" si="14"/>
        <v>470.81397360980208</v>
      </c>
    </row>
    <row r="182" spans="1:14" ht="15" customHeight="1">
      <c r="A182" s="8" t="s">
        <v>414</v>
      </c>
      <c r="B182" s="9" t="s">
        <v>70</v>
      </c>
      <c r="C182" s="28">
        <v>222</v>
      </c>
      <c r="D182" s="29">
        <v>63194.05</v>
      </c>
      <c r="E182" s="29">
        <v>0</v>
      </c>
      <c r="F182" s="29">
        <f t="shared" si="10"/>
        <v>63194.05</v>
      </c>
      <c r="G182" s="29">
        <v>3695.35</v>
      </c>
      <c r="H182" s="29">
        <v>0</v>
      </c>
      <c r="I182" s="29">
        <v>0</v>
      </c>
      <c r="J182" s="29">
        <f t="shared" si="11"/>
        <v>3695.35</v>
      </c>
      <c r="K182" s="29">
        <v>12122.03</v>
      </c>
      <c r="L182" s="10">
        <f t="shared" si="12"/>
        <v>301.30360360360362</v>
      </c>
      <c r="M182" s="10">
        <f t="shared" si="13"/>
        <v>54.603738738738741</v>
      </c>
      <c r="N182" s="11">
        <f t="shared" si="14"/>
        <v>355.90734234234236</v>
      </c>
    </row>
    <row r="183" spans="1:14" ht="15" customHeight="1">
      <c r="A183" s="8" t="s">
        <v>588</v>
      </c>
      <c r="B183" s="9" t="s">
        <v>0</v>
      </c>
      <c r="C183" s="28">
        <v>224</v>
      </c>
      <c r="D183" s="29">
        <v>61807.23</v>
      </c>
      <c r="E183" s="29">
        <v>0</v>
      </c>
      <c r="F183" s="29">
        <f t="shared" si="10"/>
        <v>61807.23</v>
      </c>
      <c r="G183" s="29">
        <v>450.73</v>
      </c>
      <c r="H183" s="29">
        <v>0</v>
      </c>
      <c r="I183" s="29">
        <v>0</v>
      </c>
      <c r="J183" s="29">
        <f t="shared" si="11"/>
        <v>450.73</v>
      </c>
      <c r="K183" s="29">
        <v>2156.75</v>
      </c>
      <c r="L183" s="10">
        <f t="shared" si="12"/>
        <v>277.93732142857147</v>
      </c>
      <c r="M183" s="10">
        <f t="shared" si="13"/>
        <v>9.6283482142857135</v>
      </c>
      <c r="N183" s="11">
        <f t="shared" si="14"/>
        <v>287.56566964285719</v>
      </c>
    </row>
    <row r="184" spans="1:14" ht="15" customHeight="1">
      <c r="A184" s="8" t="s">
        <v>422</v>
      </c>
      <c r="B184" s="9" t="s">
        <v>138</v>
      </c>
      <c r="C184" s="28">
        <v>3173</v>
      </c>
      <c r="D184" s="29">
        <v>1446215.36</v>
      </c>
      <c r="E184" s="29">
        <v>0</v>
      </c>
      <c r="F184" s="29">
        <f t="shared" si="10"/>
        <v>1446215.36</v>
      </c>
      <c r="G184" s="29">
        <v>24380.25</v>
      </c>
      <c r="H184" s="29">
        <v>0</v>
      </c>
      <c r="I184" s="29">
        <v>0</v>
      </c>
      <c r="J184" s="29">
        <f t="shared" si="11"/>
        <v>24380.25</v>
      </c>
      <c r="K184" s="29">
        <v>1176491.8600000001</v>
      </c>
      <c r="L184" s="10">
        <f t="shared" si="12"/>
        <v>463.4716703435235</v>
      </c>
      <c r="M184" s="10">
        <f t="shared" si="13"/>
        <v>370.78218090135522</v>
      </c>
      <c r="N184" s="11">
        <f t="shared" si="14"/>
        <v>834.25385124487877</v>
      </c>
    </row>
    <row r="185" spans="1:14" ht="15" customHeight="1">
      <c r="A185" s="8" t="s">
        <v>589</v>
      </c>
      <c r="B185" s="9" t="s">
        <v>201</v>
      </c>
      <c r="C185" s="28">
        <v>3020</v>
      </c>
      <c r="D185" s="29">
        <v>915816.95999999996</v>
      </c>
      <c r="E185" s="29">
        <v>0</v>
      </c>
      <c r="F185" s="29">
        <f t="shared" si="10"/>
        <v>915816.95999999996</v>
      </c>
      <c r="G185" s="29">
        <v>41510.379999999997</v>
      </c>
      <c r="H185" s="29">
        <v>0</v>
      </c>
      <c r="I185" s="29">
        <v>0</v>
      </c>
      <c r="J185" s="29">
        <f t="shared" si="11"/>
        <v>41510.379999999997</v>
      </c>
      <c r="K185" s="29">
        <v>134598.49</v>
      </c>
      <c r="L185" s="10">
        <f t="shared" si="12"/>
        <v>316.99580794701984</v>
      </c>
      <c r="M185" s="10">
        <f t="shared" si="13"/>
        <v>44.569036423841055</v>
      </c>
      <c r="N185" s="11">
        <f t="shared" si="14"/>
        <v>361.56484437086095</v>
      </c>
    </row>
    <row r="186" spans="1:14" ht="15" customHeight="1">
      <c r="A186" s="8" t="s">
        <v>427</v>
      </c>
      <c r="B186" s="9" t="s">
        <v>245</v>
      </c>
      <c r="C186" s="28">
        <v>5107</v>
      </c>
      <c r="D186" s="29">
        <v>1993647.96</v>
      </c>
      <c r="E186" s="29">
        <v>0</v>
      </c>
      <c r="F186" s="29">
        <f t="shared" si="10"/>
        <v>1993647.96</v>
      </c>
      <c r="G186" s="29">
        <v>58210.43</v>
      </c>
      <c r="H186" s="29">
        <v>0</v>
      </c>
      <c r="I186" s="29">
        <v>0</v>
      </c>
      <c r="J186" s="29">
        <f t="shared" si="11"/>
        <v>58210.43</v>
      </c>
      <c r="K186" s="29">
        <v>772021.99</v>
      </c>
      <c r="L186" s="10">
        <f t="shared" si="12"/>
        <v>401.77372038378695</v>
      </c>
      <c r="M186" s="10">
        <f t="shared" si="13"/>
        <v>151.16937340904641</v>
      </c>
      <c r="N186" s="11">
        <f t="shared" si="14"/>
        <v>552.94309379283334</v>
      </c>
    </row>
    <row r="187" spans="1:14" ht="15" customHeight="1">
      <c r="A187" s="8" t="s">
        <v>420</v>
      </c>
      <c r="B187" s="9" t="s">
        <v>245</v>
      </c>
      <c r="C187" s="28">
        <v>2874</v>
      </c>
      <c r="D187" s="29">
        <v>716493.34</v>
      </c>
      <c r="E187" s="29">
        <v>0</v>
      </c>
      <c r="F187" s="29">
        <f t="shared" si="10"/>
        <v>716493.34</v>
      </c>
      <c r="G187" s="29">
        <v>17162.16</v>
      </c>
      <c r="H187" s="29">
        <v>0</v>
      </c>
      <c r="I187" s="29">
        <v>0</v>
      </c>
      <c r="J187" s="29">
        <f t="shared" si="11"/>
        <v>17162.16</v>
      </c>
      <c r="K187" s="29">
        <v>197981.26</v>
      </c>
      <c r="L187" s="10">
        <f t="shared" si="12"/>
        <v>255.2733124565066</v>
      </c>
      <c r="M187" s="10">
        <f t="shared" si="13"/>
        <v>68.887007654836466</v>
      </c>
      <c r="N187" s="11">
        <f t="shared" si="14"/>
        <v>324.16032011134308</v>
      </c>
    </row>
    <row r="188" spans="1:14" ht="15" customHeight="1">
      <c r="A188" s="8" t="s">
        <v>445</v>
      </c>
      <c r="B188" s="9" t="s">
        <v>245</v>
      </c>
      <c r="C188" s="28">
        <v>17167</v>
      </c>
      <c r="D188" s="29">
        <v>3244529.94</v>
      </c>
      <c r="E188" s="29">
        <v>0</v>
      </c>
      <c r="F188" s="29">
        <f t="shared" si="10"/>
        <v>3244529.94</v>
      </c>
      <c r="G188" s="29">
        <v>162330.99</v>
      </c>
      <c r="H188" s="29">
        <v>0</v>
      </c>
      <c r="I188" s="29">
        <v>0</v>
      </c>
      <c r="J188" s="29">
        <f t="shared" si="11"/>
        <v>162330.99</v>
      </c>
      <c r="K188" s="29">
        <v>2586501.06</v>
      </c>
      <c r="L188" s="10">
        <f t="shared" si="12"/>
        <v>198.45406477544122</v>
      </c>
      <c r="M188" s="10">
        <f t="shared" si="13"/>
        <v>150.66703908661967</v>
      </c>
      <c r="N188" s="11">
        <f t="shared" si="14"/>
        <v>349.12110386206092</v>
      </c>
    </row>
    <row r="189" spans="1:14" ht="15" customHeight="1">
      <c r="A189" s="8" t="s">
        <v>247</v>
      </c>
      <c r="B189" s="9" t="s">
        <v>245</v>
      </c>
      <c r="C189" s="28">
        <v>622</v>
      </c>
      <c r="D189" s="29">
        <v>201196.84</v>
      </c>
      <c r="E189" s="29">
        <v>0</v>
      </c>
      <c r="F189" s="29">
        <f t="shared" si="10"/>
        <v>201196.84</v>
      </c>
      <c r="G189" s="29">
        <v>5688.18</v>
      </c>
      <c r="H189" s="29">
        <v>0</v>
      </c>
      <c r="I189" s="29">
        <v>0</v>
      </c>
      <c r="J189" s="29">
        <f t="shared" si="11"/>
        <v>5688.18</v>
      </c>
      <c r="K189" s="29">
        <v>44136.03</v>
      </c>
      <c r="L189" s="10">
        <f t="shared" si="12"/>
        <v>332.61257234726685</v>
      </c>
      <c r="M189" s="10">
        <f t="shared" si="13"/>
        <v>70.958247588424442</v>
      </c>
      <c r="N189" s="11">
        <f t="shared" si="14"/>
        <v>403.5708199356913</v>
      </c>
    </row>
    <row r="190" spans="1:14" ht="15" customHeight="1">
      <c r="A190" s="8" t="s">
        <v>424</v>
      </c>
      <c r="B190" s="9" t="s">
        <v>138</v>
      </c>
      <c r="C190" s="28">
        <v>3901</v>
      </c>
      <c r="D190" s="29">
        <v>1416476.31</v>
      </c>
      <c r="E190" s="29">
        <v>0</v>
      </c>
      <c r="F190" s="29">
        <f t="shared" si="10"/>
        <v>1416476.31</v>
      </c>
      <c r="G190" s="29">
        <v>16381.15</v>
      </c>
      <c r="H190" s="29">
        <v>0</v>
      </c>
      <c r="I190" s="29">
        <v>0</v>
      </c>
      <c r="J190" s="29">
        <f t="shared" si="11"/>
        <v>16381.15</v>
      </c>
      <c r="K190" s="29">
        <v>703670.5</v>
      </c>
      <c r="L190" s="10">
        <f t="shared" si="12"/>
        <v>367.3051679056652</v>
      </c>
      <c r="M190" s="10">
        <f t="shared" si="13"/>
        <v>180.38208151755961</v>
      </c>
      <c r="N190" s="11">
        <f t="shared" si="14"/>
        <v>547.68724942322478</v>
      </c>
    </row>
    <row r="191" spans="1:14" ht="15" customHeight="1">
      <c r="A191" s="8" t="s">
        <v>42</v>
      </c>
      <c r="B191" s="9" t="s">
        <v>0</v>
      </c>
      <c r="C191" s="28">
        <v>1992</v>
      </c>
      <c r="D191" s="29">
        <v>916920.62</v>
      </c>
      <c r="E191" s="29">
        <v>0</v>
      </c>
      <c r="F191" s="29">
        <f t="shared" si="10"/>
        <v>916920.62</v>
      </c>
      <c r="G191" s="29">
        <v>6316.85</v>
      </c>
      <c r="H191" s="29">
        <v>0</v>
      </c>
      <c r="I191" s="29">
        <v>0</v>
      </c>
      <c r="J191" s="29">
        <f t="shared" si="11"/>
        <v>6316.85</v>
      </c>
      <c r="K191" s="29">
        <v>308379.62</v>
      </c>
      <c r="L191" s="10">
        <f t="shared" si="12"/>
        <v>463.47262550200804</v>
      </c>
      <c r="M191" s="10">
        <f t="shared" si="13"/>
        <v>154.80904618473895</v>
      </c>
      <c r="N191" s="11">
        <f t="shared" si="14"/>
        <v>618.2816716867469</v>
      </c>
    </row>
    <row r="192" spans="1:14" ht="15" customHeight="1">
      <c r="A192" s="8" t="s">
        <v>119</v>
      </c>
      <c r="B192" s="9" t="s">
        <v>91</v>
      </c>
      <c r="C192" s="28">
        <v>109</v>
      </c>
      <c r="D192" s="29">
        <v>40169.42</v>
      </c>
      <c r="E192" s="29">
        <v>0</v>
      </c>
      <c r="F192" s="29">
        <f t="shared" si="10"/>
        <v>40169.42</v>
      </c>
      <c r="G192" s="29">
        <v>0</v>
      </c>
      <c r="H192" s="29">
        <v>0</v>
      </c>
      <c r="I192" s="29">
        <v>0</v>
      </c>
      <c r="J192" s="29">
        <f t="shared" si="11"/>
        <v>0</v>
      </c>
      <c r="K192" s="29">
        <v>7964.25</v>
      </c>
      <c r="L192" s="10">
        <f t="shared" si="12"/>
        <v>368.52678899082565</v>
      </c>
      <c r="M192" s="10">
        <f t="shared" si="13"/>
        <v>73.066513761467888</v>
      </c>
      <c r="N192" s="11">
        <f t="shared" si="14"/>
        <v>441.59330275229354</v>
      </c>
    </row>
    <row r="193" spans="1:14" ht="15" customHeight="1">
      <c r="A193" s="8" t="s">
        <v>590</v>
      </c>
      <c r="B193" s="9" t="s">
        <v>178</v>
      </c>
      <c r="C193" s="28">
        <v>7665</v>
      </c>
      <c r="D193" s="29">
        <v>1826888.47</v>
      </c>
      <c r="E193" s="29">
        <v>0</v>
      </c>
      <c r="F193" s="29">
        <f t="shared" si="10"/>
        <v>1826888.47</v>
      </c>
      <c r="G193" s="29">
        <v>49351.58</v>
      </c>
      <c r="H193" s="29">
        <v>0</v>
      </c>
      <c r="I193" s="29">
        <v>0</v>
      </c>
      <c r="J193" s="29">
        <f t="shared" si="11"/>
        <v>49351.58</v>
      </c>
      <c r="K193" s="29">
        <v>1109578.3700000001</v>
      </c>
      <c r="L193" s="10">
        <f t="shared" si="12"/>
        <v>244.78017612524462</v>
      </c>
      <c r="M193" s="10">
        <f t="shared" si="13"/>
        <v>144.75908284409655</v>
      </c>
      <c r="N193" s="11">
        <f t="shared" si="14"/>
        <v>389.53925896934118</v>
      </c>
    </row>
    <row r="194" spans="1:14" ht="15" customHeight="1">
      <c r="A194" s="8" t="s">
        <v>155</v>
      </c>
      <c r="B194" s="9" t="s">
        <v>138</v>
      </c>
      <c r="C194" s="28">
        <v>738</v>
      </c>
      <c r="D194" s="29">
        <v>289521.28000000003</v>
      </c>
      <c r="E194" s="29">
        <v>0</v>
      </c>
      <c r="F194" s="29">
        <f t="shared" si="10"/>
        <v>289521.28000000003</v>
      </c>
      <c r="G194" s="29">
        <v>9926.36</v>
      </c>
      <c r="H194" s="29">
        <v>0</v>
      </c>
      <c r="I194" s="29">
        <v>0</v>
      </c>
      <c r="J194" s="29">
        <f t="shared" si="11"/>
        <v>9926.36</v>
      </c>
      <c r="K194" s="29">
        <v>143292.53</v>
      </c>
      <c r="L194" s="10">
        <f t="shared" si="12"/>
        <v>405.75560975609756</v>
      </c>
      <c r="M194" s="10">
        <f t="shared" si="13"/>
        <v>194.16331978319784</v>
      </c>
      <c r="N194" s="11">
        <f t="shared" si="14"/>
        <v>599.9189295392955</v>
      </c>
    </row>
    <row r="195" spans="1:14" ht="15" customHeight="1">
      <c r="A195" s="8" t="s">
        <v>298</v>
      </c>
      <c r="B195" s="9" t="s">
        <v>138</v>
      </c>
      <c r="C195" s="28">
        <v>7067</v>
      </c>
      <c r="D195" s="29">
        <v>2745148.88</v>
      </c>
      <c r="E195" s="29">
        <v>0</v>
      </c>
      <c r="F195" s="29">
        <f t="shared" si="10"/>
        <v>2745148.88</v>
      </c>
      <c r="G195" s="29">
        <v>86370.96</v>
      </c>
      <c r="H195" s="29">
        <v>0</v>
      </c>
      <c r="I195" s="29">
        <v>0</v>
      </c>
      <c r="J195" s="29">
        <f t="shared" si="11"/>
        <v>86370.96</v>
      </c>
      <c r="K195" s="29">
        <v>1567148.14</v>
      </c>
      <c r="L195" s="10">
        <f t="shared" si="12"/>
        <v>400.66787038347246</v>
      </c>
      <c r="M195" s="10">
        <f t="shared" si="13"/>
        <v>221.75578604782791</v>
      </c>
      <c r="N195" s="11">
        <f t="shared" si="14"/>
        <v>622.42365643130029</v>
      </c>
    </row>
    <row r="196" spans="1:14" ht="15" customHeight="1">
      <c r="A196" s="8" t="s">
        <v>352</v>
      </c>
      <c r="B196" s="9" t="s">
        <v>0</v>
      </c>
      <c r="C196" s="28">
        <v>8231</v>
      </c>
      <c r="D196" s="29">
        <v>1358200.1</v>
      </c>
      <c r="E196" s="29">
        <v>0</v>
      </c>
      <c r="F196" s="29">
        <f t="shared" si="10"/>
        <v>1358200.1</v>
      </c>
      <c r="G196" s="29">
        <v>26397.759999999998</v>
      </c>
      <c r="H196" s="29">
        <v>0</v>
      </c>
      <c r="I196" s="29">
        <v>0</v>
      </c>
      <c r="J196" s="29">
        <f t="shared" si="11"/>
        <v>26397.759999999998</v>
      </c>
      <c r="K196" s="29">
        <v>605762.51</v>
      </c>
      <c r="L196" s="10">
        <f t="shared" si="12"/>
        <v>168.2174535293403</v>
      </c>
      <c r="M196" s="10">
        <f t="shared" si="13"/>
        <v>73.595250880816423</v>
      </c>
      <c r="N196" s="11">
        <f t="shared" si="14"/>
        <v>241.81270441015673</v>
      </c>
    </row>
    <row r="197" spans="1:14" ht="15" customHeight="1">
      <c r="A197" s="8" t="s">
        <v>591</v>
      </c>
      <c r="B197" s="9" t="s">
        <v>70</v>
      </c>
      <c r="C197" s="28">
        <v>2272</v>
      </c>
      <c r="D197" s="29">
        <v>568021.73</v>
      </c>
      <c r="E197" s="29">
        <v>0</v>
      </c>
      <c r="F197" s="29">
        <f t="shared" si="10"/>
        <v>568021.73</v>
      </c>
      <c r="G197" s="29">
        <v>85982.2</v>
      </c>
      <c r="H197" s="29">
        <v>0</v>
      </c>
      <c r="I197" s="29">
        <v>0</v>
      </c>
      <c r="J197" s="29">
        <f t="shared" si="11"/>
        <v>85982.2</v>
      </c>
      <c r="K197" s="29">
        <v>189497.81</v>
      </c>
      <c r="L197" s="10">
        <f t="shared" si="12"/>
        <v>287.85384242957741</v>
      </c>
      <c r="M197" s="10">
        <f t="shared" si="13"/>
        <v>83.405726232394372</v>
      </c>
      <c r="N197" s="11">
        <f t="shared" si="14"/>
        <v>371.25956866197185</v>
      </c>
    </row>
    <row r="198" spans="1:14" ht="15" customHeight="1">
      <c r="A198" s="8" t="s">
        <v>316</v>
      </c>
      <c r="B198" s="9" t="s">
        <v>0</v>
      </c>
      <c r="C198" s="28">
        <v>5679</v>
      </c>
      <c r="D198" s="29">
        <v>1900299.59</v>
      </c>
      <c r="E198" s="29">
        <v>0</v>
      </c>
      <c r="F198" s="29">
        <f t="shared" si="10"/>
        <v>1900299.59</v>
      </c>
      <c r="G198" s="29">
        <v>23013.21</v>
      </c>
      <c r="H198" s="29">
        <v>0</v>
      </c>
      <c r="I198" s="29">
        <v>0</v>
      </c>
      <c r="J198" s="29">
        <f t="shared" si="11"/>
        <v>23013.21</v>
      </c>
      <c r="K198" s="29">
        <v>554811.66</v>
      </c>
      <c r="L198" s="10">
        <f t="shared" si="12"/>
        <v>338.67103363268183</v>
      </c>
      <c r="M198" s="10">
        <f t="shared" si="13"/>
        <v>97.695309033280509</v>
      </c>
      <c r="N198" s="11">
        <f t="shared" si="14"/>
        <v>436.36634266596229</v>
      </c>
    </row>
    <row r="199" spans="1:14" ht="15" customHeight="1">
      <c r="A199" s="8" t="s">
        <v>402</v>
      </c>
      <c r="B199" s="9" t="s">
        <v>201</v>
      </c>
      <c r="C199" s="28">
        <v>88709</v>
      </c>
      <c r="D199" s="29">
        <v>39674091.840000004</v>
      </c>
      <c r="E199" s="29">
        <v>1523241.38</v>
      </c>
      <c r="F199" s="29">
        <f t="shared" si="10"/>
        <v>38150850.460000001</v>
      </c>
      <c r="G199" s="29">
        <v>4082030.64</v>
      </c>
      <c r="H199" s="29">
        <v>1799224.89</v>
      </c>
      <c r="I199" s="29">
        <v>451776.72</v>
      </c>
      <c r="J199" s="29">
        <f t="shared" si="11"/>
        <v>1831029.03</v>
      </c>
      <c r="K199" s="29">
        <v>9166340.3800000008</v>
      </c>
      <c r="L199" s="10">
        <f t="shared" si="12"/>
        <v>450.70826511402453</v>
      </c>
      <c r="M199" s="10">
        <f t="shared" si="13"/>
        <v>103.33044426157437</v>
      </c>
      <c r="N199" s="11">
        <f t="shared" si="14"/>
        <v>554.03870937559896</v>
      </c>
    </row>
    <row r="200" spans="1:14" ht="15" customHeight="1">
      <c r="A200" s="8" t="s">
        <v>528</v>
      </c>
      <c r="B200" s="9" t="s">
        <v>138</v>
      </c>
      <c r="C200" s="28">
        <v>896</v>
      </c>
      <c r="D200" s="29">
        <v>509443.78</v>
      </c>
      <c r="E200" s="29">
        <v>0</v>
      </c>
      <c r="F200" s="29">
        <f t="shared" si="10"/>
        <v>509443.78</v>
      </c>
      <c r="G200" s="29">
        <v>32834.19</v>
      </c>
      <c r="H200" s="29">
        <v>0</v>
      </c>
      <c r="I200" s="29">
        <v>0</v>
      </c>
      <c r="J200" s="29">
        <f t="shared" si="11"/>
        <v>32834.19</v>
      </c>
      <c r="K200" s="29">
        <v>170614.23</v>
      </c>
      <c r="L200" s="10">
        <f t="shared" si="12"/>
        <v>605.22094866071427</v>
      </c>
      <c r="M200" s="10">
        <f t="shared" si="13"/>
        <v>190.4176674107143</v>
      </c>
      <c r="N200" s="11">
        <f t="shared" si="14"/>
        <v>795.63861607142849</v>
      </c>
    </row>
    <row r="201" spans="1:14" ht="15" customHeight="1">
      <c r="A201" s="8" t="s">
        <v>158</v>
      </c>
      <c r="B201" s="9" t="s">
        <v>138</v>
      </c>
      <c r="C201" s="28">
        <v>1363</v>
      </c>
      <c r="D201" s="29">
        <v>468965.71</v>
      </c>
      <c r="E201" s="29">
        <v>0</v>
      </c>
      <c r="F201" s="29">
        <f t="shared" si="10"/>
        <v>468965.71</v>
      </c>
      <c r="G201" s="29">
        <v>11506.41</v>
      </c>
      <c r="H201" s="29">
        <v>0</v>
      </c>
      <c r="I201" s="29">
        <v>0</v>
      </c>
      <c r="J201" s="29">
        <f t="shared" si="11"/>
        <v>11506.41</v>
      </c>
      <c r="K201" s="29">
        <v>365665.85</v>
      </c>
      <c r="L201" s="10">
        <f t="shared" si="12"/>
        <v>352.51072633895819</v>
      </c>
      <c r="M201" s="10">
        <f t="shared" si="13"/>
        <v>268.2801540719002</v>
      </c>
      <c r="N201" s="11">
        <f t="shared" si="14"/>
        <v>620.79088041085834</v>
      </c>
    </row>
    <row r="202" spans="1:14" ht="15" customHeight="1">
      <c r="A202" s="8" t="s">
        <v>494</v>
      </c>
      <c r="B202" s="9" t="s">
        <v>0</v>
      </c>
      <c r="C202" s="28">
        <v>1238</v>
      </c>
      <c r="D202" s="29">
        <v>361290.68</v>
      </c>
      <c r="E202" s="29">
        <v>0</v>
      </c>
      <c r="F202" s="29">
        <f t="shared" ref="F202:F265" si="15">D202-E202</f>
        <v>361290.68</v>
      </c>
      <c r="G202" s="29">
        <v>774982.75</v>
      </c>
      <c r="H202" s="29">
        <v>0</v>
      </c>
      <c r="I202" s="29">
        <v>0</v>
      </c>
      <c r="J202" s="29">
        <f t="shared" ref="J202:J265" si="16">G202-H202-I202</f>
        <v>774982.75</v>
      </c>
      <c r="K202" s="29">
        <v>428045.67</v>
      </c>
      <c r="L202" s="10">
        <f t="shared" ref="L202:L265" si="17">(F202+J202)/C202</f>
        <v>917.82991114701122</v>
      </c>
      <c r="M202" s="10">
        <f t="shared" ref="M202:M265" si="18">K202/C202</f>
        <v>345.75579159935376</v>
      </c>
      <c r="N202" s="11">
        <f t="shared" ref="N202:N265" si="19">(F202+J202+K202)/C202</f>
        <v>1263.5857027463651</v>
      </c>
    </row>
    <row r="203" spans="1:14" ht="15" customHeight="1">
      <c r="A203" s="8" t="s">
        <v>592</v>
      </c>
      <c r="B203" s="9" t="s">
        <v>201</v>
      </c>
      <c r="C203" s="28">
        <v>19649</v>
      </c>
      <c r="D203" s="29">
        <v>14282269.560000001</v>
      </c>
      <c r="E203" s="29">
        <v>0</v>
      </c>
      <c r="F203" s="29">
        <f t="shared" si="15"/>
        <v>14282269.560000001</v>
      </c>
      <c r="G203" s="29">
        <v>819083.22</v>
      </c>
      <c r="H203" s="29">
        <v>0</v>
      </c>
      <c r="I203" s="29">
        <v>0</v>
      </c>
      <c r="J203" s="29">
        <f t="shared" si="16"/>
        <v>819083.22</v>
      </c>
      <c r="K203" s="29">
        <v>7826138.25</v>
      </c>
      <c r="L203" s="10">
        <f t="shared" si="17"/>
        <v>768.55579317013598</v>
      </c>
      <c r="M203" s="10">
        <f t="shared" si="18"/>
        <v>398.29702529390806</v>
      </c>
      <c r="N203" s="11">
        <f t="shared" si="19"/>
        <v>1166.852818464044</v>
      </c>
    </row>
    <row r="204" spans="1:14" ht="15" customHeight="1">
      <c r="A204" s="8" t="s">
        <v>118</v>
      </c>
      <c r="B204" s="9" t="s">
        <v>91</v>
      </c>
      <c r="C204" s="28">
        <v>1540</v>
      </c>
      <c r="D204" s="29">
        <v>542170.1</v>
      </c>
      <c r="E204" s="29">
        <v>0</v>
      </c>
      <c r="F204" s="29">
        <f t="shared" si="15"/>
        <v>542170.1</v>
      </c>
      <c r="G204" s="29">
        <v>5447.29</v>
      </c>
      <c r="H204" s="29">
        <v>0</v>
      </c>
      <c r="I204" s="29">
        <v>0</v>
      </c>
      <c r="J204" s="29">
        <f t="shared" si="16"/>
        <v>5447.29</v>
      </c>
      <c r="K204" s="29">
        <v>136959.47</v>
      </c>
      <c r="L204" s="10">
        <f t="shared" si="17"/>
        <v>355.5957077922078</v>
      </c>
      <c r="M204" s="10">
        <f t="shared" si="18"/>
        <v>88.934720779220783</v>
      </c>
      <c r="N204" s="11">
        <f t="shared" si="19"/>
        <v>444.53042857142856</v>
      </c>
    </row>
    <row r="205" spans="1:14" ht="15" customHeight="1">
      <c r="A205" s="8" t="s">
        <v>85</v>
      </c>
      <c r="B205" s="9" t="s">
        <v>70</v>
      </c>
      <c r="C205" s="28">
        <v>2235</v>
      </c>
      <c r="D205" s="29">
        <v>653428.88</v>
      </c>
      <c r="E205" s="29">
        <v>0</v>
      </c>
      <c r="F205" s="29">
        <f t="shared" si="15"/>
        <v>653428.88</v>
      </c>
      <c r="G205" s="29">
        <v>1088881.99</v>
      </c>
      <c r="H205" s="29">
        <v>0</v>
      </c>
      <c r="I205" s="29">
        <v>0</v>
      </c>
      <c r="J205" s="29">
        <f t="shared" si="16"/>
        <v>1088881.99</v>
      </c>
      <c r="K205" s="29">
        <v>2038573.02</v>
      </c>
      <c r="L205" s="10">
        <f t="shared" si="17"/>
        <v>779.55743624161084</v>
      </c>
      <c r="M205" s="10">
        <f t="shared" si="18"/>
        <v>912.11320805369132</v>
      </c>
      <c r="N205" s="11">
        <f t="shared" si="19"/>
        <v>1691.6706442953021</v>
      </c>
    </row>
    <row r="206" spans="1:14" ht="15" customHeight="1">
      <c r="A206" s="8" t="s">
        <v>343</v>
      </c>
      <c r="B206" s="9" t="s">
        <v>0</v>
      </c>
      <c r="C206" s="28">
        <v>16445</v>
      </c>
      <c r="D206" s="29">
        <v>3399412.44</v>
      </c>
      <c r="E206" s="29">
        <v>0</v>
      </c>
      <c r="F206" s="29">
        <f t="shared" si="15"/>
        <v>3399412.44</v>
      </c>
      <c r="G206" s="29">
        <v>373394.1</v>
      </c>
      <c r="H206" s="29">
        <v>0</v>
      </c>
      <c r="I206" s="29">
        <v>0</v>
      </c>
      <c r="J206" s="29">
        <f t="shared" si="16"/>
        <v>373394.1</v>
      </c>
      <c r="K206" s="29">
        <v>1895899.91</v>
      </c>
      <c r="L206" s="10">
        <f t="shared" si="17"/>
        <v>229.41967406506538</v>
      </c>
      <c r="M206" s="10">
        <f t="shared" si="18"/>
        <v>115.28731590148981</v>
      </c>
      <c r="N206" s="11">
        <f t="shared" si="19"/>
        <v>344.70698996655517</v>
      </c>
    </row>
    <row r="207" spans="1:14" ht="15" customHeight="1">
      <c r="A207" s="8" t="s">
        <v>41</v>
      </c>
      <c r="B207" s="9" t="s">
        <v>0</v>
      </c>
      <c r="C207" s="28">
        <v>3630</v>
      </c>
      <c r="D207" s="29">
        <v>828104.47</v>
      </c>
      <c r="E207" s="29">
        <v>0</v>
      </c>
      <c r="F207" s="29">
        <f t="shared" si="15"/>
        <v>828104.47</v>
      </c>
      <c r="G207" s="29">
        <v>16222.43</v>
      </c>
      <c r="H207" s="29">
        <v>0</v>
      </c>
      <c r="I207" s="29">
        <v>0</v>
      </c>
      <c r="J207" s="29">
        <f t="shared" si="16"/>
        <v>16222.43</v>
      </c>
      <c r="K207" s="29">
        <v>324323.46999999997</v>
      </c>
      <c r="L207" s="10">
        <f t="shared" si="17"/>
        <v>232.59694214876035</v>
      </c>
      <c r="M207" s="10">
        <f t="shared" si="18"/>
        <v>89.345308539944895</v>
      </c>
      <c r="N207" s="11">
        <f t="shared" si="19"/>
        <v>321.94225068870526</v>
      </c>
    </row>
    <row r="208" spans="1:14" ht="15" customHeight="1">
      <c r="A208" s="8" t="s">
        <v>593</v>
      </c>
      <c r="B208" s="9" t="s">
        <v>91</v>
      </c>
      <c r="C208" s="28">
        <v>202</v>
      </c>
      <c r="D208" s="29">
        <v>50769.08</v>
      </c>
      <c r="E208" s="29">
        <v>0</v>
      </c>
      <c r="F208" s="29">
        <f t="shared" si="15"/>
        <v>50769.08</v>
      </c>
      <c r="G208" s="29">
        <v>550.94000000000005</v>
      </c>
      <c r="H208" s="29">
        <v>0</v>
      </c>
      <c r="I208" s="29">
        <v>0</v>
      </c>
      <c r="J208" s="29">
        <f t="shared" si="16"/>
        <v>550.94000000000005</v>
      </c>
      <c r="K208" s="29">
        <v>35395.58</v>
      </c>
      <c r="L208" s="10">
        <f t="shared" si="17"/>
        <v>254.05950495049507</v>
      </c>
      <c r="M208" s="10">
        <f t="shared" si="18"/>
        <v>175.22564356435643</v>
      </c>
      <c r="N208" s="11">
        <f t="shared" si="19"/>
        <v>429.28514851485153</v>
      </c>
    </row>
    <row r="209" spans="1:14" ht="15" customHeight="1">
      <c r="A209" s="8" t="s">
        <v>594</v>
      </c>
      <c r="B209" s="9" t="s">
        <v>0</v>
      </c>
      <c r="C209" s="28">
        <v>658</v>
      </c>
      <c r="D209" s="29">
        <v>185062.08</v>
      </c>
      <c r="E209" s="29">
        <v>0</v>
      </c>
      <c r="F209" s="29">
        <f t="shared" si="15"/>
        <v>185062.08</v>
      </c>
      <c r="G209" s="29">
        <v>6282.04</v>
      </c>
      <c r="H209" s="29">
        <v>0</v>
      </c>
      <c r="I209" s="29">
        <v>0</v>
      </c>
      <c r="J209" s="29">
        <f t="shared" si="16"/>
        <v>6282.04</v>
      </c>
      <c r="K209" s="29">
        <v>125449.55</v>
      </c>
      <c r="L209" s="10">
        <f t="shared" si="17"/>
        <v>290.79653495440726</v>
      </c>
      <c r="M209" s="10">
        <f t="shared" si="18"/>
        <v>190.65281155015197</v>
      </c>
      <c r="N209" s="11">
        <f t="shared" si="19"/>
        <v>481.44934650455923</v>
      </c>
    </row>
    <row r="210" spans="1:14" ht="15" customHeight="1">
      <c r="A210" s="8" t="s">
        <v>36</v>
      </c>
      <c r="B210" s="9" t="s">
        <v>0</v>
      </c>
      <c r="C210" s="28">
        <v>2064</v>
      </c>
      <c r="D210" s="29">
        <v>446657.3</v>
      </c>
      <c r="E210" s="29">
        <v>0</v>
      </c>
      <c r="F210" s="29">
        <f t="shared" si="15"/>
        <v>446657.3</v>
      </c>
      <c r="G210" s="29">
        <v>7960.97</v>
      </c>
      <c r="H210" s="29">
        <v>0</v>
      </c>
      <c r="I210" s="29">
        <v>0</v>
      </c>
      <c r="J210" s="29">
        <f t="shared" si="16"/>
        <v>7960.97</v>
      </c>
      <c r="K210" s="29">
        <v>226511.01</v>
      </c>
      <c r="L210" s="10">
        <f t="shared" si="17"/>
        <v>220.26078972868214</v>
      </c>
      <c r="M210" s="10">
        <f t="shared" si="18"/>
        <v>109.74370639534884</v>
      </c>
      <c r="N210" s="11">
        <f t="shared" si="19"/>
        <v>330.00449612403099</v>
      </c>
    </row>
    <row r="211" spans="1:14" ht="15" customHeight="1">
      <c r="A211" s="8" t="s">
        <v>360</v>
      </c>
      <c r="B211" s="9" t="s">
        <v>208</v>
      </c>
      <c r="C211" s="28">
        <v>25023</v>
      </c>
      <c r="D211" s="29">
        <v>9710643.4000000004</v>
      </c>
      <c r="E211" s="29">
        <v>0</v>
      </c>
      <c r="F211" s="29">
        <f t="shared" si="15"/>
        <v>9710643.4000000004</v>
      </c>
      <c r="G211" s="29">
        <v>293161.34999999998</v>
      </c>
      <c r="H211" s="29">
        <v>0</v>
      </c>
      <c r="I211" s="29">
        <v>0</v>
      </c>
      <c r="J211" s="29">
        <f t="shared" si="16"/>
        <v>293161.34999999998</v>
      </c>
      <c r="K211" s="29">
        <v>6343263.2699999996</v>
      </c>
      <c r="L211" s="10">
        <f t="shared" si="17"/>
        <v>399.7843883627063</v>
      </c>
      <c r="M211" s="10">
        <f t="shared" si="18"/>
        <v>253.49731327178995</v>
      </c>
      <c r="N211" s="11">
        <f t="shared" si="19"/>
        <v>653.28170163449624</v>
      </c>
    </row>
    <row r="212" spans="1:14" ht="15" customHeight="1">
      <c r="A212" s="8" t="s">
        <v>237</v>
      </c>
      <c r="B212" s="9" t="s">
        <v>208</v>
      </c>
      <c r="C212" s="28">
        <v>3494</v>
      </c>
      <c r="D212" s="29">
        <v>1313140.69</v>
      </c>
      <c r="E212" s="29">
        <v>0</v>
      </c>
      <c r="F212" s="29">
        <f t="shared" si="15"/>
        <v>1313140.69</v>
      </c>
      <c r="G212" s="29">
        <v>27424.26</v>
      </c>
      <c r="H212" s="29">
        <v>0</v>
      </c>
      <c r="I212" s="29">
        <v>0</v>
      </c>
      <c r="J212" s="29">
        <f t="shared" si="16"/>
        <v>27424.26</v>
      </c>
      <c r="K212" s="29">
        <v>472718.44</v>
      </c>
      <c r="L212" s="10">
        <f t="shared" si="17"/>
        <v>383.67628792215226</v>
      </c>
      <c r="M212" s="10">
        <f t="shared" si="18"/>
        <v>135.29434459072695</v>
      </c>
      <c r="N212" s="11">
        <f t="shared" si="19"/>
        <v>518.97063251287921</v>
      </c>
    </row>
    <row r="213" spans="1:14" ht="15" customHeight="1">
      <c r="A213" s="8" t="s">
        <v>39</v>
      </c>
      <c r="B213" s="9" t="s">
        <v>0</v>
      </c>
      <c r="C213" s="28">
        <v>1290</v>
      </c>
      <c r="D213" s="29">
        <v>564477.04</v>
      </c>
      <c r="E213" s="29">
        <v>0</v>
      </c>
      <c r="F213" s="29">
        <f t="shared" si="15"/>
        <v>564477.04</v>
      </c>
      <c r="G213" s="29">
        <v>558918.14</v>
      </c>
      <c r="H213" s="29">
        <v>0</v>
      </c>
      <c r="I213" s="29">
        <v>0</v>
      </c>
      <c r="J213" s="29">
        <f t="shared" si="16"/>
        <v>558918.14</v>
      </c>
      <c r="K213" s="29">
        <v>94866.95</v>
      </c>
      <c r="L213" s="10">
        <f t="shared" si="17"/>
        <v>870.84897674418619</v>
      </c>
      <c r="M213" s="10">
        <f t="shared" si="18"/>
        <v>73.54027131782945</v>
      </c>
      <c r="N213" s="11">
        <f t="shared" si="19"/>
        <v>944.38924806201555</v>
      </c>
    </row>
    <row r="214" spans="1:14" ht="15" customHeight="1">
      <c r="A214" s="8" t="s">
        <v>529</v>
      </c>
      <c r="B214" s="9" t="s">
        <v>208</v>
      </c>
      <c r="C214" s="28">
        <v>1339</v>
      </c>
      <c r="D214" s="29">
        <v>448089.56</v>
      </c>
      <c r="E214" s="29">
        <v>0</v>
      </c>
      <c r="F214" s="29">
        <f t="shared" si="15"/>
        <v>448089.56</v>
      </c>
      <c r="G214" s="29">
        <v>3691.85</v>
      </c>
      <c r="H214" s="29">
        <v>0</v>
      </c>
      <c r="I214" s="29">
        <v>0</v>
      </c>
      <c r="J214" s="29">
        <f t="shared" si="16"/>
        <v>3691.85</v>
      </c>
      <c r="K214" s="29">
        <v>367935.22</v>
      </c>
      <c r="L214" s="10">
        <f t="shared" si="17"/>
        <v>337.4020985810306</v>
      </c>
      <c r="M214" s="10">
        <f t="shared" si="18"/>
        <v>274.78358476474978</v>
      </c>
      <c r="N214" s="11">
        <f t="shared" si="19"/>
        <v>612.18568334578038</v>
      </c>
    </row>
    <row r="215" spans="1:14" ht="15" customHeight="1">
      <c r="A215" s="8" t="s">
        <v>232</v>
      </c>
      <c r="B215" s="9" t="s">
        <v>208</v>
      </c>
      <c r="C215" s="28">
        <v>3875</v>
      </c>
      <c r="D215" s="29">
        <v>1357210.41</v>
      </c>
      <c r="E215" s="29">
        <v>0</v>
      </c>
      <c r="F215" s="29">
        <f t="shared" si="15"/>
        <v>1357210.41</v>
      </c>
      <c r="G215" s="29">
        <v>39833.65</v>
      </c>
      <c r="H215" s="29">
        <v>0</v>
      </c>
      <c r="I215" s="29">
        <v>0</v>
      </c>
      <c r="J215" s="29">
        <f t="shared" si="16"/>
        <v>39833.65</v>
      </c>
      <c r="K215" s="29">
        <v>942499.38</v>
      </c>
      <c r="L215" s="10">
        <f t="shared" si="17"/>
        <v>360.52749935483865</v>
      </c>
      <c r="M215" s="10">
        <f t="shared" si="18"/>
        <v>243.2256464516129</v>
      </c>
      <c r="N215" s="11">
        <f t="shared" si="19"/>
        <v>603.75314580645158</v>
      </c>
    </row>
    <row r="216" spans="1:14" ht="15" customHeight="1">
      <c r="A216" s="8" t="s">
        <v>472</v>
      </c>
      <c r="B216" s="9" t="s">
        <v>201</v>
      </c>
      <c r="C216" s="28">
        <v>23661</v>
      </c>
      <c r="D216" s="29">
        <v>11132733.08</v>
      </c>
      <c r="E216" s="29">
        <v>0</v>
      </c>
      <c r="F216" s="29">
        <f t="shared" si="15"/>
        <v>11132733.08</v>
      </c>
      <c r="G216" s="29">
        <v>415002.44</v>
      </c>
      <c r="H216" s="29">
        <v>0</v>
      </c>
      <c r="I216" s="29">
        <v>0</v>
      </c>
      <c r="J216" s="29">
        <f t="shared" si="16"/>
        <v>415002.44</v>
      </c>
      <c r="K216" s="29">
        <v>7741765.4400000004</v>
      </c>
      <c r="L216" s="10">
        <f t="shared" si="17"/>
        <v>488.04934364566162</v>
      </c>
      <c r="M216" s="10">
        <f t="shared" si="18"/>
        <v>327.19519208824647</v>
      </c>
      <c r="N216" s="11">
        <f t="shared" si="19"/>
        <v>815.24453573390815</v>
      </c>
    </row>
    <row r="217" spans="1:14" ht="15" customHeight="1">
      <c r="A217" s="8" t="s">
        <v>530</v>
      </c>
      <c r="B217" s="9" t="s">
        <v>178</v>
      </c>
      <c r="C217" s="28">
        <v>371</v>
      </c>
      <c r="D217" s="29">
        <v>111828.83</v>
      </c>
      <c r="E217" s="29">
        <v>0</v>
      </c>
      <c r="F217" s="29">
        <f t="shared" si="15"/>
        <v>111828.83</v>
      </c>
      <c r="G217" s="29">
        <v>10718.7</v>
      </c>
      <c r="H217" s="29">
        <v>0</v>
      </c>
      <c r="I217" s="29">
        <v>0</v>
      </c>
      <c r="J217" s="29">
        <f t="shared" si="16"/>
        <v>10718.7</v>
      </c>
      <c r="K217" s="29">
        <v>199838.92</v>
      </c>
      <c r="L217" s="10">
        <f t="shared" si="17"/>
        <v>330.31679245283021</v>
      </c>
      <c r="M217" s="10">
        <f t="shared" si="18"/>
        <v>538.64938005390843</v>
      </c>
      <c r="N217" s="11">
        <f t="shared" si="19"/>
        <v>868.96617250673853</v>
      </c>
    </row>
    <row r="218" spans="1:14" ht="15" customHeight="1">
      <c r="A218" s="8" t="s">
        <v>400</v>
      </c>
      <c r="B218" s="9" t="s">
        <v>178</v>
      </c>
      <c r="C218" s="28">
        <v>323763</v>
      </c>
      <c r="D218" s="29">
        <v>123845943.11</v>
      </c>
      <c r="E218" s="29">
        <v>9627853.0099999998</v>
      </c>
      <c r="F218" s="29">
        <f t="shared" si="15"/>
        <v>114218090.09999999</v>
      </c>
      <c r="G218" s="29">
        <v>17093829.579999998</v>
      </c>
      <c r="H218" s="29">
        <v>6531462.4699999997</v>
      </c>
      <c r="I218" s="29">
        <v>1834219.96</v>
      </c>
      <c r="J218" s="29">
        <f t="shared" si="16"/>
        <v>8728147.1499999985</v>
      </c>
      <c r="K218" s="29">
        <v>34448444.479999997</v>
      </c>
      <c r="L218" s="10">
        <f t="shared" si="17"/>
        <v>379.7414690684235</v>
      </c>
      <c r="M218" s="10">
        <f t="shared" si="18"/>
        <v>106.40018927425307</v>
      </c>
      <c r="N218" s="11">
        <f t="shared" si="19"/>
        <v>486.14165834267658</v>
      </c>
    </row>
    <row r="219" spans="1:14" ht="15" customHeight="1">
      <c r="A219" s="8" t="s">
        <v>531</v>
      </c>
      <c r="B219" s="9" t="s">
        <v>245</v>
      </c>
      <c r="C219" s="28">
        <v>30887</v>
      </c>
      <c r="D219" s="29">
        <v>8675823.8200000003</v>
      </c>
      <c r="E219" s="29">
        <v>0</v>
      </c>
      <c r="F219" s="29">
        <f t="shared" si="15"/>
        <v>8675823.8200000003</v>
      </c>
      <c r="G219" s="29">
        <v>158451.04999999999</v>
      </c>
      <c r="H219" s="29">
        <v>0</v>
      </c>
      <c r="I219" s="29">
        <v>0</v>
      </c>
      <c r="J219" s="29">
        <f t="shared" si="16"/>
        <v>158451.04999999999</v>
      </c>
      <c r="K219" s="29">
        <v>4273508.42</v>
      </c>
      <c r="L219" s="10">
        <f t="shared" si="17"/>
        <v>286.01919480687673</v>
      </c>
      <c r="M219" s="10">
        <f t="shared" si="18"/>
        <v>138.35945284423866</v>
      </c>
      <c r="N219" s="11">
        <f t="shared" si="19"/>
        <v>424.37864765111539</v>
      </c>
    </row>
    <row r="220" spans="1:14" ht="15" customHeight="1">
      <c r="A220" s="8" t="s">
        <v>595</v>
      </c>
      <c r="B220" s="9" t="s">
        <v>245</v>
      </c>
      <c r="C220" s="28">
        <v>1215</v>
      </c>
      <c r="D220" s="29">
        <v>345959.72</v>
      </c>
      <c r="E220" s="29">
        <v>0</v>
      </c>
      <c r="F220" s="29">
        <f t="shared" si="15"/>
        <v>345959.72</v>
      </c>
      <c r="G220" s="29">
        <v>9640.34</v>
      </c>
      <c r="H220" s="29">
        <v>0</v>
      </c>
      <c r="I220" s="29">
        <v>0</v>
      </c>
      <c r="J220" s="29">
        <f t="shared" si="16"/>
        <v>9640.34</v>
      </c>
      <c r="K220" s="29">
        <v>193048.33</v>
      </c>
      <c r="L220" s="10">
        <f t="shared" si="17"/>
        <v>292.67494650205759</v>
      </c>
      <c r="M220" s="10">
        <f t="shared" si="18"/>
        <v>158.88751440329216</v>
      </c>
      <c r="N220" s="11">
        <f t="shared" si="19"/>
        <v>451.56246090534978</v>
      </c>
    </row>
    <row r="221" spans="1:14" ht="15" customHeight="1">
      <c r="A221" s="8" t="s">
        <v>532</v>
      </c>
      <c r="B221" s="9" t="s">
        <v>245</v>
      </c>
      <c r="C221" s="28">
        <v>4690</v>
      </c>
      <c r="D221" s="29">
        <v>1327209.48</v>
      </c>
      <c r="E221" s="29">
        <v>0</v>
      </c>
      <c r="F221" s="29">
        <f t="shared" si="15"/>
        <v>1327209.48</v>
      </c>
      <c r="G221" s="29">
        <v>20052.48</v>
      </c>
      <c r="H221" s="29">
        <v>0</v>
      </c>
      <c r="I221" s="29">
        <v>0</v>
      </c>
      <c r="J221" s="29">
        <f t="shared" si="16"/>
        <v>20052.48</v>
      </c>
      <c r="K221" s="29">
        <v>564156.09</v>
      </c>
      <c r="L221" s="10">
        <f t="shared" si="17"/>
        <v>287.26267803837953</v>
      </c>
      <c r="M221" s="10">
        <f t="shared" si="18"/>
        <v>120.28914498933901</v>
      </c>
      <c r="N221" s="11">
        <f t="shared" si="19"/>
        <v>407.55182302771851</v>
      </c>
    </row>
    <row r="222" spans="1:14" ht="15" customHeight="1">
      <c r="A222" s="8" t="s">
        <v>251</v>
      </c>
      <c r="B222" s="9" t="s">
        <v>245</v>
      </c>
      <c r="C222" s="28">
        <v>3996</v>
      </c>
      <c r="D222" s="29">
        <v>1248993.1599999999</v>
      </c>
      <c r="E222" s="29">
        <v>0</v>
      </c>
      <c r="F222" s="29">
        <f t="shared" si="15"/>
        <v>1248993.1599999999</v>
      </c>
      <c r="G222" s="29">
        <v>7540.14</v>
      </c>
      <c r="H222" s="29">
        <v>0</v>
      </c>
      <c r="I222" s="29">
        <v>0</v>
      </c>
      <c r="J222" s="29">
        <f t="shared" si="16"/>
        <v>7540.14</v>
      </c>
      <c r="K222" s="29">
        <v>190276.76</v>
      </c>
      <c r="L222" s="10">
        <f t="shared" si="17"/>
        <v>314.44777277277274</v>
      </c>
      <c r="M222" s="10">
        <f t="shared" si="18"/>
        <v>47.616806806806807</v>
      </c>
      <c r="N222" s="11">
        <f t="shared" si="19"/>
        <v>362.06457957957952</v>
      </c>
    </row>
    <row r="223" spans="1:14" ht="15" customHeight="1">
      <c r="A223" s="8" t="s">
        <v>88</v>
      </c>
      <c r="B223" s="9" t="s">
        <v>70</v>
      </c>
      <c r="C223" s="28">
        <v>4649</v>
      </c>
      <c r="D223" s="29">
        <v>1648517.83</v>
      </c>
      <c r="E223" s="29">
        <v>0</v>
      </c>
      <c r="F223" s="29">
        <f t="shared" si="15"/>
        <v>1648517.83</v>
      </c>
      <c r="G223" s="29">
        <v>94180.13</v>
      </c>
      <c r="H223" s="29">
        <v>0</v>
      </c>
      <c r="I223" s="29">
        <v>0</v>
      </c>
      <c r="J223" s="29">
        <f t="shared" si="16"/>
        <v>94180.13</v>
      </c>
      <c r="K223" s="29">
        <v>722669.03</v>
      </c>
      <c r="L223" s="10">
        <f t="shared" si="17"/>
        <v>374.85436868143688</v>
      </c>
      <c r="M223" s="10">
        <f t="shared" si="18"/>
        <v>155.44612389761241</v>
      </c>
      <c r="N223" s="11">
        <f t="shared" si="19"/>
        <v>530.30049257904932</v>
      </c>
    </row>
    <row r="224" spans="1:14" ht="15" customHeight="1">
      <c r="A224" s="8" t="s">
        <v>533</v>
      </c>
      <c r="B224" s="9" t="s">
        <v>70</v>
      </c>
      <c r="C224" s="28">
        <v>299</v>
      </c>
      <c r="D224" s="29">
        <v>62272.03</v>
      </c>
      <c r="E224" s="29">
        <v>0</v>
      </c>
      <c r="F224" s="29">
        <f t="shared" si="15"/>
        <v>62272.03</v>
      </c>
      <c r="G224" s="29">
        <v>9265.94</v>
      </c>
      <c r="H224" s="29">
        <v>0</v>
      </c>
      <c r="I224" s="29">
        <v>0</v>
      </c>
      <c r="J224" s="29">
        <f t="shared" si="16"/>
        <v>9265.94</v>
      </c>
      <c r="K224" s="29">
        <v>33486.04</v>
      </c>
      <c r="L224" s="10">
        <f t="shared" si="17"/>
        <v>239.25742474916387</v>
      </c>
      <c r="M224" s="10">
        <f t="shared" si="18"/>
        <v>111.99344481605351</v>
      </c>
      <c r="N224" s="11">
        <f t="shared" si="19"/>
        <v>351.25086956521744</v>
      </c>
    </row>
    <row r="225" spans="1:14" ht="15" customHeight="1">
      <c r="A225" s="8" t="s">
        <v>225</v>
      </c>
      <c r="B225" s="9" t="s">
        <v>208</v>
      </c>
      <c r="C225" s="28">
        <v>3014</v>
      </c>
      <c r="D225" s="29">
        <v>1130988.3899999999</v>
      </c>
      <c r="E225" s="29">
        <v>0</v>
      </c>
      <c r="F225" s="29">
        <f t="shared" si="15"/>
        <v>1130988.3899999999</v>
      </c>
      <c r="G225" s="29">
        <v>17281.2</v>
      </c>
      <c r="H225" s="29">
        <v>0</v>
      </c>
      <c r="I225" s="29">
        <v>0</v>
      </c>
      <c r="J225" s="29">
        <f t="shared" si="16"/>
        <v>17281.2</v>
      </c>
      <c r="K225" s="29">
        <v>214516.16</v>
      </c>
      <c r="L225" s="10">
        <f t="shared" si="17"/>
        <v>380.97862972793627</v>
      </c>
      <c r="M225" s="10">
        <f t="shared" si="18"/>
        <v>71.173244857332449</v>
      </c>
      <c r="N225" s="11">
        <f t="shared" si="19"/>
        <v>452.15187458526867</v>
      </c>
    </row>
    <row r="226" spans="1:14" ht="15" customHeight="1">
      <c r="A226" s="8" t="s">
        <v>38</v>
      </c>
      <c r="B226" s="9" t="s">
        <v>0</v>
      </c>
      <c r="C226" s="28">
        <v>977</v>
      </c>
      <c r="D226" s="29">
        <v>141295.67000000001</v>
      </c>
      <c r="E226" s="29">
        <v>0</v>
      </c>
      <c r="F226" s="29">
        <f t="shared" si="15"/>
        <v>141295.67000000001</v>
      </c>
      <c r="G226" s="29">
        <v>5541.4</v>
      </c>
      <c r="H226" s="29">
        <v>0</v>
      </c>
      <c r="I226" s="29">
        <v>0</v>
      </c>
      <c r="J226" s="29">
        <f t="shared" si="16"/>
        <v>5541.4</v>
      </c>
      <c r="K226" s="29">
        <v>173225.02</v>
      </c>
      <c r="L226" s="10">
        <f t="shared" si="17"/>
        <v>150.29382804503584</v>
      </c>
      <c r="M226" s="10">
        <f t="shared" si="18"/>
        <v>177.302988741044</v>
      </c>
      <c r="N226" s="11">
        <f t="shared" si="19"/>
        <v>327.59681678607978</v>
      </c>
    </row>
    <row r="227" spans="1:14" ht="15" customHeight="1">
      <c r="A227" s="8" t="s">
        <v>596</v>
      </c>
      <c r="B227" s="9" t="s">
        <v>245</v>
      </c>
      <c r="C227" s="28">
        <v>8635</v>
      </c>
      <c r="D227" s="29">
        <v>1975444.39</v>
      </c>
      <c r="E227" s="29">
        <v>0</v>
      </c>
      <c r="F227" s="29">
        <f t="shared" si="15"/>
        <v>1975444.39</v>
      </c>
      <c r="G227" s="29">
        <v>58225.75</v>
      </c>
      <c r="H227" s="29">
        <v>0</v>
      </c>
      <c r="I227" s="29">
        <v>0</v>
      </c>
      <c r="J227" s="29">
        <f t="shared" si="16"/>
        <v>58225.75</v>
      </c>
      <c r="K227" s="29">
        <v>936661.81</v>
      </c>
      <c r="L227" s="10">
        <f t="shared" si="17"/>
        <v>235.51478170237405</v>
      </c>
      <c r="M227" s="10">
        <f t="shared" si="18"/>
        <v>108.47270526925304</v>
      </c>
      <c r="N227" s="11">
        <f t="shared" si="19"/>
        <v>343.98748697162711</v>
      </c>
    </row>
    <row r="228" spans="1:14" ht="15" customHeight="1">
      <c r="A228" s="8" t="s">
        <v>224</v>
      </c>
      <c r="B228" s="9" t="s">
        <v>208</v>
      </c>
      <c r="C228" s="28">
        <v>1337</v>
      </c>
      <c r="D228" s="29">
        <v>308602.52</v>
      </c>
      <c r="E228" s="29">
        <v>0</v>
      </c>
      <c r="F228" s="29">
        <f t="shared" si="15"/>
        <v>308602.52</v>
      </c>
      <c r="G228" s="29">
        <v>8548.2900000000009</v>
      </c>
      <c r="H228" s="29">
        <v>0</v>
      </c>
      <c r="I228" s="29">
        <v>0</v>
      </c>
      <c r="J228" s="29">
        <f t="shared" si="16"/>
        <v>8548.2900000000009</v>
      </c>
      <c r="K228" s="29">
        <v>115982.56</v>
      </c>
      <c r="L228" s="10">
        <f t="shared" si="17"/>
        <v>237.21077786088256</v>
      </c>
      <c r="M228" s="10">
        <f t="shared" si="18"/>
        <v>86.74836200448766</v>
      </c>
      <c r="N228" s="11">
        <f t="shared" si="19"/>
        <v>323.95913986537022</v>
      </c>
    </row>
    <row r="229" spans="1:14" ht="15" customHeight="1">
      <c r="A229" s="8" t="s">
        <v>221</v>
      </c>
      <c r="B229" s="9" t="s">
        <v>208</v>
      </c>
      <c r="C229" s="28">
        <v>3647</v>
      </c>
      <c r="D229" s="29">
        <v>914823.35</v>
      </c>
      <c r="E229" s="29">
        <v>0</v>
      </c>
      <c r="F229" s="29">
        <f t="shared" si="15"/>
        <v>914823.35</v>
      </c>
      <c r="G229" s="29">
        <v>49948.93</v>
      </c>
      <c r="H229" s="29">
        <v>0</v>
      </c>
      <c r="I229" s="29">
        <v>0</v>
      </c>
      <c r="J229" s="29">
        <f t="shared" si="16"/>
        <v>49948.93</v>
      </c>
      <c r="K229" s="29">
        <v>508844.28</v>
      </c>
      <c r="L229" s="10">
        <f t="shared" si="17"/>
        <v>264.53860159034826</v>
      </c>
      <c r="M229" s="10">
        <f t="shared" si="18"/>
        <v>139.52406909788868</v>
      </c>
      <c r="N229" s="11">
        <f t="shared" si="19"/>
        <v>404.06267068823695</v>
      </c>
    </row>
    <row r="230" spans="1:14" ht="15" customHeight="1">
      <c r="A230" s="8" t="s">
        <v>282</v>
      </c>
      <c r="B230" s="9" t="s">
        <v>91</v>
      </c>
      <c r="C230" s="28">
        <v>15023</v>
      </c>
      <c r="D230" s="29">
        <v>6737088.5800000001</v>
      </c>
      <c r="E230" s="29">
        <v>0</v>
      </c>
      <c r="F230" s="29">
        <f t="shared" si="15"/>
        <v>6737088.5800000001</v>
      </c>
      <c r="G230" s="29">
        <v>281881.02</v>
      </c>
      <c r="H230" s="29">
        <v>0</v>
      </c>
      <c r="I230" s="29">
        <v>0</v>
      </c>
      <c r="J230" s="29">
        <f t="shared" si="16"/>
        <v>281881.02</v>
      </c>
      <c r="K230" s="29">
        <v>1143820.19</v>
      </c>
      <c r="L230" s="10">
        <f t="shared" si="17"/>
        <v>467.2149104706117</v>
      </c>
      <c r="M230" s="10">
        <f t="shared" si="18"/>
        <v>76.137934500432664</v>
      </c>
      <c r="N230" s="11">
        <f t="shared" si="19"/>
        <v>543.35284497104431</v>
      </c>
    </row>
    <row r="231" spans="1:14" ht="15" customHeight="1">
      <c r="A231" s="8" t="s">
        <v>228</v>
      </c>
      <c r="B231" s="9" t="s">
        <v>208</v>
      </c>
      <c r="C231" s="28">
        <v>1592</v>
      </c>
      <c r="D231" s="29">
        <v>450535.74</v>
      </c>
      <c r="E231" s="29">
        <v>0</v>
      </c>
      <c r="F231" s="29">
        <f t="shared" si="15"/>
        <v>450535.74</v>
      </c>
      <c r="G231" s="29">
        <v>8441.0400000000009</v>
      </c>
      <c r="H231" s="29">
        <v>0</v>
      </c>
      <c r="I231" s="29">
        <v>0</v>
      </c>
      <c r="J231" s="29">
        <f t="shared" si="16"/>
        <v>8441.0400000000009</v>
      </c>
      <c r="K231" s="29">
        <v>325663.65999999997</v>
      </c>
      <c r="L231" s="10">
        <f t="shared" si="17"/>
        <v>288.30199748743718</v>
      </c>
      <c r="M231" s="10">
        <f t="shared" si="18"/>
        <v>204.56260050251254</v>
      </c>
      <c r="N231" s="11">
        <f t="shared" si="19"/>
        <v>492.86459798994969</v>
      </c>
    </row>
    <row r="232" spans="1:14" ht="15" customHeight="1">
      <c r="A232" s="8" t="s">
        <v>473</v>
      </c>
      <c r="B232" s="9" t="s">
        <v>70</v>
      </c>
      <c r="C232" s="28">
        <v>1731</v>
      </c>
      <c r="D232" s="29">
        <v>586704.91</v>
      </c>
      <c r="E232" s="29">
        <v>0</v>
      </c>
      <c r="F232" s="29">
        <f t="shared" si="15"/>
        <v>586704.91</v>
      </c>
      <c r="G232" s="29">
        <v>19808.87</v>
      </c>
      <c r="H232" s="29">
        <v>0</v>
      </c>
      <c r="I232" s="29">
        <v>0</v>
      </c>
      <c r="J232" s="29">
        <f t="shared" si="16"/>
        <v>19808.87</v>
      </c>
      <c r="K232" s="29">
        <v>142997.79</v>
      </c>
      <c r="L232" s="10">
        <f t="shared" si="17"/>
        <v>350.38346620450608</v>
      </c>
      <c r="M232" s="10">
        <f t="shared" si="18"/>
        <v>82.609930675909879</v>
      </c>
      <c r="N232" s="11">
        <f t="shared" si="19"/>
        <v>432.99339688041596</v>
      </c>
    </row>
    <row r="233" spans="1:14" ht="15" customHeight="1">
      <c r="A233" s="8" t="s">
        <v>446</v>
      </c>
      <c r="B233" s="9" t="s">
        <v>0</v>
      </c>
      <c r="C233" s="28">
        <v>1658</v>
      </c>
      <c r="D233" s="29">
        <v>269894.76</v>
      </c>
      <c r="E233" s="29">
        <v>0</v>
      </c>
      <c r="F233" s="29">
        <f t="shared" si="15"/>
        <v>269894.76</v>
      </c>
      <c r="G233" s="29">
        <v>13544.39</v>
      </c>
      <c r="H233" s="29">
        <v>0</v>
      </c>
      <c r="I233" s="29">
        <v>0</v>
      </c>
      <c r="J233" s="29">
        <f t="shared" si="16"/>
        <v>13544.39</v>
      </c>
      <c r="K233" s="29">
        <v>94454.11</v>
      </c>
      <c r="L233" s="10">
        <f t="shared" si="17"/>
        <v>170.95244270205069</v>
      </c>
      <c r="M233" s="10">
        <f t="shared" si="18"/>
        <v>56.968703256936067</v>
      </c>
      <c r="N233" s="11">
        <f t="shared" si="19"/>
        <v>227.92114595898673</v>
      </c>
    </row>
    <row r="234" spans="1:14" ht="15" customHeight="1">
      <c r="A234" s="8" t="s">
        <v>5</v>
      </c>
      <c r="B234" s="9" t="s">
        <v>0</v>
      </c>
      <c r="C234" s="28">
        <v>650</v>
      </c>
      <c r="D234" s="29">
        <v>138545.22</v>
      </c>
      <c r="E234" s="29">
        <v>0</v>
      </c>
      <c r="F234" s="29">
        <f t="shared" si="15"/>
        <v>138545.22</v>
      </c>
      <c r="G234" s="29">
        <v>11004.1</v>
      </c>
      <c r="H234" s="29">
        <v>0</v>
      </c>
      <c r="I234" s="29">
        <v>0</v>
      </c>
      <c r="J234" s="29">
        <f t="shared" si="16"/>
        <v>11004.1</v>
      </c>
      <c r="K234" s="29">
        <v>57346.58</v>
      </c>
      <c r="L234" s="10">
        <f t="shared" si="17"/>
        <v>230.07587692307695</v>
      </c>
      <c r="M234" s="10">
        <f t="shared" si="18"/>
        <v>88.225507692307701</v>
      </c>
      <c r="N234" s="11">
        <f t="shared" si="19"/>
        <v>318.30138461538468</v>
      </c>
    </row>
    <row r="235" spans="1:14" ht="15" customHeight="1">
      <c r="A235" s="8" t="s">
        <v>37</v>
      </c>
      <c r="B235" s="9" t="s">
        <v>0</v>
      </c>
      <c r="C235" s="28">
        <v>2624</v>
      </c>
      <c r="D235" s="29">
        <v>440929.37</v>
      </c>
      <c r="E235" s="29">
        <v>0</v>
      </c>
      <c r="F235" s="29">
        <f t="shared" si="15"/>
        <v>440929.37</v>
      </c>
      <c r="G235" s="29">
        <v>14310.24</v>
      </c>
      <c r="H235" s="29">
        <v>0</v>
      </c>
      <c r="I235" s="29">
        <v>0</v>
      </c>
      <c r="J235" s="29">
        <f t="shared" si="16"/>
        <v>14310.24</v>
      </c>
      <c r="K235" s="29">
        <v>257678.44</v>
      </c>
      <c r="L235" s="10">
        <f t="shared" si="17"/>
        <v>173.49070503048779</v>
      </c>
      <c r="M235" s="10">
        <f t="shared" si="18"/>
        <v>98.200625000000002</v>
      </c>
      <c r="N235" s="11">
        <f t="shared" si="19"/>
        <v>271.69133003048785</v>
      </c>
    </row>
    <row r="236" spans="1:14" ht="15" customHeight="1">
      <c r="A236" s="8" t="s">
        <v>495</v>
      </c>
      <c r="B236" s="9" t="s">
        <v>0</v>
      </c>
      <c r="C236" s="28">
        <v>2264</v>
      </c>
      <c r="D236" s="29">
        <v>601534.94999999995</v>
      </c>
      <c r="E236" s="29">
        <v>0</v>
      </c>
      <c r="F236" s="29">
        <f t="shared" si="15"/>
        <v>601534.94999999995</v>
      </c>
      <c r="G236" s="29">
        <v>89158.38</v>
      </c>
      <c r="H236" s="29">
        <v>0</v>
      </c>
      <c r="I236" s="29">
        <v>0</v>
      </c>
      <c r="J236" s="29">
        <f t="shared" si="16"/>
        <v>89158.38</v>
      </c>
      <c r="K236" s="29">
        <v>276294.23</v>
      </c>
      <c r="L236" s="10">
        <f t="shared" si="17"/>
        <v>305.07655918727914</v>
      </c>
      <c r="M236" s="10">
        <f t="shared" si="18"/>
        <v>122.03808745583038</v>
      </c>
      <c r="N236" s="11">
        <f t="shared" si="19"/>
        <v>427.1146466431095</v>
      </c>
    </row>
    <row r="237" spans="1:14" ht="15" customHeight="1">
      <c r="A237" s="8" t="s">
        <v>24</v>
      </c>
      <c r="B237" s="9" t="s">
        <v>0</v>
      </c>
      <c r="C237" s="28">
        <v>624</v>
      </c>
      <c r="D237" s="29">
        <v>526935.82999999996</v>
      </c>
      <c r="E237" s="29">
        <v>0</v>
      </c>
      <c r="F237" s="29">
        <f t="shared" si="15"/>
        <v>526935.82999999996</v>
      </c>
      <c r="G237" s="29">
        <v>5480.42</v>
      </c>
      <c r="H237" s="29">
        <v>0</v>
      </c>
      <c r="I237" s="29">
        <v>0</v>
      </c>
      <c r="J237" s="29">
        <f t="shared" si="16"/>
        <v>5480.42</v>
      </c>
      <c r="K237" s="29">
        <v>73409.98</v>
      </c>
      <c r="L237" s="10">
        <f t="shared" si="17"/>
        <v>853.23116987179492</v>
      </c>
      <c r="M237" s="10">
        <f t="shared" si="18"/>
        <v>117.64419871794871</v>
      </c>
      <c r="N237" s="11">
        <f t="shared" si="19"/>
        <v>970.87536858974352</v>
      </c>
    </row>
    <row r="238" spans="1:14" ht="15" customHeight="1">
      <c r="A238" s="8" t="s">
        <v>4</v>
      </c>
      <c r="B238" s="9" t="s">
        <v>0</v>
      </c>
      <c r="C238" s="28">
        <v>836</v>
      </c>
      <c r="D238" s="29">
        <v>186053.34</v>
      </c>
      <c r="E238" s="29">
        <v>0</v>
      </c>
      <c r="F238" s="29">
        <f t="shared" si="15"/>
        <v>186053.34</v>
      </c>
      <c r="G238" s="29">
        <v>5786.97</v>
      </c>
      <c r="H238" s="29">
        <v>0</v>
      </c>
      <c r="I238" s="29">
        <v>0</v>
      </c>
      <c r="J238" s="29">
        <f t="shared" si="16"/>
        <v>5786.97</v>
      </c>
      <c r="K238" s="29">
        <v>81833.899999999994</v>
      </c>
      <c r="L238" s="10">
        <f t="shared" si="17"/>
        <v>229.47405502392346</v>
      </c>
      <c r="M238" s="10">
        <f t="shared" si="18"/>
        <v>97.887440191387554</v>
      </c>
      <c r="N238" s="11">
        <f t="shared" si="19"/>
        <v>327.36149521531098</v>
      </c>
    </row>
    <row r="239" spans="1:14" ht="15" customHeight="1">
      <c r="A239" s="8" t="s">
        <v>597</v>
      </c>
      <c r="B239" s="9" t="s">
        <v>178</v>
      </c>
      <c r="C239" s="28">
        <v>4511</v>
      </c>
      <c r="D239" s="29">
        <v>962560.14</v>
      </c>
      <c r="E239" s="29">
        <v>0</v>
      </c>
      <c r="F239" s="29">
        <f t="shared" si="15"/>
        <v>962560.14</v>
      </c>
      <c r="G239" s="29">
        <v>35066.53</v>
      </c>
      <c r="H239" s="29">
        <v>0</v>
      </c>
      <c r="I239" s="29">
        <v>0</v>
      </c>
      <c r="J239" s="29">
        <f t="shared" si="16"/>
        <v>35066.53</v>
      </c>
      <c r="K239" s="29">
        <v>316703.86</v>
      </c>
      <c r="L239" s="10">
        <f t="shared" si="17"/>
        <v>221.15421636000889</v>
      </c>
      <c r="M239" s="10">
        <f t="shared" si="18"/>
        <v>70.20701839946797</v>
      </c>
      <c r="N239" s="11">
        <f t="shared" si="19"/>
        <v>291.36123475947682</v>
      </c>
    </row>
    <row r="240" spans="1:14" ht="15" customHeight="1">
      <c r="A240" s="8" t="s">
        <v>405</v>
      </c>
      <c r="B240" s="9" t="s">
        <v>245</v>
      </c>
      <c r="C240" s="28">
        <v>138981</v>
      </c>
      <c r="D240" s="29">
        <v>43356799.229999997</v>
      </c>
      <c r="E240" s="29">
        <v>3194346.99</v>
      </c>
      <c r="F240" s="29">
        <f t="shared" si="15"/>
        <v>40162452.239999995</v>
      </c>
      <c r="G240" s="29">
        <v>11816621.109999999</v>
      </c>
      <c r="H240" s="29">
        <v>2818989.63</v>
      </c>
      <c r="I240" s="29">
        <v>602308.81000000006</v>
      </c>
      <c r="J240" s="29">
        <f t="shared" si="16"/>
        <v>8395322.6699999999</v>
      </c>
      <c r="K240" s="29">
        <v>17614469.370000001</v>
      </c>
      <c r="L240" s="10">
        <f t="shared" si="17"/>
        <v>349.38426770565758</v>
      </c>
      <c r="M240" s="10">
        <f t="shared" si="18"/>
        <v>126.74012541282622</v>
      </c>
      <c r="N240" s="11">
        <f t="shared" si="19"/>
        <v>476.12439311848385</v>
      </c>
    </row>
    <row r="241" spans="1:14" ht="15" customHeight="1">
      <c r="A241" s="8" t="s">
        <v>474</v>
      </c>
      <c r="B241" s="9" t="s">
        <v>178</v>
      </c>
      <c r="C241" s="28">
        <v>2383</v>
      </c>
      <c r="D241" s="29">
        <v>728017.65</v>
      </c>
      <c r="E241" s="29">
        <v>0</v>
      </c>
      <c r="F241" s="29">
        <f t="shared" si="15"/>
        <v>728017.65</v>
      </c>
      <c r="G241" s="29">
        <v>28757.59</v>
      </c>
      <c r="H241" s="29">
        <v>0</v>
      </c>
      <c r="I241" s="29">
        <v>0</v>
      </c>
      <c r="J241" s="29">
        <f t="shared" si="16"/>
        <v>28757.59</v>
      </c>
      <c r="K241" s="29">
        <v>146852.54999999999</v>
      </c>
      <c r="L241" s="10">
        <f t="shared" si="17"/>
        <v>317.57248845992444</v>
      </c>
      <c r="M241" s="10">
        <f t="shared" si="18"/>
        <v>61.62507343684431</v>
      </c>
      <c r="N241" s="11">
        <f t="shared" si="19"/>
        <v>379.19756189676878</v>
      </c>
    </row>
    <row r="242" spans="1:14" ht="15" customHeight="1">
      <c r="A242" s="8" t="s">
        <v>40</v>
      </c>
      <c r="B242" s="9" t="s">
        <v>0</v>
      </c>
      <c r="C242" s="28">
        <v>378</v>
      </c>
      <c r="D242" s="29">
        <v>229826.54</v>
      </c>
      <c r="E242" s="29">
        <v>0</v>
      </c>
      <c r="F242" s="29">
        <f t="shared" si="15"/>
        <v>229826.54</v>
      </c>
      <c r="G242" s="29">
        <v>14100.2</v>
      </c>
      <c r="H242" s="29">
        <v>0</v>
      </c>
      <c r="I242" s="29">
        <v>0</v>
      </c>
      <c r="J242" s="29">
        <f t="shared" si="16"/>
        <v>14100.2</v>
      </c>
      <c r="K242" s="29">
        <v>67723.22</v>
      </c>
      <c r="L242" s="10">
        <f t="shared" si="17"/>
        <v>645.30883597883599</v>
      </c>
      <c r="M242" s="10">
        <f t="shared" si="18"/>
        <v>179.16195767195768</v>
      </c>
      <c r="N242" s="11">
        <f t="shared" si="19"/>
        <v>824.47079365079367</v>
      </c>
    </row>
    <row r="243" spans="1:14" ht="15" customHeight="1">
      <c r="A243" s="8" t="s">
        <v>331</v>
      </c>
      <c r="B243" s="9" t="s">
        <v>0</v>
      </c>
      <c r="C243" s="28">
        <v>7233</v>
      </c>
      <c r="D243" s="29">
        <v>1744198.88</v>
      </c>
      <c r="E243" s="29">
        <v>0</v>
      </c>
      <c r="F243" s="29">
        <f t="shared" si="15"/>
        <v>1744198.88</v>
      </c>
      <c r="G243" s="29">
        <v>168119.85</v>
      </c>
      <c r="H243" s="29">
        <v>0</v>
      </c>
      <c r="I243" s="29">
        <v>0</v>
      </c>
      <c r="J243" s="29">
        <f t="shared" si="16"/>
        <v>168119.85</v>
      </c>
      <c r="K243" s="29">
        <v>1278548.3400000001</v>
      </c>
      <c r="L243" s="10">
        <f t="shared" si="17"/>
        <v>264.38804507120142</v>
      </c>
      <c r="M243" s="10">
        <f t="shared" si="18"/>
        <v>176.76598092077978</v>
      </c>
      <c r="N243" s="11">
        <f t="shared" si="19"/>
        <v>441.15402599198126</v>
      </c>
    </row>
    <row r="244" spans="1:14" ht="15" customHeight="1">
      <c r="A244" s="8" t="s">
        <v>394</v>
      </c>
      <c r="B244" s="9" t="s">
        <v>91</v>
      </c>
      <c r="C244" s="28">
        <v>89975</v>
      </c>
      <c r="D244" s="29">
        <v>40473735.759999998</v>
      </c>
      <c r="E244" s="29">
        <v>1201621.93</v>
      </c>
      <c r="F244" s="29">
        <f t="shared" si="15"/>
        <v>39272113.829999998</v>
      </c>
      <c r="G244" s="29">
        <v>3515205.03</v>
      </c>
      <c r="H244" s="29">
        <v>1782198.4</v>
      </c>
      <c r="I244" s="29">
        <v>418486.82</v>
      </c>
      <c r="J244" s="29">
        <f t="shared" si="16"/>
        <v>1314519.8099999998</v>
      </c>
      <c r="K244" s="29">
        <v>16017251.82</v>
      </c>
      <c r="L244" s="10">
        <f t="shared" si="17"/>
        <v>451.08789819394275</v>
      </c>
      <c r="M244" s="10">
        <f t="shared" si="18"/>
        <v>178.01891436510141</v>
      </c>
      <c r="N244" s="11">
        <f t="shared" si="19"/>
        <v>629.10681255904422</v>
      </c>
    </row>
    <row r="245" spans="1:14" ht="15" customHeight="1">
      <c r="A245" s="8" t="s">
        <v>598</v>
      </c>
      <c r="B245" s="9" t="s">
        <v>178</v>
      </c>
      <c r="C245" s="28">
        <v>2252</v>
      </c>
      <c r="D245" s="29">
        <v>894214.11</v>
      </c>
      <c r="E245" s="29">
        <v>0</v>
      </c>
      <c r="F245" s="29">
        <f t="shared" si="15"/>
        <v>894214.11</v>
      </c>
      <c r="G245" s="29">
        <v>28035.759999999998</v>
      </c>
      <c r="H245" s="29">
        <v>0</v>
      </c>
      <c r="I245" s="29">
        <v>0</v>
      </c>
      <c r="J245" s="29">
        <f t="shared" si="16"/>
        <v>28035.759999999998</v>
      </c>
      <c r="K245" s="29">
        <v>101291.21</v>
      </c>
      <c r="L245" s="10">
        <f t="shared" si="17"/>
        <v>409.52480905861455</v>
      </c>
      <c r="M245" s="10">
        <f t="shared" si="18"/>
        <v>44.978334813499117</v>
      </c>
      <c r="N245" s="11">
        <f t="shared" si="19"/>
        <v>454.50314387211364</v>
      </c>
    </row>
    <row r="246" spans="1:14" ht="15" customHeight="1">
      <c r="A246" s="8" t="s">
        <v>87</v>
      </c>
      <c r="B246" s="9" t="s">
        <v>70</v>
      </c>
      <c r="C246" s="28">
        <v>2325</v>
      </c>
      <c r="D246" s="29">
        <v>840292.39</v>
      </c>
      <c r="E246" s="29">
        <v>0</v>
      </c>
      <c r="F246" s="29">
        <f t="shared" si="15"/>
        <v>840292.39</v>
      </c>
      <c r="G246" s="29">
        <v>8795.9699999999993</v>
      </c>
      <c r="H246" s="29">
        <v>0</v>
      </c>
      <c r="I246" s="29">
        <v>0</v>
      </c>
      <c r="J246" s="29">
        <f t="shared" si="16"/>
        <v>8795.9699999999993</v>
      </c>
      <c r="K246" s="29">
        <v>81597.3</v>
      </c>
      <c r="L246" s="10">
        <f t="shared" si="17"/>
        <v>365.19929462365593</v>
      </c>
      <c r="M246" s="10">
        <f t="shared" si="18"/>
        <v>35.095612903225806</v>
      </c>
      <c r="N246" s="11">
        <f t="shared" si="19"/>
        <v>400.29490752688173</v>
      </c>
    </row>
    <row r="247" spans="1:14" ht="15" customHeight="1">
      <c r="A247" s="8" t="s">
        <v>157</v>
      </c>
      <c r="B247" s="9" t="s">
        <v>138</v>
      </c>
      <c r="C247" s="28">
        <v>934</v>
      </c>
      <c r="D247" s="29">
        <v>200598.59</v>
      </c>
      <c r="E247" s="29">
        <v>0</v>
      </c>
      <c r="F247" s="29">
        <f t="shared" si="15"/>
        <v>200598.59</v>
      </c>
      <c r="G247" s="29">
        <v>7888.69</v>
      </c>
      <c r="H247" s="29">
        <v>0</v>
      </c>
      <c r="I247" s="29">
        <v>0</v>
      </c>
      <c r="J247" s="29">
        <f t="shared" si="16"/>
        <v>7888.69</v>
      </c>
      <c r="K247" s="29">
        <v>142425.31</v>
      </c>
      <c r="L247" s="10">
        <f t="shared" si="17"/>
        <v>223.21978586723768</v>
      </c>
      <c r="M247" s="10">
        <f t="shared" si="18"/>
        <v>152.48962526766596</v>
      </c>
      <c r="N247" s="11">
        <f t="shared" si="19"/>
        <v>375.70941113490363</v>
      </c>
    </row>
    <row r="248" spans="1:14" ht="15" customHeight="1">
      <c r="A248" s="8" t="s">
        <v>9</v>
      </c>
      <c r="B248" s="9" t="s">
        <v>0</v>
      </c>
      <c r="C248" s="28">
        <v>841</v>
      </c>
      <c r="D248" s="29">
        <v>628451.34</v>
      </c>
      <c r="E248" s="29">
        <v>0</v>
      </c>
      <c r="F248" s="29">
        <f t="shared" si="15"/>
        <v>628451.34</v>
      </c>
      <c r="G248" s="29">
        <v>489327.14</v>
      </c>
      <c r="H248" s="29">
        <v>0</v>
      </c>
      <c r="I248" s="29">
        <v>0</v>
      </c>
      <c r="J248" s="29">
        <f t="shared" si="16"/>
        <v>489327.14</v>
      </c>
      <c r="K248" s="29">
        <v>220035.94</v>
      </c>
      <c r="L248" s="10">
        <f t="shared" si="17"/>
        <v>1329.1063971462545</v>
      </c>
      <c r="M248" s="10">
        <f t="shared" si="18"/>
        <v>261.63607609988111</v>
      </c>
      <c r="N248" s="11">
        <f t="shared" si="19"/>
        <v>1590.7424732461354</v>
      </c>
    </row>
    <row r="249" spans="1:14" ht="15" customHeight="1">
      <c r="A249" s="8" t="s">
        <v>289</v>
      </c>
      <c r="B249" s="9" t="s">
        <v>245</v>
      </c>
      <c r="C249" s="28">
        <v>16505</v>
      </c>
      <c r="D249" s="29">
        <v>6865682.1399999997</v>
      </c>
      <c r="E249" s="29">
        <v>0</v>
      </c>
      <c r="F249" s="29">
        <f t="shared" si="15"/>
        <v>6865682.1399999997</v>
      </c>
      <c r="G249" s="29">
        <v>478114.11</v>
      </c>
      <c r="H249" s="29">
        <v>0</v>
      </c>
      <c r="I249" s="29">
        <v>0</v>
      </c>
      <c r="J249" s="29">
        <f t="shared" si="16"/>
        <v>478114.11</v>
      </c>
      <c r="K249" s="29">
        <v>1010031.19</v>
      </c>
      <c r="L249" s="10">
        <f t="shared" si="17"/>
        <v>444.9437291729779</v>
      </c>
      <c r="M249" s="10">
        <f t="shared" si="18"/>
        <v>61.195467434110874</v>
      </c>
      <c r="N249" s="11">
        <f t="shared" si="19"/>
        <v>506.13919660708871</v>
      </c>
    </row>
    <row r="250" spans="1:14" ht="15" customHeight="1">
      <c r="A250" s="8" t="s">
        <v>199</v>
      </c>
      <c r="B250" s="9" t="s">
        <v>178</v>
      </c>
      <c r="C250" s="28">
        <v>3209</v>
      </c>
      <c r="D250" s="29">
        <v>1111376.1000000001</v>
      </c>
      <c r="E250" s="29">
        <v>0</v>
      </c>
      <c r="F250" s="29">
        <f t="shared" si="15"/>
        <v>1111376.1000000001</v>
      </c>
      <c r="G250" s="29">
        <v>29235.360000000001</v>
      </c>
      <c r="H250" s="29">
        <v>0</v>
      </c>
      <c r="I250" s="29">
        <v>0</v>
      </c>
      <c r="J250" s="29">
        <f t="shared" si="16"/>
        <v>29235.360000000001</v>
      </c>
      <c r="K250" s="29">
        <v>287676.71000000002</v>
      </c>
      <c r="L250" s="10">
        <f t="shared" si="17"/>
        <v>355.44140230601437</v>
      </c>
      <c r="M250" s="10">
        <f t="shared" si="18"/>
        <v>89.646840137114367</v>
      </c>
      <c r="N250" s="11">
        <f t="shared" si="19"/>
        <v>445.08824244312876</v>
      </c>
    </row>
    <row r="251" spans="1:14" ht="15" customHeight="1">
      <c r="A251" s="8" t="s">
        <v>534</v>
      </c>
      <c r="B251" s="9" t="s">
        <v>138</v>
      </c>
      <c r="C251" s="28">
        <v>604</v>
      </c>
      <c r="D251" s="29">
        <v>171192.17</v>
      </c>
      <c r="E251" s="29">
        <v>0</v>
      </c>
      <c r="F251" s="29">
        <f t="shared" si="15"/>
        <v>171192.17</v>
      </c>
      <c r="G251" s="29">
        <v>4211.8599999999997</v>
      </c>
      <c r="H251" s="29">
        <v>0</v>
      </c>
      <c r="I251" s="29">
        <v>0</v>
      </c>
      <c r="J251" s="29">
        <f t="shared" si="16"/>
        <v>4211.8599999999997</v>
      </c>
      <c r="K251" s="29">
        <v>91329.69</v>
      </c>
      <c r="L251" s="10">
        <f t="shared" si="17"/>
        <v>290.40402317880796</v>
      </c>
      <c r="M251" s="10">
        <f t="shared" si="18"/>
        <v>151.20809602649007</v>
      </c>
      <c r="N251" s="11">
        <f t="shared" si="19"/>
        <v>441.61211920529797</v>
      </c>
    </row>
    <row r="252" spans="1:14" ht="15" customHeight="1">
      <c r="A252" s="8" t="s">
        <v>205</v>
      </c>
      <c r="B252" s="9" t="s">
        <v>201</v>
      </c>
      <c r="C252" s="28">
        <v>3802</v>
      </c>
      <c r="D252" s="29">
        <v>927290.81</v>
      </c>
      <c r="E252" s="29">
        <v>0</v>
      </c>
      <c r="F252" s="29">
        <f t="shared" si="15"/>
        <v>927290.81</v>
      </c>
      <c r="G252" s="29">
        <v>52502.77</v>
      </c>
      <c r="H252" s="29">
        <v>0</v>
      </c>
      <c r="I252" s="29">
        <v>0</v>
      </c>
      <c r="J252" s="29">
        <f t="shared" si="16"/>
        <v>52502.77</v>
      </c>
      <c r="K252" s="29">
        <v>338966.78</v>
      </c>
      <c r="L252" s="10">
        <f t="shared" si="17"/>
        <v>257.70478169384535</v>
      </c>
      <c r="M252" s="10">
        <f t="shared" si="18"/>
        <v>89.154860599684383</v>
      </c>
      <c r="N252" s="11">
        <f t="shared" si="19"/>
        <v>346.85964229352976</v>
      </c>
    </row>
    <row r="253" spans="1:14" ht="15" customHeight="1">
      <c r="A253" s="8" t="s">
        <v>196</v>
      </c>
      <c r="B253" s="9" t="s">
        <v>178</v>
      </c>
      <c r="C253" s="28">
        <v>2386</v>
      </c>
      <c r="D253" s="29">
        <v>1207604.3999999999</v>
      </c>
      <c r="E253" s="29">
        <v>0</v>
      </c>
      <c r="F253" s="29">
        <f t="shared" si="15"/>
        <v>1207604.3999999999</v>
      </c>
      <c r="G253" s="29">
        <v>21433.35</v>
      </c>
      <c r="H253" s="29">
        <v>0</v>
      </c>
      <c r="I253" s="29">
        <v>0</v>
      </c>
      <c r="J253" s="29">
        <f t="shared" si="16"/>
        <v>21433.35</v>
      </c>
      <c r="K253" s="29">
        <v>320558.7</v>
      </c>
      <c r="L253" s="10">
        <f t="shared" si="17"/>
        <v>515.10383487007539</v>
      </c>
      <c r="M253" s="10">
        <f t="shared" si="18"/>
        <v>134.34983235540653</v>
      </c>
      <c r="N253" s="11">
        <f t="shared" si="19"/>
        <v>649.45366722548192</v>
      </c>
    </row>
    <row r="254" spans="1:14" ht="15" customHeight="1">
      <c r="A254" s="8" t="s">
        <v>387</v>
      </c>
      <c r="B254" s="9" t="s">
        <v>208</v>
      </c>
      <c r="C254" s="28">
        <v>76975</v>
      </c>
      <c r="D254" s="29">
        <v>58599786.780000001</v>
      </c>
      <c r="E254" s="29">
        <v>0</v>
      </c>
      <c r="F254" s="29">
        <f t="shared" si="15"/>
        <v>58599786.780000001</v>
      </c>
      <c r="G254" s="29">
        <v>4828886.24</v>
      </c>
      <c r="H254" s="29">
        <v>0</v>
      </c>
      <c r="I254" s="29">
        <v>0</v>
      </c>
      <c r="J254" s="29">
        <f t="shared" si="16"/>
        <v>4828886.24</v>
      </c>
      <c r="K254" s="29">
        <v>25789020.989999998</v>
      </c>
      <c r="L254" s="10">
        <f t="shared" si="17"/>
        <v>824.01653809678476</v>
      </c>
      <c r="M254" s="10">
        <f t="shared" si="18"/>
        <v>335.03112685936992</v>
      </c>
      <c r="N254" s="11">
        <f t="shared" si="19"/>
        <v>1159.0476649561547</v>
      </c>
    </row>
    <row r="255" spans="1:14" ht="15" customHeight="1">
      <c r="A255" s="8" t="s">
        <v>222</v>
      </c>
      <c r="B255" s="9" t="s">
        <v>208</v>
      </c>
      <c r="C255" s="28">
        <v>280</v>
      </c>
      <c r="D255" s="29">
        <v>62310.18</v>
      </c>
      <c r="E255" s="29">
        <v>0</v>
      </c>
      <c r="F255" s="29">
        <f t="shared" si="15"/>
        <v>62310.18</v>
      </c>
      <c r="G255" s="29">
        <v>127.06</v>
      </c>
      <c r="H255" s="29">
        <v>0</v>
      </c>
      <c r="I255" s="29">
        <v>0</v>
      </c>
      <c r="J255" s="29">
        <f t="shared" si="16"/>
        <v>127.06</v>
      </c>
      <c r="K255" s="29">
        <v>24701.58</v>
      </c>
      <c r="L255" s="10">
        <f t="shared" si="17"/>
        <v>222.99014285714284</v>
      </c>
      <c r="M255" s="10">
        <f t="shared" si="18"/>
        <v>88.219928571428582</v>
      </c>
      <c r="N255" s="11">
        <f t="shared" si="19"/>
        <v>311.21007142857144</v>
      </c>
    </row>
    <row r="256" spans="1:14" ht="15" customHeight="1">
      <c r="A256" s="8" t="s">
        <v>599</v>
      </c>
      <c r="B256" s="9" t="s">
        <v>91</v>
      </c>
      <c r="C256" s="28">
        <v>767</v>
      </c>
      <c r="D256" s="29">
        <v>183854.38</v>
      </c>
      <c r="E256" s="29">
        <v>0</v>
      </c>
      <c r="F256" s="29">
        <f t="shared" si="15"/>
        <v>183854.38</v>
      </c>
      <c r="G256" s="29">
        <v>22088.35</v>
      </c>
      <c r="H256" s="29">
        <v>0</v>
      </c>
      <c r="I256" s="29">
        <v>0</v>
      </c>
      <c r="J256" s="29">
        <f t="shared" si="16"/>
        <v>22088.35</v>
      </c>
      <c r="K256" s="29">
        <v>141779.81</v>
      </c>
      <c r="L256" s="10">
        <f t="shared" si="17"/>
        <v>268.50421121251634</v>
      </c>
      <c r="M256" s="10">
        <f t="shared" si="18"/>
        <v>184.84981747066493</v>
      </c>
      <c r="N256" s="11">
        <f t="shared" si="19"/>
        <v>453.3540286831813</v>
      </c>
    </row>
    <row r="257" spans="1:14" ht="15" customHeight="1">
      <c r="A257" s="8" t="s">
        <v>475</v>
      </c>
      <c r="B257" s="9" t="s">
        <v>178</v>
      </c>
      <c r="C257" s="28">
        <v>9611</v>
      </c>
      <c r="D257" s="29">
        <v>2494392.42</v>
      </c>
      <c r="E257" s="29">
        <v>0</v>
      </c>
      <c r="F257" s="29">
        <f t="shared" si="15"/>
        <v>2494392.42</v>
      </c>
      <c r="G257" s="29">
        <v>123895.83</v>
      </c>
      <c r="H257" s="29">
        <v>0</v>
      </c>
      <c r="I257" s="29">
        <v>0</v>
      </c>
      <c r="J257" s="29">
        <f t="shared" si="16"/>
        <v>123895.83</v>
      </c>
      <c r="K257" s="29">
        <v>921357.64</v>
      </c>
      <c r="L257" s="10">
        <f t="shared" si="17"/>
        <v>272.42620434918325</v>
      </c>
      <c r="M257" s="10">
        <f t="shared" si="18"/>
        <v>95.864908958485074</v>
      </c>
      <c r="N257" s="11">
        <f t="shared" si="19"/>
        <v>368.2911133076683</v>
      </c>
    </row>
    <row r="258" spans="1:14" ht="15" customHeight="1">
      <c r="A258" s="8" t="s">
        <v>8</v>
      </c>
      <c r="B258" s="9" t="s">
        <v>0</v>
      </c>
      <c r="C258" s="28">
        <v>317</v>
      </c>
      <c r="D258" s="29">
        <v>147307.62</v>
      </c>
      <c r="E258" s="29">
        <v>0</v>
      </c>
      <c r="F258" s="29">
        <f t="shared" si="15"/>
        <v>147307.62</v>
      </c>
      <c r="G258" s="29">
        <v>2328</v>
      </c>
      <c r="H258" s="29">
        <v>0</v>
      </c>
      <c r="I258" s="29">
        <v>0</v>
      </c>
      <c r="J258" s="29">
        <f t="shared" si="16"/>
        <v>2328</v>
      </c>
      <c r="K258" s="29">
        <v>75245.86</v>
      </c>
      <c r="L258" s="10">
        <f t="shared" si="17"/>
        <v>472.03665615141955</v>
      </c>
      <c r="M258" s="10">
        <f t="shared" si="18"/>
        <v>237.36864353312302</v>
      </c>
      <c r="N258" s="11">
        <f t="shared" si="19"/>
        <v>709.40529968454257</v>
      </c>
    </row>
    <row r="259" spans="1:14" ht="15" customHeight="1">
      <c r="A259" s="8" t="s">
        <v>117</v>
      </c>
      <c r="B259" s="9" t="s">
        <v>91</v>
      </c>
      <c r="C259" s="28">
        <v>2235</v>
      </c>
      <c r="D259" s="29">
        <v>670661.35</v>
      </c>
      <c r="E259" s="29">
        <v>0</v>
      </c>
      <c r="F259" s="29">
        <f t="shared" si="15"/>
        <v>670661.35</v>
      </c>
      <c r="G259" s="29">
        <v>93341.88</v>
      </c>
      <c r="H259" s="29">
        <v>0</v>
      </c>
      <c r="I259" s="29">
        <v>0</v>
      </c>
      <c r="J259" s="29">
        <f t="shared" si="16"/>
        <v>93341.88</v>
      </c>
      <c r="K259" s="29">
        <v>450439.6</v>
      </c>
      <c r="L259" s="10">
        <f t="shared" si="17"/>
        <v>341.83589709172259</v>
      </c>
      <c r="M259" s="10">
        <f t="shared" si="18"/>
        <v>201.53897091722595</v>
      </c>
      <c r="N259" s="11">
        <f t="shared" si="19"/>
        <v>543.37486800894862</v>
      </c>
    </row>
    <row r="260" spans="1:14" ht="15" customHeight="1">
      <c r="A260" s="8" t="s">
        <v>116</v>
      </c>
      <c r="B260" s="9" t="s">
        <v>91</v>
      </c>
      <c r="C260" s="28">
        <v>1991</v>
      </c>
      <c r="D260" s="29">
        <v>598234.18999999994</v>
      </c>
      <c r="E260" s="29">
        <v>0</v>
      </c>
      <c r="F260" s="29">
        <f t="shared" si="15"/>
        <v>598234.18999999994</v>
      </c>
      <c r="G260" s="29">
        <v>25584.240000000002</v>
      </c>
      <c r="H260" s="29">
        <v>0</v>
      </c>
      <c r="I260" s="29">
        <v>0</v>
      </c>
      <c r="J260" s="29">
        <f t="shared" si="16"/>
        <v>25584.240000000002</v>
      </c>
      <c r="K260" s="29">
        <v>187679.94</v>
      </c>
      <c r="L260" s="10">
        <f t="shared" si="17"/>
        <v>313.31915118031139</v>
      </c>
      <c r="M260" s="10">
        <f t="shared" si="18"/>
        <v>94.264158714213963</v>
      </c>
      <c r="N260" s="11">
        <f t="shared" si="19"/>
        <v>407.58330989452531</v>
      </c>
    </row>
    <row r="261" spans="1:14" ht="15" customHeight="1">
      <c r="A261" s="8" t="s">
        <v>115</v>
      </c>
      <c r="B261" s="9" t="s">
        <v>91</v>
      </c>
      <c r="C261" s="28">
        <v>1094</v>
      </c>
      <c r="D261" s="29">
        <v>337712.57</v>
      </c>
      <c r="E261" s="29">
        <v>0</v>
      </c>
      <c r="F261" s="29">
        <f t="shared" si="15"/>
        <v>337712.57</v>
      </c>
      <c r="G261" s="29">
        <v>9150.9599999999991</v>
      </c>
      <c r="H261" s="29">
        <v>0</v>
      </c>
      <c r="I261" s="29">
        <v>0</v>
      </c>
      <c r="J261" s="29">
        <f t="shared" si="16"/>
        <v>9150.9599999999991</v>
      </c>
      <c r="K261" s="29">
        <v>97829.05</v>
      </c>
      <c r="L261" s="10">
        <f t="shared" si="17"/>
        <v>317.05989945155397</v>
      </c>
      <c r="M261" s="10">
        <f t="shared" si="18"/>
        <v>89.423263254113351</v>
      </c>
      <c r="N261" s="11">
        <f t="shared" si="19"/>
        <v>406.48316270566727</v>
      </c>
    </row>
    <row r="262" spans="1:14" ht="15" customHeight="1">
      <c r="A262" s="8" t="s">
        <v>476</v>
      </c>
      <c r="B262" s="9" t="s">
        <v>0</v>
      </c>
      <c r="C262" s="28">
        <v>543</v>
      </c>
      <c r="D262" s="29">
        <v>107054.95</v>
      </c>
      <c r="E262" s="29">
        <v>0</v>
      </c>
      <c r="F262" s="29">
        <f t="shared" si="15"/>
        <v>107054.95</v>
      </c>
      <c r="G262" s="29">
        <v>3017.93</v>
      </c>
      <c r="H262" s="29">
        <v>0</v>
      </c>
      <c r="I262" s="29">
        <v>0</v>
      </c>
      <c r="J262" s="29">
        <f t="shared" si="16"/>
        <v>3017.93</v>
      </c>
      <c r="K262" s="29">
        <v>59692.87</v>
      </c>
      <c r="L262" s="10">
        <f t="shared" si="17"/>
        <v>202.71248618784529</v>
      </c>
      <c r="M262" s="10">
        <f t="shared" si="18"/>
        <v>109.93162062615102</v>
      </c>
      <c r="N262" s="11">
        <f t="shared" si="19"/>
        <v>312.6441068139963</v>
      </c>
    </row>
    <row r="263" spans="1:14" ht="15" customHeight="1">
      <c r="A263" s="8" t="s">
        <v>600</v>
      </c>
      <c r="B263" s="9" t="s">
        <v>138</v>
      </c>
      <c r="C263" s="28">
        <v>1565</v>
      </c>
      <c r="D263" s="29">
        <v>378385</v>
      </c>
      <c r="E263" s="29">
        <v>0</v>
      </c>
      <c r="F263" s="29">
        <f t="shared" si="15"/>
        <v>378385</v>
      </c>
      <c r="G263" s="29">
        <v>15614.75</v>
      </c>
      <c r="H263" s="29">
        <v>0</v>
      </c>
      <c r="I263" s="29">
        <v>0</v>
      </c>
      <c r="J263" s="29">
        <f t="shared" si="16"/>
        <v>15614.75</v>
      </c>
      <c r="K263" s="29">
        <v>199682.7</v>
      </c>
      <c r="L263" s="10">
        <f t="shared" si="17"/>
        <v>251.75702875399361</v>
      </c>
      <c r="M263" s="10">
        <f t="shared" si="18"/>
        <v>127.59277955271567</v>
      </c>
      <c r="N263" s="11">
        <f t="shared" si="19"/>
        <v>379.34980830670924</v>
      </c>
    </row>
    <row r="264" spans="1:14" ht="15" customHeight="1">
      <c r="A264" s="8" t="s">
        <v>223</v>
      </c>
      <c r="B264" s="9" t="s">
        <v>208</v>
      </c>
      <c r="C264" s="28">
        <v>3322</v>
      </c>
      <c r="D264" s="29">
        <v>2150506.52</v>
      </c>
      <c r="E264" s="29">
        <v>0</v>
      </c>
      <c r="F264" s="29">
        <f t="shared" si="15"/>
        <v>2150506.52</v>
      </c>
      <c r="G264" s="29">
        <v>78258.09</v>
      </c>
      <c r="H264" s="29">
        <v>0</v>
      </c>
      <c r="I264" s="29">
        <v>0</v>
      </c>
      <c r="J264" s="29">
        <f t="shared" si="16"/>
        <v>78258.09</v>
      </c>
      <c r="K264" s="29">
        <v>875565.95</v>
      </c>
      <c r="L264" s="10">
        <f t="shared" si="17"/>
        <v>670.91047862733285</v>
      </c>
      <c r="M264" s="10">
        <f t="shared" si="18"/>
        <v>263.56590909090909</v>
      </c>
      <c r="N264" s="11">
        <f t="shared" si="19"/>
        <v>934.47638771824188</v>
      </c>
    </row>
    <row r="265" spans="1:14" ht="15" customHeight="1">
      <c r="A265" s="8" t="s">
        <v>601</v>
      </c>
      <c r="B265" s="9" t="s">
        <v>208</v>
      </c>
      <c r="C265" s="28">
        <v>85598</v>
      </c>
      <c r="D265" s="29">
        <v>44685597.439999998</v>
      </c>
      <c r="E265" s="29">
        <v>1359483.95</v>
      </c>
      <c r="F265" s="29">
        <f t="shared" si="15"/>
        <v>43326113.489999995</v>
      </c>
      <c r="G265" s="29">
        <v>6065253.4800000004</v>
      </c>
      <c r="H265" s="29">
        <v>1689307.38</v>
      </c>
      <c r="I265" s="29">
        <v>525490.43999999994</v>
      </c>
      <c r="J265" s="29">
        <f t="shared" si="16"/>
        <v>3850455.6600000006</v>
      </c>
      <c r="K265" s="29">
        <v>21906473.940000001</v>
      </c>
      <c r="L265" s="10">
        <f t="shared" si="17"/>
        <v>551.14102140236923</v>
      </c>
      <c r="M265" s="10">
        <f t="shared" si="18"/>
        <v>255.92273113857803</v>
      </c>
      <c r="N265" s="11">
        <f t="shared" si="19"/>
        <v>807.06375254094723</v>
      </c>
    </row>
    <row r="266" spans="1:14" ht="15" customHeight="1">
      <c r="A266" s="8" t="s">
        <v>447</v>
      </c>
      <c r="B266" s="9" t="s">
        <v>178</v>
      </c>
      <c r="C266" s="28">
        <v>1089</v>
      </c>
      <c r="D266" s="29">
        <v>268343.44</v>
      </c>
      <c r="E266" s="29">
        <v>0</v>
      </c>
      <c r="F266" s="29">
        <f t="shared" ref="F266:F329" si="20">D266-E266</f>
        <v>268343.44</v>
      </c>
      <c r="G266" s="29">
        <v>29181.51</v>
      </c>
      <c r="H266" s="29">
        <v>0</v>
      </c>
      <c r="I266" s="29">
        <v>0</v>
      </c>
      <c r="J266" s="29">
        <f t="shared" ref="J266:J329" si="21">G266-H266-I266</f>
        <v>29181.51</v>
      </c>
      <c r="K266" s="29">
        <v>53344.66</v>
      </c>
      <c r="L266" s="10">
        <f t="shared" ref="L266:L329" si="22">(F266+J266)/C266</f>
        <v>273.20932047750233</v>
      </c>
      <c r="M266" s="10">
        <f t="shared" ref="M266:M329" si="23">K266/C266</f>
        <v>48.984995408631775</v>
      </c>
      <c r="N266" s="11">
        <f t="shared" ref="N266:N329" si="24">(F266+J266+K266)/C266</f>
        <v>322.19431588613406</v>
      </c>
    </row>
    <row r="267" spans="1:14" ht="15" customHeight="1">
      <c r="A267" s="8" t="s">
        <v>602</v>
      </c>
      <c r="B267" s="9" t="s">
        <v>208</v>
      </c>
      <c r="C267" s="28">
        <v>2891</v>
      </c>
      <c r="D267" s="29">
        <v>865444.12</v>
      </c>
      <c r="E267" s="29">
        <v>0</v>
      </c>
      <c r="F267" s="29">
        <f t="shared" si="20"/>
        <v>865444.12</v>
      </c>
      <c r="G267" s="29">
        <v>47877.83</v>
      </c>
      <c r="H267" s="29">
        <v>0</v>
      </c>
      <c r="I267" s="29">
        <v>0</v>
      </c>
      <c r="J267" s="29">
        <f t="shared" si="21"/>
        <v>47877.83</v>
      </c>
      <c r="K267" s="29">
        <v>461435.7</v>
      </c>
      <c r="L267" s="10">
        <f t="shared" si="22"/>
        <v>315.91904185402973</v>
      </c>
      <c r="M267" s="10">
        <f t="shared" si="23"/>
        <v>159.61110342442063</v>
      </c>
      <c r="N267" s="11">
        <f t="shared" si="24"/>
        <v>475.53014527845033</v>
      </c>
    </row>
    <row r="268" spans="1:14" ht="15" customHeight="1">
      <c r="A268" s="8" t="s">
        <v>200</v>
      </c>
      <c r="B268" s="9" t="s">
        <v>178</v>
      </c>
      <c r="C268" s="28">
        <v>354</v>
      </c>
      <c r="D268" s="29">
        <v>58951.38</v>
      </c>
      <c r="E268" s="29">
        <v>0</v>
      </c>
      <c r="F268" s="29">
        <f t="shared" si="20"/>
        <v>58951.38</v>
      </c>
      <c r="G268" s="29">
        <v>219.5</v>
      </c>
      <c r="H268" s="29">
        <v>0</v>
      </c>
      <c r="I268" s="29">
        <v>0</v>
      </c>
      <c r="J268" s="29">
        <f t="shared" si="21"/>
        <v>219.5</v>
      </c>
      <c r="K268" s="29">
        <v>8690.39</v>
      </c>
      <c r="L268" s="10">
        <f t="shared" si="22"/>
        <v>167.14937853107344</v>
      </c>
      <c r="M268" s="10">
        <f t="shared" si="23"/>
        <v>24.549124293785308</v>
      </c>
      <c r="N268" s="11">
        <f t="shared" si="24"/>
        <v>191.69850282485874</v>
      </c>
    </row>
    <row r="269" spans="1:14" ht="15" customHeight="1">
      <c r="A269" s="8" t="s">
        <v>349</v>
      </c>
      <c r="B269" s="9" t="s">
        <v>178</v>
      </c>
      <c r="C269" s="28">
        <v>9850</v>
      </c>
      <c r="D269" s="29">
        <v>3080182.32</v>
      </c>
      <c r="E269" s="29">
        <v>0</v>
      </c>
      <c r="F269" s="29">
        <f t="shared" si="20"/>
        <v>3080182.32</v>
      </c>
      <c r="G269" s="29">
        <v>44316.5</v>
      </c>
      <c r="H269" s="29">
        <v>0</v>
      </c>
      <c r="I269" s="29">
        <v>0</v>
      </c>
      <c r="J269" s="29">
        <f t="shared" si="21"/>
        <v>44316.5</v>
      </c>
      <c r="K269" s="29">
        <v>400868.87</v>
      </c>
      <c r="L269" s="10">
        <f t="shared" si="22"/>
        <v>317.20800203045684</v>
      </c>
      <c r="M269" s="10">
        <f t="shared" si="23"/>
        <v>40.697347208121826</v>
      </c>
      <c r="N269" s="11">
        <f t="shared" si="24"/>
        <v>357.90534923857865</v>
      </c>
    </row>
    <row r="270" spans="1:14" ht="15" customHeight="1">
      <c r="A270" s="8" t="s">
        <v>603</v>
      </c>
      <c r="B270" s="9" t="s">
        <v>0</v>
      </c>
      <c r="C270" s="28">
        <v>4594</v>
      </c>
      <c r="D270" s="29">
        <v>1328309.1299999999</v>
      </c>
      <c r="E270" s="29">
        <v>0</v>
      </c>
      <c r="F270" s="29">
        <f t="shared" si="20"/>
        <v>1328309.1299999999</v>
      </c>
      <c r="G270" s="29">
        <v>20469.82</v>
      </c>
      <c r="H270" s="29">
        <v>0</v>
      </c>
      <c r="I270" s="29">
        <v>0</v>
      </c>
      <c r="J270" s="29">
        <f t="shared" si="21"/>
        <v>20469.82</v>
      </c>
      <c r="K270" s="29">
        <v>602202.42000000004</v>
      </c>
      <c r="L270" s="10">
        <f t="shared" si="22"/>
        <v>293.59576621680452</v>
      </c>
      <c r="M270" s="10">
        <f t="shared" si="23"/>
        <v>131.08454941227689</v>
      </c>
      <c r="N270" s="11">
        <f t="shared" si="24"/>
        <v>424.68031562908146</v>
      </c>
    </row>
    <row r="271" spans="1:14" ht="15" customHeight="1">
      <c r="A271" s="8" t="s">
        <v>89</v>
      </c>
      <c r="B271" s="9" t="s">
        <v>70</v>
      </c>
      <c r="C271" s="28">
        <v>806</v>
      </c>
      <c r="D271" s="29">
        <v>229969.98</v>
      </c>
      <c r="E271" s="29">
        <v>0</v>
      </c>
      <c r="F271" s="29">
        <f t="shared" si="20"/>
        <v>229969.98</v>
      </c>
      <c r="G271" s="29">
        <v>6463.78</v>
      </c>
      <c r="H271" s="29">
        <v>0</v>
      </c>
      <c r="I271" s="29">
        <v>0</v>
      </c>
      <c r="J271" s="29">
        <f t="shared" si="21"/>
        <v>6463.78</v>
      </c>
      <c r="K271" s="29">
        <v>61025.29</v>
      </c>
      <c r="L271" s="10">
        <f t="shared" si="22"/>
        <v>293.34213399503722</v>
      </c>
      <c r="M271" s="10">
        <f t="shared" si="23"/>
        <v>75.713759305210914</v>
      </c>
      <c r="N271" s="11">
        <f t="shared" si="24"/>
        <v>369.0558933002481</v>
      </c>
    </row>
    <row r="272" spans="1:14" ht="15" customHeight="1">
      <c r="A272" s="8" t="s">
        <v>412</v>
      </c>
      <c r="B272" s="9" t="s">
        <v>0</v>
      </c>
      <c r="C272" s="28">
        <v>22829</v>
      </c>
      <c r="D272" s="29">
        <v>5350558.22</v>
      </c>
      <c r="E272" s="29">
        <v>0</v>
      </c>
      <c r="F272" s="29">
        <f t="shared" si="20"/>
        <v>5350558.22</v>
      </c>
      <c r="G272" s="29">
        <v>269778.15999999997</v>
      </c>
      <c r="H272" s="29">
        <v>0</v>
      </c>
      <c r="I272" s="29">
        <v>0</v>
      </c>
      <c r="J272" s="29">
        <f t="shared" si="21"/>
        <v>269778.15999999997</v>
      </c>
      <c r="K272" s="29">
        <v>2239258.6</v>
      </c>
      <c r="L272" s="10">
        <f t="shared" si="22"/>
        <v>246.1928415611722</v>
      </c>
      <c r="M272" s="10">
        <f t="shared" si="23"/>
        <v>98.088335012484123</v>
      </c>
      <c r="N272" s="11">
        <f t="shared" si="24"/>
        <v>344.28117657365635</v>
      </c>
    </row>
    <row r="273" spans="1:14" ht="15" customHeight="1">
      <c r="A273" s="8" t="s">
        <v>120</v>
      </c>
      <c r="B273" s="9" t="s">
        <v>91</v>
      </c>
      <c r="C273" s="28">
        <v>3029</v>
      </c>
      <c r="D273" s="29">
        <v>952574.2</v>
      </c>
      <c r="E273" s="29">
        <v>0</v>
      </c>
      <c r="F273" s="29">
        <f t="shared" si="20"/>
        <v>952574.2</v>
      </c>
      <c r="G273" s="29">
        <v>204669.8</v>
      </c>
      <c r="H273" s="29">
        <v>0</v>
      </c>
      <c r="I273" s="29">
        <v>0</v>
      </c>
      <c r="J273" s="29">
        <f t="shared" si="21"/>
        <v>204669.8</v>
      </c>
      <c r="K273" s="29">
        <v>511838.83</v>
      </c>
      <c r="L273" s="10">
        <f t="shared" si="22"/>
        <v>382.05480356553318</v>
      </c>
      <c r="M273" s="10">
        <f t="shared" si="23"/>
        <v>168.97947507428194</v>
      </c>
      <c r="N273" s="11">
        <f t="shared" si="24"/>
        <v>551.03427863981517</v>
      </c>
    </row>
    <row r="274" spans="1:14" ht="15" customHeight="1">
      <c r="A274" s="8" t="s">
        <v>477</v>
      </c>
      <c r="B274" s="9" t="s">
        <v>70</v>
      </c>
      <c r="C274" s="28">
        <v>1381</v>
      </c>
      <c r="D274" s="29">
        <v>480640.27</v>
      </c>
      <c r="E274" s="29">
        <v>0</v>
      </c>
      <c r="F274" s="29">
        <f t="shared" si="20"/>
        <v>480640.27</v>
      </c>
      <c r="G274" s="29">
        <v>8298.67</v>
      </c>
      <c r="H274" s="29">
        <v>0</v>
      </c>
      <c r="I274" s="29">
        <v>0</v>
      </c>
      <c r="J274" s="29">
        <f t="shared" si="21"/>
        <v>8298.67</v>
      </c>
      <c r="K274" s="29">
        <v>101811.61</v>
      </c>
      <c r="L274" s="10">
        <f t="shared" si="22"/>
        <v>354.04702389572776</v>
      </c>
      <c r="M274" s="10">
        <f t="shared" si="23"/>
        <v>73.723106444605364</v>
      </c>
      <c r="N274" s="11">
        <f t="shared" si="24"/>
        <v>427.77013034033314</v>
      </c>
    </row>
    <row r="275" spans="1:14" ht="15" customHeight="1">
      <c r="A275" s="8" t="s">
        <v>496</v>
      </c>
      <c r="B275" s="9" t="s">
        <v>0</v>
      </c>
      <c r="C275" s="28">
        <v>1108</v>
      </c>
      <c r="D275" s="29">
        <v>361389.45</v>
      </c>
      <c r="E275" s="29">
        <v>0</v>
      </c>
      <c r="F275" s="29">
        <f t="shared" si="20"/>
        <v>361389.45</v>
      </c>
      <c r="G275" s="29">
        <v>10140.06</v>
      </c>
      <c r="H275" s="29">
        <v>0</v>
      </c>
      <c r="I275" s="29">
        <v>0</v>
      </c>
      <c r="J275" s="29">
        <f t="shared" si="21"/>
        <v>10140.06</v>
      </c>
      <c r="K275" s="29">
        <v>248127.52</v>
      </c>
      <c r="L275" s="10">
        <f t="shared" si="22"/>
        <v>335.31544223826717</v>
      </c>
      <c r="M275" s="10">
        <f t="shared" si="23"/>
        <v>223.94180505415162</v>
      </c>
      <c r="N275" s="11">
        <f t="shared" si="24"/>
        <v>559.25724729241881</v>
      </c>
    </row>
    <row r="276" spans="1:14" ht="15" customHeight="1">
      <c r="A276" s="8" t="s">
        <v>131</v>
      </c>
      <c r="B276" s="9" t="s">
        <v>91</v>
      </c>
      <c r="C276" s="28">
        <v>3034</v>
      </c>
      <c r="D276" s="29">
        <v>955605.47</v>
      </c>
      <c r="E276" s="29">
        <v>0</v>
      </c>
      <c r="F276" s="29">
        <f t="shared" si="20"/>
        <v>955605.47</v>
      </c>
      <c r="G276" s="29">
        <v>21909.95</v>
      </c>
      <c r="H276" s="29">
        <v>0</v>
      </c>
      <c r="I276" s="29">
        <v>0</v>
      </c>
      <c r="J276" s="29">
        <f t="shared" si="21"/>
        <v>21909.95</v>
      </c>
      <c r="K276" s="29">
        <v>91226.72</v>
      </c>
      <c r="L276" s="10">
        <f t="shared" si="22"/>
        <v>322.1870204350692</v>
      </c>
      <c r="M276" s="10">
        <f t="shared" si="23"/>
        <v>30.068134475939356</v>
      </c>
      <c r="N276" s="11">
        <f t="shared" si="24"/>
        <v>352.25515491100856</v>
      </c>
    </row>
    <row r="277" spans="1:14" ht="15" customHeight="1">
      <c r="A277" s="8" t="s">
        <v>497</v>
      </c>
      <c r="B277" s="9" t="s">
        <v>245</v>
      </c>
      <c r="C277" s="28">
        <v>825</v>
      </c>
      <c r="D277" s="29">
        <v>224563.31</v>
      </c>
      <c r="E277" s="29">
        <v>0</v>
      </c>
      <c r="F277" s="29">
        <f t="shared" si="20"/>
        <v>224563.31</v>
      </c>
      <c r="G277" s="29">
        <v>576.79999999999995</v>
      </c>
      <c r="H277" s="29">
        <v>0</v>
      </c>
      <c r="I277" s="29">
        <v>0</v>
      </c>
      <c r="J277" s="29">
        <f t="shared" si="21"/>
        <v>576.79999999999995</v>
      </c>
      <c r="K277" s="29">
        <v>82157.41</v>
      </c>
      <c r="L277" s="10">
        <f t="shared" si="22"/>
        <v>272.89710303030301</v>
      </c>
      <c r="M277" s="10">
        <f t="shared" si="23"/>
        <v>99.584739393939401</v>
      </c>
      <c r="N277" s="11">
        <f t="shared" si="24"/>
        <v>372.48184242424247</v>
      </c>
    </row>
    <row r="278" spans="1:14" ht="15" customHeight="1">
      <c r="A278" s="8" t="s">
        <v>535</v>
      </c>
      <c r="B278" s="9" t="s">
        <v>91</v>
      </c>
      <c r="C278" s="28">
        <v>10336</v>
      </c>
      <c r="D278" s="29">
        <v>2546333.2599999998</v>
      </c>
      <c r="E278" s="29">
        <v>0</v>
      </c>
      <c r="F278" s="29">
        <f t="shared" si="20"/>
        <v>2546333.2599999998</v>
      </c>
      <c r="G278" s="29">
        <v>55691.11</v>
      </c>
      <c r="H278" s="29">
        <v>0</v>
      </c>
      <c r="I278" s="29">
        <v>0</v>
      </c>
      <c r="J278" s="29">
        <f t="shared" si="21"/>
        <v>55691.11</v>
      </c>
      <c r="K278" s="29">
        <v>746993.63</v>
      </c>
      <c r="L278" s="10">
        <f t="shared" si="22"/>
        <v>251.7438438467492</v>
      </c>
      <c r="M278" s="10">
        <f t="shared" si="23"/>
        <v>72.271055534055733</v>
      </c>
      <c r="N278" s="11">
        <f t="shared" si="24"/>
        <v>324.01489938080493</v>
      </c>
    </row>
    <row r="279" spans="1:14" ht="15" customHeight="1">
      <c r="A279" s="8" t="s">
        <v>206</v>
      </c>
      <c r="B279" s="9" t="s">
        <v>201</v>
      </c>
      <c r="C279" s="28">
        <v>1697</v>
      </c>
      <c r="D279" s="29">
        <v>713873.85</v>
      </c>
      <c r="E279" s="29">
        <v>0</v>
      </c>
      <c r="F279" s="29">
        <f t="shared" si="20"/>
        <v>713873.85</v>
      </c>
      <c r="G279" s="29">
        <v>5092.18</v>
      </c>
      <c r="H279" s="29">
        <v>0</v>
      </c>
      <c r="I279" s="29">
        <v>0</v>
      </c>
      <c r="J279" s="29">
        <f t="shared" si="21"/>
        <v>5092.18</v>
      </c>
      <c r="K279" s="29">
        <v>224134.58</v>
      </c>
      <c r="L279" s="10">
        <f t="shared" si="22"/>
        <v>423.66884502062464</v>
      </c>
      <c r="M279" s="10">
        <f t="shared" si="23"/>
        <v>132.07694755450794</v>
      </c>
      <c r="N279" s="11">
        <f t="shared" si="24"/>
        <v>555.74579257513255</v>
      </c>
    </row>
    <row r="280" spans="1:14" ht="15" customHeight="1">
      <c r="A280" s="8" t="s">
        <v>220</v>
      </c>
      <c r="B280" s="9" t="s">
        <v>208</v>
      </c>
      <c r="C280" s="28">
        <v>1591</v>
      </c>
      <c r="D280" s="29">
        <v>844742.17</v>
      </c>
      <c r="E280" s="29">
        <v>0</v>
      </c>
      <c r="F280" s="29">
        <f t="shared" si="20"/>
        <v>844742.17</v>
      </c>
      <c r="G280" s="29">
        <v>45219.19</v>
      </c>
      <c r="H280" s="29">
        <v>0</v>
      </c>
      <c r="I280" s="29">
        <v>0</v>
      </c>
      <c r="J280" s="29">
        <f t="shared" si="21"/>
        <v>45219.19</v>
      </c>
      <c r="K280" s="29">
        <v>375384.76</v>
      </c>
      <c r="L280" s="10">
        <f t="shared" si="22"/>
        <v>559.37231929604025</v>
      </c>
      <c r="M280" s="10">
        <f t="shared" si="23"/>
        <v>235.94265241986173</v>
      </c>
      <c r="N280" s="11">
        <f t="shared" si="24"/>
        <v>795.31497171590206</v>
      </c>
    </row>
    <row r="281" spans="1:14" ht="15" customHeight="1">
      <c r="A281" s="8" t="s">
        <v>327</v>
      </c>
      <c r="B281" s="9" t="s">
        <v>245</v>
      </c>
      <c r="C281" s="28">
        <v>10388</v>
      </c>
      <c r="D281" s="29">
        <v>3411556.54</v>
      </c>
      <c r="E281" s="29">
        <v>0</v>
      </c>
      <c r="F281" s="29">
        <f t="shared" si="20"/>
        <v>3411556.54</v>
      </c>
      <c r="G281" s="29">
        <v>177640.35</v>
      </c>
      <c r="H281" s="29">
        <v>0</v>
      </c>
      <c r="I281" s="29">
        <v>0</v>
      </c>
      <c r="J281" s="29">
        <f t="shared" si="21"/>
        <v>177640.35</v>
      </c>
      <c r="K281" s="29">
        <v>744004.01</v>
      </c>
      <c r="L281" s="10">
        <f t="shared" si="22"/>
        <v>345.51375529457067</v>
      </c>
      <c r="M281" s="10">
        <f t="shared" si="23"/>
        <v>71.621487293030427</v>
      </c>
      <c r="N281" s="11">
        <f t="shared" si="24"/>
        <v>417.13524258760111</v>
      </c>
    </row>
    <row r="282" spans="1:14" ht="15" customHeight="1">
      <c r="A282" s="8" t="s">
        <v>431</v>
      </c>
      <c r="B282" s="9" t="s">
        <v>245</v>
      </c>
      <c r="C282" s="28">
        <v>7833</v>
      </c>
      <c r="D282" s="29">
        <v>2440747.89</v>
      </c>
      <c r="E282" s="29">
        <v>0</v>
      </c>
      <c r="F282" s="29">
        <f t="shared" si="20"/>
        <v>2440747.89</v>
      </c>
      <c r="G282" s="29">
        <v>135140.46</v>
      </c>
      <c r="H282" s="29">
        <v>0</v>
      </c>
      <c r="I282" s="29">
        <v>0</v>
      </c>
      <c r="J282" s="29">
        <f t="shared" si="21"/>
        <v>135140.46</v>
      </c>
      <c r="K282" s="29">
        <v>1950767.57</v>
      </c>
      <c r="L282" s="10">
        <f t="shared" si="22"/>
        <v>328.85080428954427</v>
      </c>
      <c r="M282" s="10">
        <f t="shared" si="23"/>
        <v>249.04475552151158</v>
      </c>
      <c r="N282" s="11">
        <f t="shared" si="24"/>
        <v>577.89555981105582</v>
      </c>
    </row>
    <row r="283" spans="1:14" ht="15" customHeight="1">
      <c r="A283" s="8" t="s">
        <v>295</v>
      </c>
      <c r="B283" s="9" t="s">
        <v>70</v>
      </c>
      <c r="C283" s="28">
        <v>12940</v>
      </c>
      <c r="D283" s="29">
        <v>4769680.71</v>
      </c>
      <c r="E283" s="29">
        <v>0</v>
      </c>
      <c r="F283" s="29">
        <f t="shared" si="20"/>
        <v>4769680.71</v>
      </c>
      <c r="G283" s="29">
        <v>146443.97</v>
      </c>
      <c r="H283" s="29">
        <v>0</v>
      </c>
      <c r="I283" s="29">
        <v>0</v>
      </c>
      <c r="J283" s="29">
        <f t="shared" si="21"/>
        <v>146443.97</v>
      </c>
      <c r="K283" s="29">
        <v>1431289.82</v>
      </c>
      <c r="L283" s="10">
        <f t="shared" si="22"/>
        <v>379.91689953632147</v>
      </c>
      <c r="M283" s="10">
        <f t="shared" si="23"/>
        <v>110.60972333848532</v>
      </c>
      <c r="N283" s="11">
        <f t="shared" si="24"/>
        <v>490.52662287480678</v>
      </c>
    </row>
    <row r="284" spans="1:14" ht="15" customHeight="1">
      <c r="A284" s="8" t="s">
        <v>498</v>
      </c>
      <c r="B284" s="9" t="s">
        <v>245</v>
      </c>
      <c r="C284" s="28">
        <v>3686</v>
      </c>
      <c r="D284" s="29">
        <v>1253916.97</v>
      </c>
      <c r="E284" s="29">
        <v>0</v>
      </c>
      <c r="F284" s="29">
        <f t="shared" si="20"/>
        <v>1253916.97</v>
      </c>
      <c r="G284" s="29">
        <v>36308.29</v>
      </c>
      <c r="H284" s="29">
        <v>0</v>
      </c>
      <c r="I284" s="29">
        <v>0</v>
      </c>
      <c r="J284" s="29">
        <f t="shared" si="21"/>
        <v>36308.29</v>
      </c>
      <c r="K284" s="29">
        <v>548148.04</v>
      </c>
      <c r="L284" s="10">
        <f t="shared" si="22"/>
        <v>350.0339826370049</v>
      </c>
      <c r="M284" s="10">
        <f t="shared" si="23"/>
        <v>148.71080846446014</v>
      </c>
      <c r="N284" s="11">
        <f t="shared" si="24"/>
        <v>498.74479110146501</v>
      </c>
    </row>
    <row r="285" spans="1:14" ht="15" customHeight="1">
      <c r="A285" s="8" t="s">
        <v>536</v>
      </c>
      <c r="B285" s="9" t="s">
        <v>245</v>
      </c>
      <c r="C285" s="28">
        <v>13481</v>
      </c>
      <c r="D285" s="29">
        <v>5027128.46</v>
      </c>
      <c r="E285" s="29">
        <v>0</v>
      </c>
      <c r="F285" s="29">
        <f t="shared" si="20"/>
        <v>5027128.46</v>
      </c>
      <c r="G285" s="29">
        <v>485635.13</v>
      </c>
      <c r="H285" s="29">
        <v>0</v>
      </c>
      <c r="I285" s="29">
        <v>0</v>
      </c>
      <c r="J285" s="29">
        <f t="shared" si="21"/>
        <v>485635.13</v>
      </c>
      <c r="K285" s="29">
        <v>2136937.1</v>
      </c>
      <c r="L285" s="10">
        <f t="shared" si="22"/>
        <v>408.92838735998811</v>
      </c>
      <c r="M285" s="10">
        <f t="shared" si="23"/>
        <v>158.51473184481864</v>
      </c>
      <c r="N285" s="11">
        <f t="shared" si="24"/>
        <v>567.44311920480675</v>
      </c>
    </row>
    <row r="286" spans="1:14" ht="15" customHeight="1">
      <c r="A286" s="8" t="s">
        <v>7</v>
      </c>
      <c r="B286" s="9" t="s">
        <v>0</v>
      </c>
      <c r="C286" s="28">
        <v>252</v>
      </c>
      <c r="D286" s="29">
        <v>60212.55</v>
      </c>
      <c r="E286" s="29">
        <v>0</v>
      </c>
      <c r="F286" s="29">
        <f t="shared" si="20"/>
        <v>60212.55</v>
      </c>
      <c r="G286" s="29">
        <v>2127.67</v>
      </c>
      <c r="H286" s="29">
        <v>0</v>
      </c>
      <c r="I286" s="29">
        <v>0</v>
      </c>
      <c r="J286" s="29">
        <f t="shared" si="21"/>
        <v>2127.67</v>
      </c>
      <c r="K286" s="29">
        <v>51607.66</v>
      </c>
      <c r="L286" s="10">
        <f t="shared" si="22"/>
        <v>247.38182539682541</v>
      </c>
      <c r="M286" s="10">
        <f t="shared" si="23"/>
        <v>204.79230158730161</v>
      </c>
      <c r="N286" s="11">
        <f t="shared" si="24"/>
        <v>452.17412698412699</v>
      </c>
    </row>
    <row r="287" spans="1:14" ht="15" customHeight="1">
      <c r="A287" s="8" t="s">
        <v>325</v>
      </c>
      <c r="B287" s="9" t="s">
        <v>0</v>
      </c>
      <c r="C287" s="28">
        <v>6203</v>
      </c>
      <c r="D287" s="29">
        <v>1732297.19</v>
      </c>
      <c r="E287" s="29">
        <v>0</v>
      </c>
      <c r="F287" s="29">
        <f t="shared" si="20"/>
        <v>1732297.19</v>
      </c>
      <c r="G287" s="29">
        <v>44909.63</v>
      </c>
      <c r="H287" s="29">
        <v>0</v>
      </c>
      <c r="I287" s="29">
        <v>0</v>
      </c>
      <c r="J287" s="29">
        <f t="shared" si="21"/>
        <v>44909.63</v>
      </c>
      <c r="K287" s="29">
        <v>461218.54</v>
      </c>
      <c r="L287" s="10">
        <f t="shared" si="22"/>
        <v>286.50762856682246</v>
      </c>
      <c r="M287" s="10">
        <f t="shared" si="23"/>
        <v>74.354109301950672</v>
      </c>
      <c r="N287" s="11">
        <f t="shared" si="24"/>
        <v>360.86173786877316</v>
      </c>
    </row>
    <row r="288" spans="1:14" ht="15" customHeight="1">
      <c r="A288" s="8" t="s">
        <v>392</v>
      </c>
      <c r="B288" s="9" t="s">
        <v>0</v>
      </c>
      <c r="C288" s="28">
        <v>230595</v>
      </c>
      <c r="D288" s="29">
        <v>111781895.72</v>
      </c>
      <c r="E288" s="29">
        <v>8421762.8100000005</v>
      </c>
      <c r="F288" s="29">
        <f t="shared" si="20"/>
        <v>103360132.91</v>
      </c>
      <c r="G288" s="29">
        <v>11457236.029999999</v>
      </c>
      <c r="H288" s="29">
        <v>4626178.8899999997</v>
      </c>
      <c r="I288" s="29">
        <v>1108253.19</v>
      </c>
      <c r="J288" s="29">
        <f t="shared" si="21"/>
        <v>5722803.9499999993</v>
      </c>
      <c r="K288" s="29">
        <v>63517463.240000002</v>
      </c>
      <c r="L288" s="10">
        <f t="shared" si="22"/>
        <v>473.04987905201762</v>
      </c>
      <c r="M288" s="10">
        <f t="shared" si="23"/>
        <v>275.45030568746068</v>
      </c>
      <c r="N288" s="11">
        <f t="shared" si="24"/>
        <v>748.5001847394783</v>
      </c>
    </row>
    <row r="289" spans="1:14" ht="15" customHeight="1">
      <c r="A289" s="8" t="s">
        <v>408</v>
      </c>
      <c r="B289" s="9" t="s">
        <v>70</v>
      </c>
      <c r="C289" s="28">
        <v>247</v>
      </c>
      <c r="D289" s="29">
        <v>42647.3</v>
      </c>
      <c r="E289" s="29">
        <v>0</v>
      </c>
      <c r="F289" s="29">
        <f t="shared" si="20"/>
        <v>42647.3</v>
      </c>
      <c r="G289" s="29">
        <v>139.01</v>
      </c>
      <c r="H289" s="29">
        <v>0</v>
      </c>
      <c r="I289" s="29">
        <v>0</v>
      </c>
      <c r="J289" s="29">
        <f t="shared" si="21"/>
        <v>139.01</v>
      </c>
      <c r="K289" s="29">
        <v>15476.54</v>
      </c>
      <c r="L289" s="10">
        <f t="shared" si="22"/>
        <v>173.22392712550609</v>
      </c>
      <c r="M289" s="10">
        <f t="shared" si="23"/>
        <v>62.658056680161948</v>
      </c>
      <c r="N289" s="11">
        <f t="shared" si="24"/>
        <v>235.88198380566803</v>
      </c>
    </row>
    <row r="290" spans="1:14" ht="15" customHeight="1">
      <c r="A290" s="8" t="s">
        <v>499</v>
      </c>
      <c r="B290" s="9" t="s">
        <v>70</v>
      </c>
      <c r="C290" s="28">
        <v>498</v>
      </c>
      <c r="D290" s="29">
        <v>291577.43</v>
      </c>
      <c r="E290" s="29">
        <v>0</v>
      </c>
      <c r="F290" s="29">
        <f t="shared" si="20"/>
        <v>291577.43</v>
      </c>
      <c r="G290" s="29">
        <v>822.89</v>
      </c>
      <c r="H290" s="29">
        <v>0</v>
      </c>
      <c r="I290" s="29">
        <v>0</v>
      </c>
      <c r="J290" s="29">
        <f t="shared" si="21"/>
        <v>822.89</v>
      </c>
      <c r="K290" s="29">
        <v>185122.17</v>
      </c>
      <c r="L290" s="10">
        <f t="shared" si="22"/>
        <v>587.14923694779122</v>
      </c>
      <c r="M290" s="10">
        <f t="shared" si="23"/>
        <v>371.73126506024101</v>
      </c>
      <c r="N290" s="11">
        <f t="shared" si="24"/>
        <v>958.88050200803207</v>
      </c>
    </row>
    <row r="291" spans="1:14" ht="15" customHeight="1">
      <c r="A291" s="8" t="s">
        <v>197</v>
      </c>
      <c r="B291" s="9" t="s">
        <v>178</v>
      </c>
      <c r="C291" s="28">
        <v>410</v>
      </c>
      <c r="D291" s="29">
        <v>135967.48000000001</v>
      </c>
      <c r="E291" s="29">
        <v>0</v>
      </c>
      <c r="F291" s="29">
        <f t="shared" si="20"/>
        <v>135967.48000000001</v>
      </c>
      <c r="G291" s="29">
        <v>8655.91</v>
      </c>
      <c r="H291" s="29">
        <v>0</v>
      </c>
      <c r="I291" s="29">
        <v>0</v>
      </c>
      <c r="J291" s="29">
        <f t="shared" si="21"/>
        <v>8655.91</v>
      </c>
      <c r="K291" s="29">
        <v>17471.7</v>
      </c>
      <c r="L291" s="10">
        <f t="shared" si="22"/>
        <v>352.73997560975613</v>
      </c>
      <c r="M291" s="10">
        <f t="shared" si="23"/>
        <v>42.613902439024393</v>
      </c>
      <c r="N291" s="11">
        <f t="shared" si="24"/>
        <v>395.35387804878053</v>
      </c>
    </row>
    <row r="292" spans="1:14" ht="15" customHeight="1">
      <c r="A292" s="8" t="s">
        <v>500</v>
      </c>
      <c r="B292" s="9" t="s">
        <v>201</v>
      </c>
      <c r="C292" s="28">
        <v>2002</v>
      </c>
      <c r="D292" s="29">
        <v>1136597.92</v>
      </c>
      <c r="E292" s="29">
        <v>0</v>
      </c>
      <c r="F292" s="29">
        <f t="shared" si="20"/>
        <v>1136597.92</v>
      </c>
      <c r="G292" s="29">
        <v>21869.91</v>
      </c>
      <c r="H292" s="29">
        <v>0</v>
      </c>
      <c r="I292" s="29">
        <v>0</v>
      </c>
      <c r="J292" s="29">
        <f t="shared" si="21"/>
        <v>21869.91</v>
      </c>
      <c r="K292" s="29">
        <v>122852.46</v>
      </c>
      <c r="L292" s="10">
        <f t="shared" si="22"/>
        <v>578.65525974025968</v>
      </c>
      <c r="M292" s="10">
        <f t="shared" si="23"/>
        <v>61.364865134865141</v>
      </c>
      <c r="N292" s="11">
        <f t="shared" si="24"/>
        <v>640.02012487512479</v>
      </c>
    </row>
    <row r="293" spans="1:14" ht="15" customHeight="1">
      <c r="A293" s="8" t="s">
        <v>250</v>
      </c>
      <c r="B293" s="9" t="s">
        <v>245</v>
      </c>
      <c r="C293" s="28">
        <v>2545</v>
      </c>
      <c r="D293" s="29">
        <v>688430.43</v>
      </c>
      <c r="E293" s="29">
        <v>0</v>
      </c>
      <c r="F293" s="29">
        <f t="shared" si="20"/>
        <v>688430.43</v>
      </c>
      <c r="G293" s="29">
        <v>26595.97</v>
      </c>
      <c r="H293" s="29">
        <v>0</v>
      </c>
      <c r="I293" s="29">
        <v>0</v>
      </c>
      <c r="J293" s="29">
        <f t="shared" si="21"/>
        <v>26595.97</v>
      </c>
      <c r="K293" s="29">
        <v>321304.96999999997</v>
      </c>
      <c r="L293" s="10">
        <f t="shared" si="22"/>
        <v>280.95339882121806</v>
      </c>
      <c r="M293" s="10">
        <f t="shared" si="23"/>
        <v>126.24949705304518</v>
      </c>
      <c r="N293" s="11">
        <f t="shared" si="24"/>
        <v>407.20289587426328</v>
      </c>
    </row>
    <row r="294" spans="1:14" ht="15" customHeight="1">
      <c r="A294" s="8" t="s">
        <v>537</v>
      </c>
      <c r="B294" s="9" t="s">
        <v>178</v>
      </c>
      <c r="C294" s="28">
        <v>1533</v>
      </c>
      <c r="D294" s="29">
        <v>568066.29</v>
      </c>
      <c r="E294" s="29">
        <v>0</v>
      </c>
      <c r="F294" s="29">
        <f t="shared" si="20"/>
        <v>568066.29</v>
      </c>
      <c r="G294" s="29">
        <v>351500.97</v>
      </c>
      <c r="H294" s="29">
        <v>0</v>
      </c>
      <c r="I294" s="29">
        <v>0</v>
      </c>
      <c r="J294" s="29">
        <f t="shared" si="21"/>
        <v>351500.97</v>
      </c>
      <c r="K294" s="29">
        <v>603581.26</v>
      </c>
      <c r="L294" s="10">
        <f t="shared" si="22"/>
        <v>599.84818003913892</v>
      </c>
      <c r="M294" s="10">
        <f t="shared" si="23"/>
        <v>393.72554468362688</v>
      </c>
      <c r="N294" s="11">
        <f t="shared" si="24"/>
        <v>993.57372472276586</v>
      </c>
    </row>
    <row r="295" spans="1:14" ht="15" customHeight="1">
      <c r="A295" s="8" t="s">
        <v>317</v>
      </c>
      <c r="B295" s="9" t="s">
        <v>0</v>
      </c>
      <c r="C295" s="28">
        <v>18527</v>
      </c>
      <c r="D295" s="29">
        <v>4879324.8499999996</v>
      </c>
      <c r="E295" s="29">
        <v>0</v>
      </c>
      <c r="F295" s="29">
        <f t="shared" si="20"/>
        <v>4879324.8499999996</v>
      </c>
      <c r="G295" s="29">
        <v>930310.12</v>
      </c>
      <c r="H295" s="29">
        <v>0</v>
      </c>
      <c r="I295" s="29">
        <v>0</v>
      </c>
      <c r="J295" s="29">
        <f t="shared" si="21"/>
        <v>930310.12</v>
      </c>
      <c r="K295" s="29">
        <v>2257066.33</v>
      </c>
      <c r="L295" s="10">
        <f t="shared" si="22"/>
        <v>313.57667026501861</v>
      </c>
      <c r="M295" s="10">
        <f t="shared" si="23"/>
        <v>121.82578561019054</v>
      </c>
      <c r="N295" s="11">
        <f t="shared" si="24"/>
        <v>435.40245587520917</v>
      </c>
    </row>
    <row r="296" spans="1:14" ht="15" customHeight="1">
      <c r="A296" s="8" t="s">
        <v>604</v>
      </c>
      <c r="B296" s="9" t="s">
        <v>0</v>
      </c>
      <c r="C296" s="28">
        <v>1157</v>
      </c>
      <c r="D296" s="29">
        <v>362630.58</v>
      </c>
      <c r="E296" s="29">
        <v>0</v>
      </c>
      <c r="F296" s="29">
        <f t="shared" si="20"/>
        <v>362630.58</v>
      </c>
      <c r="G296" s="29">
        <v>17444.189999999999</v>
      </c>
      <c r="H296" s="29">
        <v>0</v>
      </c>
      <c r="I296" s="29">
        <v>0</v>
      </c>
      <c r="J296" s="29">
        <f t="shared" si="21"/>
        <v>17444.189999999999</v>
      </c>
      <c r="K296" s="29">
        <v>243270.21</v>
      </c>
      <c r="L296" s="10">
        <f t="shared" si="22"/>
        <v>328.50023336214349</v>
      </c>
      <c r="M296" s="10">
        <f t="shared" si="23"/>
        <v>210.25947277441659</v>
      </c>
      <c r="N296" s="11">
        <f t="shared" si="24"/>
        <v>538.75970613656</v>
      </c>
    </row>
    <row r="297" spans="1:14" ht="15" customHeight="1">
      <c r="A297" s="8" t="s">
        <v>3</v>
      </c>
      <c r="B297" s="9" t="s">
        <v>0</v>
      </c>
      <c r="C297" s="28">
        <v>5308</v>
      </c>
      <c r="D297" s="29">
        <v>1801379.78</v>
      </c>
      <c r="E297" s="29">
        <v>0</v>
      </c>
      <c r="F297" s="29">
        <f t="shared" si="20"/>
        <v>1801379.78</v>
      </c>
      <c r="G297" s="29">
        <v>50286.33</v>
      </c>
      <c r="H297" s="29">
        <v>0</v>
      </c>
      <c r="I297" s="29">
        <v>0</v>
      </c>
      <c r="J297" s="29">
        <f t="shared" si="21"/>
        <v>50286.33</v>
      </c>
      <c r="K297" s="29">
        <v>466318.65</v>
      </c>
      <c r="L297" s="10">
        <f t="shared" si="22"/>
        <v>348.84440655614168</v>
      </c>
      <c r="M297" s="10">
        <f t="shared" si="23"/>
        <v>87.852044084400902</v>
      </c>
      <c r="N297" s="11">
        <f t="shared" si="24"/>
        <v>436.69645064054265</v>
      </c>
    </row>
    <row r="298" spans="1:14" ht="15" customHeight="1">
      <c r="A298" s="8" t="s">
        <v>156</v>
      </c>
      <c r="B298" s="9" t="s">
        <v>138</v>
      </c>
      <c r="C298" s="28">
        <v>5175</v>
      </c>
      <c r="D298" s="29">
        <v>1799866.3</v>
      </c>
      <c r="E298" s="29">
        <v>0</v>
      </c>
      <c r="F298" s="29">
        <f t="shared" si="20"/>
        <v>1799866.3</v>
      </c>
      <c r="G298" s="29">
        <v>98872.14</v>
      </c>
      <c r="H298" s="29">
        <v>0</v>
      </c>
      <c r="I298" s="29">
        <v>0</v>
      </c>
      <c r="J298" s="29">
        <f t="shared" si="21"/>
        <v>98872.14</v>
      </c>
      <c r="K298" s="29">
        <v>572752.56000000006</v>
      </c>
      <c r="L298" s="10">
        <f t="shared" si="22"/>
        <v>366.90597874396133</v>
      </c>
      <c r="M298" s="10">
        <f t="shared" si="23"/>
        <v>110.67682318840581</v>
      </c>
      <c r="N298" s="11">
        <f t="shared" si="24"/>
        <v>477.58280193236715</v>
      </c>
    </row>
    <row r="299" spans="1:14" ht="15" customHeight="1">
      <c r="A299" s="8" t="s">
        <v>605</v>
      </c>
      <c r="B299" s="9" t="s">
        <v>138</v>
      </c>
      <c r="C299" s="28">
        <v>2782</v>
      </c>
      <c r="D299" s="29">
        <v>1138945.8700000001</v>
      </c>
      <c r="E299" s="29">
        <v>0</v>
      </c>
      <c r="F299" s="29">
        <f t="shared" si="20"/>
        <v>1138945.8700000001</v>
      </c>
      <c r="G299" s="29">
        <v>51006.71</v>
      </c>
      <c r="H299" s="29">
        <v>0</v>
      </c>
      <c r="I299" s="29">
        <v>0</v>
      </c>
      <c r="J299" s="29">
        <f t="shared" si="21"/>
        <v>51006.71</v>
      </c>
      <c r="K299" s="29">
        <v>739995.14</v>
      </c>
      <c r="L299" s="10">
        <f t="shared" si="22"/>
        <v>427.73277498202737</v>
      </c>
      <c r="M299" s="10">
        <f t="shared" si="23"/>
        <v>265.9939396117901</v>
      </c>
      <c r="N299" s="11">
        <f t="shared" si="24"/>
        <v>693.72671459381752</v>
      </c>
    </row>
    <row r="300" spans="1:14" ht="15" customHeight="1">
      <c r="A300" s="8" t="s">
        <v>538</v>
      </c>
      <c r="B300" s="9" t="s">
        <v>0</v>
      </c>
      <c r="C300" s="28">
        <v>2909</v>
      </c>
      <c r="D300" s="29">
        <v>1897589.8</v>
      </c>
      <c r="E300" s="29">
        <v>0</v>
      </c>
      <c r="F300" s="29">
        <f t="shared" si="20"/>
        <v>1897589.8</v>
      </c>
      <c r="G300" s="29">
        <v>21277.79</v>
      </c>
      <c r="H300" s="29">
        <v>0</v>
      </c>
      <c r="I300" s="29">
        <v>0</v>
      </c>
      <c r="J300" s="29">
        <f t="shared" si="21"/>
        <v>21277.79</v>
      </c>
      <c r="K300" s="29">
        <v>560121.72</v>
      </c>
      <c r="L300" s="10">
        <f t="shared" si="22"/>
        <v>659.63134754211069</v>
      </c>
      <c r="M300" s="10">
        <f t="shared" si="23"/>
        <v>192.54785837057406</v>
      </c>
      <c r="N300" s="11">
        <f t="shared" si="24"/>
        <v>852.17920591268478</v>
      </c>
    </row>
    <row r="301" spans="1:14" ht="15" customHeight="1">
      <c r="A301" s="8" t="s">
        <v>10</v>
      </c>
      <c r="B301" s="9" t="s">
        <v>0</v>
      </c>
      <c r="C301" s="28">
        <v>2677</v>
      </c>
      <c r="D301" s="29">
        <v>510648.37</v>
      </c>
      <c r="E301" s="29">
        <v>0</v>
      </c>
      <c r="F301" s="29">
        <f t="shared" si="20"/>
        <v>510648.37</v>
      </c>
      <c r="G301" s="29">
        <v>20056.87</v>
      </c>
      <c r="H301" s="29">
        <v>0</v>
      </c>
      <c r="I301" s="29">
        <v>0</v>
      </c>
      <c r="J301" s="29">
        <f t="shared" si="21"/>
        <v>20056.87</v>
      </c>
      <c r="K301" s="29">
        <v>234575.88</v>
      </c>
      <c r="L301" s="10">
        <f t="shared" si="22"/>
        <v>198.24626073963393</v>
      </c>
      <c r="M301" s="10">
        <f t="shared" si="23"/>
        <v>87.626402689577887</v>
      </c>
      <c r="N301" s="11">
        <f t="shared" si="24"/>
        <v>285.8726634292118</v>
      </c>
    </row>
    <row r="302" spans="1:14" ht="15" customHeight="1">
      <c r="A302" s="8" t="s">
        <v>300</v>
      </c>
      <c r="B302" s="9" t="s">
        <v>245</v>
      </c>
      <c r="C302" s="28">
        <v>13682</v>
      </c>
      <c r="D302" s="29">
        <v>5336107.33</v>
      </c>
      <c r="E302" s="29">
        <v>0</v>
      </c>
      <c r="F302" s="29">
        <f t="shared" si="20"/>
        <v>5336107.33</v>
      </c>
      <c r="G302" s="29">
        <v>3860740.97</v>
      </c>
      <c r="H302" s="29">
        <v>0</v>
      </c>
      <c r="I302" s="29">
        <v>0</v>
      </c>
      <c r="J302" s="29">
        <f t="shared" si="21"/>
        <v>3860740.97</v>
      </c>
      <c r="K302" s="29">
        <v>6443006.6699999999</v>
      </c>
      <c r="L302" s="10">
        <f t="shared" si="22"/>
        <v>672.18595965502129</v>
      </c>
      <c r="M302" s="10">
        <f t="shared" si="23"/>
        <v>470.91117307411196</v>
      </c>
      <c r="N302" s="11">
        <f t="shared" si="24"/>
        <v>1143.0971327291331</v>
      </c>
    </row>
    <row r="303" spans="1:14" ht="15" customHeight="1">
      <c r="A303" s="8" t="s">
        <v>276</v>
      </c>
      <c r="B303" s="9" t="s">
        <v>245</v>
      </c>
      <c r="C303" s="28">
        <v>6544</v>
      </c>
      <c r="D303" s="29">
        <v>2823025.59</v>
      </c>
      <c r="E303" s="29">
        <v>0</v>
      </c>
      <c r="F303" s="29">
        <f t="shared" si="20"/>
        <v>2823025.59</v>
      </c>
      <c r="G303" s="29">
        <v>67342.429999999993</v>
      </c>
      <c r="H303" s="29">
        <v>0</v>
      </c>
      <c r="I303" s="29">
        <v>0</v>
      </c>
      <c r="J303" s="29">
        <f t="shared" si="21"/>
        <v>67342.429999999993</v>
      </c>
      <c r="K303" s="29">
        <v>1213780.1200000001</v>
      </c>
      <c r="L303" s="10">
        <f t="shared" si="22"/>
        <v>441.68215464547677</v>
      </c>
      <c r="M303" s="10">
        <f t="shared" si="23"/>
        <v>185.47984718826407</v>
      </c>
      <c r="N303" s="11">
        <f t="shared" si="24"/>
        <v>627.16200183374087</v>
      </c>
    </row>
    <row r="304" spans="1:14" ht="15" customHeight="1">
      <c r="A304" s="8" t="s">
        <v>86</v>
      </c>
      <c r="B304" s="9" t="s">
        <v>70</v>
      </c>
      <c r="C304" s="28">
        <v>1306</v>
      </c>
      <c r="D304" s="29">
        <v>647955.84</v>
      </c>
      <c r="E304" s="29">
        <v>0</v>
      </c>
      <c r="F304" s="29">
        <f t="shared" si="20"/>
        <v>647955.84</v>
      </c>
      <c r="G304" s="29">
        <v>15126.89</v>
      </c>
      <c r="H304" s="29">
        <v>0</v>
      </c>
      <c r="I304" s="29">
        <v>0</v>
      </c>
      <c r="J304" s="29">
        <f t="shared" si="21"/>
        <v>15126.89</v>
      </c>
      <c r="K304" s="29">
        <v>99116.38</v>
      </c>
      <c r="L304" s="10">
        <f t="shared" si="22"/>
        <v>507.72031393568147</v>
      </c>
      <c r="M304" s="10">
        <f t="shared" si="23"/>
        <v>75.893093415007655</v>
      </c>
      <c r="N304" s="11">
        <f t="shared" si="24"/>
        <v>583.61340735068916</v>
      </c>
    </row>
    <row r="305" spans="1:14" ht="15" customHeight="1">
      <c r="A305" s="8" t="s">
        <v>539</v>
      </c>
      <c r="B305" s="9" t="s">
        <v>70</v>
      </c>
      <c r="C305" s="28">
        <v>329</v>
      </c>
      <c r="D305" s="29">
        <v>66422.899999999994</v>
      </c>
      <c r="E305" s="29">
        <v>0</v>
      </c>
      <c r="F305" s="29">
        <f t="shared" si="20"/>
        <v>66422.899999999994</v>
      </c>
      <c r="G305" s="29">
        <v>4994.74</v>
      </c>
      <c r="H305" s="29">
        <v>0</v>
      </c>
      <c r="I305" s="29">
        <v>0</v>
      </c>
      <c r="J305" s="29">
        <f t="shared" si="21"/>
        <v>4994.74</v>
      </c>
      <c r="K305" s="29">
        <v>6654.08</v>
      </c>
      <c r="L305" s="10">
        <f t="shared" si="22"/>
        <v>217.07489361702127</v>
      </c>
      <c r="M305" s="10">
        <f t="shared" si="23"/>
        <v>20.225167173252281</v>
      </c>
      <c r="N305" s="11">
        <f t="shared" si="24"/>
        <v>237.30006079027356</v>
      </c>
    </row>
    <row r="306" spans="1:14" ht="15" customHeight="1">
      <c r="A306" s="8" t="s">
        <v>154</v>
      </c>
      <c r="B306" s="9" t="s">
        <v>138</v>
      </c>
      <c r="C306" s="28">
        <v>348</v>
      </c>
      <c r="D306" s="29">
        <v>93794.94</v>
      </c>
      <c r="E306" s="29">
        <v>0</v>
      </c>
      <c r="F306" s="29">
        <f t="shared" si="20"/>
        <v>93794.94</v>
      </c>
      <c r="G306" s="29">
        <v>2118.63</v>
      </c>
      <c r="H306" s="29">
        <v>0</v>
      </c>
      <c r="I306" s="29">
        <v>0</v>
      </c>
      <c r="J306" s="29">
        <f t="shared" si="21"/>
        <v>2118.63</v>
      </c>
      <c r="K306" s="29">
        <v>312996.06</v>
      </c>
      <c r="L306" s="10">
        <f t="shared" si="22"/>
        <v>275.61370689655172</v>
      </c>
      <c r="M306" s="10">
        <f t="shared" si="23"/>
        <v>899.41396551724142</v>
      </c>
      <c r="N306" s="11">
        <f t="shared" si="24"/>
        <v>1175.0276724137932</v>
      </c>
    </row>
    <row r="307" spans="1:14" ht="15" customHeight="1">
      <c r="A307" s="8" t="s">
        <v>501</v>
      </c>
      <c r="B307" s="9" t="s">
        <v>178</v>
      </c>
      <c r="C307" s="28">
        <v>6579</v>
      </c>
      <c r="D307" s="29">
        <v>1603142.08</v>
      </c>
      <c r="E307" s="29">
        <v>0</v>
      </c>
      <c r="F307" s="29">
        <f t="shared" si="20"/>
        <v>1603142.08</v>
      </c>
      <c r="G307" s="29">
        <v>46911.839999999997</v>
      </c>
      <c r="H307" s="29">
        <v>0</v>
      </c>
      <c r="I307" s="29">
        <v>0</v>
      </c>
      <c r="J307" s="29">
        <f t="shared" si="21"/>
        <v>46911.839999999997</v>
      </c>
      <c r="K307" s="29">
        <v>356837.2</v>
      </c>
      <c r="L307" s="10">
        <f t="shared" si="22"/>
        <v>250.80618939048489</v>
      </c>
      <c r="M307" s="10">
        <f t="shared" si="23"/>
        <v>54.238820489436087</v>
      </c>
      <c r="N307" s="11">
        <f t="shared" si="24"/>
        <v>305.045009879921</v>
      </c>
    </row>
    <row r="308" spans="1:14" ht="15" customHeight="1">
      <c r="A308" s="8" t="s">
        <v>606</v>
      </c>
      <c r="B308" s="9" t="s">
        <v>178</v>
      </c>
      <c r="C308" s="28">
        <v>4415</v>
      </c>
      <c r="D308" s="29">
        <v>3588325.15</v>
      </c>
      <c r="E308" s="29">
        <v>0</v>
      </c>
      <c r="F308" s="29">
        <f t="shared" si="20"/>
        <v>3588325.15</v>
      </c>
      <c r="G308" s="29">
        <v>108552.07</v>
      </c>
      <c r="H308" s="29">
        <v>0</v>
      </c>
      <c r="I308" s="29">
        <v>0</v>
      </c>
      <c r="J308" s="29">
        <f t="shared" si="21"/>
        <v>108552.07</v>
      </c>
      <c r="K308" s="29">
        <v>626096.64000000001</v>
      </c>
      <c r="L308" s="10">
        <f t="shared" si="22"/>
        <v>837.34478369195915</v>
      </c>
      <c r="M308" s="10">
        <f t="shared" si="23"/>
        <v>141.81124348810872</v>
      </c>
      <c r="N308" s="11">
        <f t="shared" si="24"/>
        <v>979.15602718006778</v>
      </c>
    </row>
    <row r="309" spans="1:14" ht="15" customHeight="1">
      <c r="A309" s="8" t="s">
        <v>159</v>
      </c>
      <c r="B309" s="9" t="s">
        <v>138</v>
      </c>
      <c r="C309" s="28">
        <v>574</v>
      </c>
      <c r="D309" s="29">
        <v>270713.11</v>
      </c>
      <c r="E309" s="29">
        <v>0</v>
      </c>
      <c r="F309" s="29">
        <f t="shared" si="20"/>
        <v>270713.11</v>
      </c>
      <c r="G309" s="29">
        <v>2566.3200000000002</v>
      </c>
      <c r="H309" s="29">
        <v>0</v>
      </c>
      <c r="I309" s="29">
        <v>0</v>
      </c>
      <c r="J309" s="29">
        <f t="shared" si="21"/>
        <v>2566.3200000000002</v>
      </c>
      <c r="K309" s="29">
        <v>142159.26</v>
      </c>
      <c r="L309" s="10">
        <f t="shared" si="22"/>
        <v>476.09656794425086</v>
      </c>
      <c r="M309" s="10">
        <f t="shared" si="23"/>
        <v>247.66421602787457</v>
      </c>
      <c r="N309" s="11">
        <f t="shared" si="24"/>
        <v>723.76078397212541</v>
      </c>
    </row>
    <row r="310" spans="1:14" ht="15" customHeight="1">
      <c r="A310" s="8" t="s">
        <v>502</v>
      </c>
      <c r="B310" s="9" t="s">
        <v>91</v>
      </c>
      <c r="C310" s="28">
        <v>533</v>
      </c>
      <c r="D310" s="29">
        <v>148781.1</v>
      </c>
      <c r="E310" s="29">
        <v>0</v>
      </c>
      <c r="F310" s="29">
        <f t="shared" si="20"/>
        <v>148781.1</v>
      </c>
      <c r="G310" s="29">
        <v>1226.46</v>
      </c>
      <c r="H310" s="29">
        <v>0</v>
      </c>
      <c r="I310" s="29">
        <v>0</v>
      </c>
      <c r="J310" s="29">
        <f t="shared" si="21"/>
        <v>1226.46</v>
      </c>
      <c r="K310" s="29">
        <v>75182.710000000006</v>
      </c>
      <c r="L310" s="10">
        <f t="shared" si="22"/>
        <v>281.44007504690433</v>
      </c>
      <c r="M310" s="10">
        <f t="shared" si="23"/>
        <v>141.05574108818013</v>
      </c>
      <c r="N310" s="11">
        <f t="shared" si="24"/>
        <v>422.49581613508445</v>
      </c>
    </row>
    <row r="311" spans="1:14" ht="15" customHeight="1">
      <c r="A311" s="8" t="s">
        <v>304</v>
      </c>
      <c r="B311" s="9" t="s">
        <v>138</v>
      </c>
      <c r="C311" s="28">
        <v>5559</v>
      </c>
      <c r="D311" s="29">
        <v>1617022.4</v>
      </c>
      <c r="E311" s="29">
        <v>0</v>
      </c>
      <c r="F311" s="29">
        <f t="shared" si="20"/>
        <v>1617022.4</v>
      </c>
      <c r="G311" s="29">
        <v>52896.62</v>
      </c>
      <c r="H311" s="29">
        <v>0</v>
      </c>
      <c r="I311" s="29">
        <v>0</v>
      </c>
      <c r="J311" s="29">
        <f t="shared" si="21"/>
        <v>52896.62</v>
      </c>
      <c r="K311" s="29">
        <v>1004589.85</v>
      </c>
      <c r="L311" s="10">
        <f t="shared" si="22"/>
        <v>300.39917611081131</v>
      </c>
      <c r="M311" s="10">
        <f t="shared" si="23"/>
        <v>180.71413023925166</v>
      </c>
      <c r="N311" s="11">
        <f t="shared" si="24"/>
        <v>481.113306350063</v>
      </c>
    </row>
    <row r="312" spans="1:14" ht="15" customHeight="1">
      <c r="A312" s="8" t="s">
        <v>404</v>
      </c>
      <c r="B312" s="9" t="s">
        <v>70</v>
      </c>
      <c r="C312" s="28">
        <v>142532</v>
      </c>
      <c r="D312" s="29">
        <v>56024324.18</v>
      </c>
      <c r="E312" s="29">
        <v>3496081.07</v>
      </c>
      <c r="F312" s="29">
        <f t="shared" si="20"/>
        <v>52528243.109999999</v>
      </c>
      <c r="G312" s="29">
        <v>11944054.130000001</v>
      </c>
      <c r="H312" s="29">
        <v>2866320.24</v>
      </c>
      <c r="I312" s="29">
        <v>671756.80000000005</v>
      </c>
      <c r="J312" s="29">
        <f t="shared" si="21"/>
        <v>8405977.0899999999</v>
      </c>
      <c r="K312" s="29">
        <v>19494383.539999999</v>
      </c>
      <c r="L312" s="10">
        <f t="shared" si="22"/>
        <v>427.51255998652937</v>
      </c>
      <c r="M312" s="10">
        <f t="shared" si="23"/>
        <v>136.77197780147614</v>
      </c>
      <c r="N312" s="11">
        <f t="shared" si="24"/>
        <v>564.28453778800554</v>
      </c>
    </row>
    <row r="313" spans="1:14" ht="15" customHeight="1">
      <c r="A313" s="8" t="s">
        <v>1</v>
      </c>
      <c r="B313" s="9" t="s">
        <v>0</v>
      </c>
      <c r="C313" s="28">
        <v>1192</v>
      </c>
      <c r="D313" s="29">
        <v>515552.3</v>
      </c>
      <c r="E313" s="29">
        <v>0</v>
      </c>
      <c r="F313" s="29">
        <f t="shared" si="20"/>
        <v>515552.3</v>
      </c>
      <c r="G313" s="29">
        <v>10411.620000000001</v>
      </c>
      <c r="H313" s="29">
        <v>0</v>
      </c>
      <c r="I313" s="29">
        <v>0</v>
      </c>
      <c r="J313" s="29">
        <f t="shared" si="21"/>
        <v>10411.620000000001</v>
      </c>
      <c r="K313" s="29">
        <v>184825.82</v>
      </c>
      <c r="L313" s="10">
        <f t="shared" si="22"/>
        <v>441.24489932885911</v>
      </c>
      <c r="M313" s="10">
        <f t="shared" si="23"/>
        <v>155.05521812080536</v>
      </c>
      <c r="N313" s="11">
        <f t="shared" si="24"/>
        <v>596.30011744966441</v>
      </c>
    </row>
    <row r="314" spans="1:14" ht="15" customHeight="1">
      <c r="A314" s="8" t="s">
        <v>340</v>
      </c>
      <c r="B314" s="9" t="s">
        <v>91</v>
      </c>
      <c r="C314" s="28">
        <v>18507</v>
      </c>
      <c r="D314" s="29">
        <v>4686454.12</v>
      </c>
      <c r="E314" s="29">
        <v>0</v>
      </c>
      <c r="F314" s="29">
        <f t="shared" si="20"/>
        <v>4686454.12</v>
      </c>
      <c r="G314" s="29">
        <v>424405.94</v>
      </c>
      <c r="H314" s="29">
        <v>0</v>
      </c>
      <c r="I314" s="29">
        <v>0</v>
      </c>
      <c r="J314" s="29">
        <f t="shared" si="21"/>
        <v>424405.94</v>
      </c>
      <c r="K314" s="29">
        <v>771209.1</v>
      </c>
      <c r="L314" s="10">
        <f t="shared" si="22"/>
        <v>276.15821364888961</v>
      </c>
      <c r="M314" s="10">
        <f t="shared" si="23"/>
        <v>41.671210893175555</v>
      </c>
      <c r="N314" s="11">
        <f t="shared" si="24"/>
        <v>317.82942454206517</v>
      </c>
    </row>
    <row r="315" spans="1:14" ht="15" customHeight="1">
      <c r="A315" s="8" t="s">
        <v>448</v>
      </c>
      <c r="B315" s="9" t="s">
        <v>91</v>
      </c>
      <c r="C315" s="28">
        <v>20425</v>
      </c>
      <c r="D315" s="29">
        <v>6480306.6299999999</v>
      </c>
      <c r="E315" s="29">
        <v>0</v>
      </c>
      <c r="F315" s="29">
        <f t="shared" si="20"/>
        <v>6480306.6299999999</v>
      </c>
      <c r="G315" s="29">
        <v>231040.03</v>
      </c>
      <c r="H315" s="29">
        <v>0</v>
      </c>
      <c r="I315" s="29">
        <v>0</v>
      </c>
      <c r="J315" s="29">
        <f t="shared" si="21"/>
        <v>231040.03</v>
      </c>
      <c r="K315" s="29">
        <v>1758086.96</v>
      </c>
      <c r="L315" s="10">
        <f t="shared" si="22"/>
        <v>328.58490379436967</v>
      </c>
      <c r="M315" s="10">
        <f t="shared" si="23"/>
        <v>86.075248959608317</v>
      </c>
      <c r="N315" s="11">
        <f t="shared" si="24"/>
        <v>414.66015275397802</v>
      </c>
    </row>
    <row r="316" spans="1:14" ht="15" customHeight="1">
      <c r="A316" s="8" t="s">
        <v>153</v>
      </c>
      <c r="B316" s="9" t="s">
        <v>138</v>
      </c>
      <c r="C316" s="28">
        <v>2436</v>
      </c>
      <c r="D316" s="29">
        <v>663060.36</v>
      </c>
      <c r="E316" s="29">
        <v>0</v>
      </c>
      <c r="F316" s="29">
        <f t="shared" si="20"/>
        <v>663060.36</v>
      </c>
      <c r="G316" s="29">
        <v>21977.48</v>
      </c>
      <c r="H316" s="29">
        <v>0</v>
      </c>
      <c r="I316" s="29">
        <v>0</v>
      </c>
      <c r="J316" s="29">
        <f t="shared" si="21"/>
        <v>21977.48</v>
      </c>
      <c r="K316" s="29">
        <v>442193.5</v>
      </c>
      <c r="L316" s="10">
        <f t="shared" si="22"/>
        <v>281.21422003284073</v>
      </c>
      <c r="M316" s="10">
        <f t="shared" si="23"/>
        <v>181.52442528735631</v>
      </c>
      <c r="N316" s="11">
        <f t="shared" si="24"/>
        <v>462.73864532019701</v>
      </c>
    </row>
    <row r="317" spans="1:14" ht="15" customHeight="1">
      <c r="A317" s="8" t="s">
        <v>322</v>
      </c>
      <c r="B317" s="9" t="s">
        <v>0</v>
      </c>
      <c r="C317" s="28">
        <v>7220</v>
      </c>
      <c r="D317" s="29">
        <v>2573753.29</v>
      </c>
      <c r="E317" s="29">
        <v>0</v>
      </c>
      <c r="F317" s="29">
        <f t="shared" si="20"/>
        <v>2573753.29</v>
      </c>
      <c r="G317" s="29">
        <v>74779.92</v>
      </c>
      <c r="H317" s="29">
        <v>0</v>
      </c>
      <c r="I317" s="29">
        <v>0</v>
      </c>
      <c r="J317" s="29">
        <f t="shared" si="21"/>
        <v>74779.92</v>
      </c>
      <c r="K317" s="29">
        <v>1256265</v>
      </c>
      <c r="L317" s="10">
        <f t="shared" si="22"/>
        <v>366.8328545706371</v>
      </c>
      <c r="M317" s="10">
        <f t="shared" si="23"/>
        <v>173.99792243767314</v>
      </c>
      <c r="N317" s="11">
        <f t="shared" si="24"/>
        <v>540.83077700831029</v>
      </c>
    </row>
    <row r="318" spans="1:14" ht="15" customHeight="1">
      <c r="A318" s="8" t="s">
        <v>2</v>
      </c>
      <c r="B318" s="9" t="s">
        <v>0</v>
      </c>
      <c r="C318" s="28">
        <v>1929</v>
      </c>
      <c r="D318" s="29">
        <v>495095.72</v>
      </c>
      <c r="E318" s="29">
        <v>0</v>
      </c>
      <c r="F318" s="29">
        <f t="shared" si="20"/>
        <v>495095.72</v>
      </c>
      <c r="G318" s="29">
        <v>5339.68</v>
      </c>
      <c r="H318" s="29">
        <v>0</v>
      </c>
      <c r="I318" s="29">
        <v>0</v>
      </c>
      <c r="J318" s="29">
        <f t="shared" si="21"/>
        <v>5339.68</v>
      </c>
      <c r="K318" s="29">
        <v>180749.8</v>
      </c>
      <c r="L318" s="10">
        <f t="shared" si="22"/>
        <v>259.42737169517881</v>
      </c>
      <c r="M318" s="10">
        <f t="shared" si="23"/>
        <v>93.701296008294449</v>
      </c>
      <c r="N318" s="11">
        <f t="shared" si="24"/>
        <v>353.1286677034733</v>
      </c>
    </row>
    <row r="319" spans="1:14" ht="15" customHeight="1">
      <c r="A319" s="8" t="s">
        <v>332</v>
      </c>
      <c r="B319" s="9" t="s">
        <v>0</v>
      </c>
      <c r="C319" s="28">
        <v>12159</v>
      </c>
      <c r="D319" s="29">
        <v>2986329.16</v>
      </c>
      <c r="E319" s="29">
        <v>0</v>
      </c>
      <c r="F319" s="29">
        <f t="shared" si="20"/>
        <v>2986329.16</v>
      </c>
      <c r="G319" s="29">
        <v>285479.7</v>
      </c>
      <c r="H319" s="29">
        <v>0</v>
      </c>
      <c r="I319" s="29">
        <v>0</v>
      </c>
      <c r="J319" s="29">
        <f t="shared" si="21"/>
        <v>285479.7</v>
      </c>
      <c r="K319" s="29">
        <v>1417655.49</v>
      </c>
      <c r="L319" s="10">
        <f t="shared" si="22"/>
        <v>269.08535734846618</v>
      </c>
      <c r="M319" s="10">
        <f t="shared" si="23"/>
        <v>116.59309893905748</v>
      </c>
      <c r="N319" s="11">
        <f t="shared" si="24"/>
        <v>385.67845628752372</v>
      </c>
    </row>
    <row r="320" spans="1:14" ht="15" customHeight="1">
      <c r="A320" s="8" t="s">
        <v>249</v>
      </c>
      <c r="B320" s="9" t="s">
        <v>245</v>
      </c>
      <c r="C320" s="28">
        <v>3289</v>
      </c>
      <c r="D320" s="29">
        <v>1834162.97</v>
      </c>
      <c r="E320" s="29">
        <v>0</v>
      </c>
      <c r="F320" s="29">
        <f t="shared" si="20"/>
        <v>1834162.97</v>
      </c>
      <c r="G320" s="29">
        <v>2938032.68</v>
      </c>
      <c r="H320" s="29">
        <v>0</v>
      </c>
      <c r="I320" s="29">
        <v>0</v>
      </c>
      <c r="J320" s="29">
        <f t="shared" si="21"/>
        <v>2938032.68</v>
      </c>
      <c r="K320" s="29">
        <v>683444.3</v>
      </c>
      <c r="L320" s="10">
        <f t="shared" si="22"/>
        <v>1450.9564153238068</v>
      </c>
      <c r="M320" s="10">
        <f t="shared" si="23"/>
        <v>207.7969899665552</v>
      </c>
      <c r="N320" s="11">
        <f t="shared" si="24"/>
        <v>1658.7534052903618</v>
      </c>
    </row>
    <row r="321" spans="1:14" ht="15" customHeight="1">
      <c r="A321" s="8" t="s">
        <v>503</v>
      </c>
      <c r="B321" s="9" t="s">
        <v>208</v>
      </c>
      <c r="C321" s="28">
        <v>3331</v>
      </c>
      <c r="D321" s="29">
        <v>895061.75</v>
      </c>
      <c r="E321" s="29">
        <v>0</v>
      </c>
      <c r="F321" s="29">
        <f t="shared" si="20"/>
        <v>895061.75</v>
      </c>
      <c r="G321" s="29">
        <v>81496.62</v>
      </c>
      <c r="H321" s="29">
        <v>0</v>
      </c>
      <c r="I321" s="29">
        <v>0</v>
      </c>
      <c r="J321" s="29">
        <f t="shared" si="21"/>
        <v>81496.62</v>
      </c>
      <c r="K321" s="29">
        <v>535368.05000000005</v>
      </c>
      <c r="L321" s="10">
        <f t="shared" si="22"/>
        <v>293.17273191233863</v>
      </c>
      <c r="M321" s="10">
        <f t="shared" si="23"/>
        <v>160.72292104473132</v>
      </c>
      <c r="N321" s="11">
        <f t="shared" si="24"/>
        <v>453.8956529570699</v>
      </c>
    </row>
    <row r="322" spans="1:14" ht="15" customHeight="1">
      <c r="A322" s="8" t="s">
        <v>478</v>
      </c>
      <c r="B322" s="9" t="s">
        <v>138</v>
      </c>
      <c r="C322" s="28">
        <v>2737</v>
      </c>
      <c r="D322" s="29">
        <v>888475.59</v>
      </c>
      <c r="E322" s="29">
        <v>0</v>
      </c>
      <c r="F322" s="29">
        <f t="shared" si="20"/>
        <v>888475.59</v>
      </c>
      <c r="G322" s="29">
        <v>6039.7</v>
      </c>
      <c r="H322" s="29">
        <v>0</v>
      </c>
      <c r="I322" s="29">
        <v>0</v>
      </c>
      <c r="J322" s="29">
        <f t="shared" si="21"/>
        <v>6039.7</v>
      </c>
      <c r="K322" s="29">
        <v>313301.57</v>
      </c>
      <c r="L322" s="10">
        <f t="shared" si="22"/>
        <v>326.82327000365359</v>
      </c>
      <c r="M322" s="10">
        <f t="shared" si="23"/>
        <v>114.46896967482645</v>
      </c>
      <c r="N322" s="11">
        <f t="shared" si="24"/>
        <v>441.29223967848003</v>
      </c>
    </row>
    <row r="323" spans="1:14" ht="15" customHeight="1">
      <c r="A323" s="8" t="s">
        <v>540</v>
      </c>
      <c r="B323" s="9" t="s">
        <v>91</v>
      </c>
      <c r="C323" s="28">
        <v>451</v>
      </c>
      <c r="D323" s="29">
        <v>114322.55</v>
      </c>
      <c r="E323" s="29">
        <v>0</v>
      </c>
      <c r="F323" s="29">
        <f t="shared" si="20"/>
        <v>114322.55</v>
      </c>
      <c r="G323" s="29">
        <v>4179.53</v>
      </c>
      <c r="H323" s="29">
        <v>0</v>
      </c>
      <c r="I323" s="29">
        <v>0</v>
      </c>
      <c r="J323" s="29">
        <f t="shared" si="21"/>
        <v>4179.53</v>
      </c>
      <c r="K323" s="29">
        <v>52436.66</v>
      </c>
      <c r="L323" s="10">
        <f t="shared" si="22"/>
        <v>262.7540576496674</v>
      </c>
      <c r="M323" s="10">
        <f t="shared" si="23"/>
        <v>116.26753880266077</v>
      </c>
      <c r="N323" s="11">
        <f t="shared" si="24"/>
        <v>379.02159645232814</v>
      </c>
    </row>
    <row r="324" spans="1:14" ht="15" customHeight="1">
      <c r="A324" s="8" t="s">
        <v>541</v>
      </c>
      <c r="B324" s="9" t="s">
        <v>0</v>
      </c>
      <c r="C324" s="28">
        <v>9951</v>
      </c>
      <c r="D324" s="29">
        <v>2961183.09</v>
      </c>
      <c r="E324" s="29">
        <v>0</v>
      </c>
      <c r="F324" s="29">
        <f t="shared" si="20"/>
        <v>2961183.09</v>
      </c>
      <c r="G324" s="29">
        <v>70317.27</v>
      </c>
      <c r="H324" s="29">
        <v>0</v>
      </c>
      <c r="I324" s="29">
        <v>0</v>
      </c>
      <c r="J324" s="29">
        <f t="shared" si="21"/>
        <v>70317.27</v>
      </c>
      <c r="K324" s="29">
        <v>1026830.46</v>
      </c>
      <c r="L324" s="10">
        <f t="shared" si="22"/>
        <v>304.64278564968345</v>
      </c>
      <c r="M324" s="10">
        <f t="shared" si="23"/>
        <v>103.18867048537835</v>
      </c>
      <c r="N324" s="11">
        <f t="shared" si="24"/>
        <v>407.83145613506179</v>
      </c>
    </row>
    <row r="325" spans="1:14" ht="15" customHeight="1">
      <c r="A325" s="8" t="s">
        <v>372</v>
      </c>
      <c r="B325" s="9" t="s">
        <v>70</v>
      </c>
      <c r="C325" s="28">
        <v>21603</v>
      </c>
      <c r="D325" s="29">
        <v>10628913.560000001</v>
      </c>
      <c r="E325" s="29">
        <v>0</v>
      </c>
      <c r="F325" s="29">
        <f t="shared" si="20"/>
        <v>10628913.560000001</v>
      </c>
      <c r="G325" s="29">
        <v>105473.67</v>
      </c>
      <c r="H325" s="29">
        <v>0</v>
      </c>
      <c r="I325" s="29">
        <v>0</v>
      </c>
      <c r="J325" s="29">
        <f t="shared" si="21"/>
        <v>105473.67</v>
      </c>
      <c r="K325" s="29">
        <v>1521974.34</v>
      </c>
      <c r="L325" s="10">
        <f t="shared" si="22"/>
        <v>496.8933587927603</v>
      </c>
      <c r="M325" s="10">
        <f t="shared" si="23"/>
        <v>70.451990001388694</v>
      </c>
      <c r="N325" s="11">
        <f t="shared" si="24"/>
        <v>567.345348794149</v>
      </c>
    </row>
    <row r="326" spans="1:14" ht="15" customHeight="1">
      <c r="A326" s="8" t="s">
        <v>429</v>
      </c>
      <c r="B326" s="9" t="s">
        <v>245</v>
      </c>
      <c r="C326" s="28">
        <v>5741</v>
      </c>
      <c r="D326" s="29">
        <v>2080456.32</v>
      </c>
      <c r="E326" s="29">
        <v>0</v>
      </c>
      <c r="F326" s="29">
        <f t="shared" si="20"/>
        <v>2080456.32</v>
      </c>
      <c r="G326" s="29">
        <v>36522.22</v>
      </c>
      <c r="H326" s="29">
        <v>0</v>
      </c>
      <c r="I326" s="29">
        <v>0</v>
      </c>
      <c r="J326" s="29">
        <f t="shared" si="21"/>
        <v>36522.22</v>
      </c>
      <c r="K326" s="29">
        <v>333954.11</v>
      </c>
      <c r="L326" s="10">
        <f t="shared" si="22"/>
        <v>368.74735063577776</v>
      </c>
      <c r="M326" s="10">
        <f t="shared" si="23"/>
        <v>58.170024385995468</v>
      </c>
      <c r="N326" s="11">
        <f t="shared" si="24"/>
        <v>426.91737502177318</v>
      </c>
    </row>
    <row r="327" spans="1:14" ht="15" customHeight="1">
      <c r="A327" s="8" t="s">
        <v>226</v>
      </c>
      <c r="B327" s="9" t="s">
        <v>208</v>
      </c>
      <c r="C327" s="28">
        <v>1621</v>
      </c>
      <c r="D327" s="29">
        <v>980798.47</v>
      </c>
      <c r="E327" s="29">
        <v>0</v>
      </c>
      <c r="F327" s="29">
        <f t="shared" si="20"/>
        <v>980798.47</v>
      </c>
      <c r="G327" s="29">
        <v>116856.82</v>
      </c>
      <c r="H327" s="29">
        <v>0</v>
      </c>
      <c r="I327" s="29">
        <v>0</v>
      </c>
      <c r="J327" s="29">
        <f t="shared" si="21"/>
        <v>116856.82</v>
      </c>
      <c r="K327" s="29">
        <v>299455.25</v>
      </c>
      <c r="L327" s="10">
        <f t="shared" si="22"/>
        <v>677.14700185070944</v>
      </c>
      <c r="M327" s="10">
        <f t="shared" si="23"/>
        <v>184.73488587291794</v>
      </c>
      <c r="N327" s="11">
        <f t="shared" si="24"/>
        <v>861.88188772362741</v>
      </c>
    </row>
    <row r="328" spans="1:14" ht="15" customHeight="1">
      <c r="A328" s="8" t="s">
        <v>504</v>
      </c>
      <c r="B328" s="9" t="s">
        <v>178</v>
      </c>
      <c r="C328" s="28">
        <v>3804</v>
      </c>
      <c r="D328" s="29">
        <v>1787048.8</v>
      </c>
      <c r="E328" s="29">
        <v>0</v>
      </c>
      <c r="F328" s="29">
        <f t="shared" si="20"/>
        <v>1787048.8</v>
      </c>
      <c r="G328" s="29">
        <v>27276.04</v>
      </c>
      <c r="H328" s="29">
        <v>0</v>
      </c>
      <c r="I328" s="29">
        <v>0</v>
      </c>
      <c r="J328" s="29">
        <f t="shared" si="21"/>
        <v>27276.04</v>
      </c>
      <c r="K328" s="29">
        <v>252473.75</v>
      </c>
      <c r="L328" s="10">
        <f t="shared" si="22"/>
        <v>476.9518506834911</v>
      </c>
      <c r="M328" s="10">
        <f t="shared" si="23"/>
        <v>66.370596740273399</v>
      </c>
      <c r="N328" s="11">
        <f t="shared" si="24"/>
        <v>543.32244742376452</v>
      </c>
    </row>
    <row r="329" spans="1:14" ht="15" customHeight="1">
      <c r="A329" s="8" t="s">
        <v>607</v>
      </c>
      <c r="B329" s="9" t="s">
        <v>208</v>
      </c>
      <c r="C329" s="28">
        <v>915</v>
      </c>
      <c r="D329" s="29">
        <v>220759.28</v>
      </c>
      <c r="E329" s="29">
        <v>0</v>
      </c>
      <c r="F329" s="29">
        <f t="shared" si="20"/>
        <v>220759.28</v>
      </c>
      <c r="G329" s="29">
        <v>3025.03</v>
      </c>
      <c r="H329" s="29">
        <v>0</v>
      </c>
      <c r="I329" s="29">
        <v>0</v>
      </c>
      <c r="J329" s="29">
        <f t="shared" si="21"/>
        <v>3025.03</v>
      </c>
      <c r="K329" s="29">
        <v>132237.38</v>
      </c>
      <c r="L329" s="10">
        <f t="shared" si="22"/>
        <v>244.57301639344263</v>
      </c>
      <c r="M329" s="10">
        <f t="shared" si="23"/>
        <v>144.5217267759563</v>
      </c>
      <c r="N329" s="11">
        <f t="shared" si="24"/>
        <v>389.0947431693989</v>
      </c>
    </row>
    <row r="330" spans="1:14" ht="15" customHeight="1">
      <c r="A330" s="8" t="s">
        <v>152</v>
      </c>
      <c r="B330" s="9" t="s">
        <v>138</v>
      </c>
      <c r="C330" s="28">
        <v>902</v>
      </c>
      <c r="D330" s="29">
        <v>406422</v>
      </c>
      <c r="E330" s="29">
        <v>0</v>
      </c>
      <c r="F330" s="29">
        <f t="shared" ref="F330:F393" si="25">D330-E330</f>
        <v>406422</v>
      </c>
      <c r="G330" s="29">
        <v>5193.92</v>
      </c>
      <c r="H330" s="29">
        <v>0</v>
      </c>
      <c r="I330" s="29">
        <v>0</v>
      </c>
      <c r="J330" s="29">
        <f t="shared" ref="J330:J393" si="26">G330-H330-I330</f>
        <v>5193.92</v>
      </c>
      <c r="K330" s="29">
        <v>140501.76000000001</v>
      </c>
      <c r="L330" s="10">
        <f t="shared" ref="L330:L393" si="27">(F330+J330)/C330</f>
        <v>456.33694013303767</v>
      </c>
      <c r="M330" s="10">
        <f t="shared" ref="M330:M393" si="28">K330/C330</f>
        <v>155.7669179600887</v>
      </c>
      <c r="N330" s="11">
        <f t="shared" ref="N330:N393" si="29">(F330+J330+K330)/C330</f>
        <v>612.10385809312629</v>
      </c>
    </row>
    <row r="331" spans="1:14" ht="15" customHeight="1">
      <c r="A331" s="8" t="s">
        <v>151</v>
      </c>
      <c r="B331" s="9" t="s">
        <v>138</v>
      </c>
      <c r="C331" s="28">
        <v>1962</v>
      </c>
      <c r="D331" s="29">
        <v>773958.08</v>
      </c>
      <c r="E331" s="29">
        <v>0</v>
      </c>
      <c r="F331" s="29">
        <f t="shared" si="25"/>
        <v>773958.08</v>
      </c>
      <c r="G331" s="29">
        <v>11016.71</v>
      </c>
      <c r="H331" s="29">
        <v>0</v>
      </c>
      <c r="I331" s="29">
        <v>0</v>
      </c>
      <c r="J331" s="29">
        <f t="shared" si="26"/>
        <v>11016.71</v>
      </c>
      <c r="K331" s="29">
        <v>189795.67</v>
      </c>
      <c r="L331" s="10">
        <f t="shared" si="27"/>
        <v>400.08908766564724</v>
      </c>
      <c r="M331" s="10">
        <f t="shared" si="28"/>
        <v>96.735815494393478</v>
      </c>
      <c r="N331" s="11">
        <f t="shared" si="29"/>
        <v>496.82490316004078</v>
      </c>
    </row>
    <row r="332" spans="1:14" ht="15" customHeight="1">
      <c r="A332" s="8" t="s">
        <v>73</v>
      </c>
      <c r="B332" s="9" t="s">
        <v>70</v>
      </c>
      <c r="C332" s="28">
        <v>2208</v>
      </c>
      <c r="D332" s="29">
        <v>1362375.4</v>
      </c>
      <c r="E332" s="29">
        <v>0</v>
      </c>
      <c r="F332" s="29">
        <f t="shared" si="25"/>
        <v>1362375.4</v>
      </c>
      <c r="G332" s="29">
        <v>60576.31</v>
      </c>
      <c r="H332" s="29">
        <v>0</v>
      </c>
      <c r="I332" s="29">
        <v>0</v>
      </c>
      <c r="J332" s="29">
        <f t="shared" si="26"/>
        <v>60576.31</v>
      </c>
      <c r="K332" s="29">
        <v>248282.31</v>
      </c>
      <c r="L332" s="10">
        <f t="shared" si="27"/>
        <v>644.45276721014488</v>
      </c>
      <c r="M332" s="10">
        <f t="shared" si="28"/>
        <v>112.44669836956521</v>
      </c>
      <c r="N332" s="11">
        <f t="shared" si="29"/>
        <v>756.89946557971018</v>
      </c>
    </row>
    <row r="333" spans="1:14" ht="15" customHeight="1">
      <c r="A333" s="8" t="s">
        <v>406</v>
      </c>
      <c r="B333" s="9" t="s">
        <v>138</v>
      </c>
      <c r="C333" s="28">
        <v>111888</v>
      </c>
      <c r="D333" s="29">
        <v>45258623.5</v>
      </c>
      <c r="E333" s="29">
        <v>3249979.06</v>
      </c>
      <c r="F333" s="29">
        <f t="shared" si="25"/>
        <v>42008644.439999998</v>
      </c>
      <c r="G333" s="29">
        <v>4979420.7</v>
      </c>
      <c r="H333" s="29">
        <v>2259464.2000000002</v>
      </c>
      <c r="I333" s="29">
        <v>513892.65</v>
      </c>
      <c r="J333" s="29">
        <f t="shared" si="26"/>
        <v>2206063.85</v>
      </c>
      <c r="K333" s="29">
        <v>18501629.559999999</v>
      </c>
      <c r="L333" s="10">
        <f t="shared" si="27"/>
        <v>395.1693505112255</v>
      </c>
      <c r="M333" s="10">
        <f t="shared" si="28"/>
        <v>165.35847955097955</v>
      </c>
      <c r="N333" s="11">
        <f t="shared" si="29"/>
        <v>560.527830062205</v>
      </c>
    </row>
    <row r="334" spans="1:14" ht="15" customHeight="1">
      <c r="A334" s="8" t="s">
        <v>505</v>
      </c>
      <c r="B334" s="9" t="s">
        <v>0</v>
      </c>
      <c r="C334" s="28">
        <v>582</v>
      </c>
      <c r="D334" s="29">
        <v>96899.73</v>
      </c>
      <c r="E334" s="29">
        <v>0</v>
      </c>
      <c r="F334" s="29">
        <f t="shared" si="25"/>
        <v>96899.73</v>
      </c>
      <c r="G334" s="29">
        <v>1623.44</v>
      </c>
      <c r="H334" s="29">
        <v>0</v>
      </c>
      <c r="I334" s="29">
        <v>0</v>
      </c>
      <c r="J334" s="29">
        <f t="shared" si="26"/>
        <v>1623.44</v>
      </c>
      <c r="K334" s="29">
        <v>86839.4</v>
      </c>
      <c r="L334" s="10">
        <f t="shared" si="27"/>
        <v>169.2837972508591</v>
      </c>
      <c r="M334" s="10">
        <f t="shared" si="28"/>
        <v>149.2085910652921</v>
      </c>
      <c r="N334" s="11">
        <f t="shared" si="29"/>
        <v>318.49238831615122</v>
      </c>
    </row>
    <row r="335" spans="1:14" ht="15" customHeight="1">
      <c r="A335" s="8" t="s">
        <v>6</v>
      </c>
      <c r="B335" s="9" t="s">
        <v>0</v>
      </c>
      <c r="C335" s="28">
        <v>993</v>
      </c>
      <c r="D335" s="29">
        <v>193163.98</v>
      </c>
      <c r="E335" s="29">
        <v>0</v>
      </c>
      <c r="F335" s="29">
        <f t="shared" si="25"/>
        <v>193163.98</v>
      </c>
      <c r="G335" s="29">
        <v>3813.76</v>
      </c>
      <c r="H335" s="29">
        <v>0</v>
      </c>
      <c r="I335" s="29">
        <v>0</v>
      </c>
      <c r="J335" s="29">
        <f t="shared" si="26"/>
        <v>3813.76</v>
      </c>
      <c r="K335" s="29">
        <v>61824.89</v>
      </c>
      <c r="L335" s="10">
        <f t="shared" si="27"/>
        <v>198.36630412890233</v>
      </c>
      <c r="M335" s="10">
        <f t="shared" si="28"/>
        <v>62.260715005035244</v>
      </c>
      <c r="N335" s="11">
        <f t="shared" si="29"/>
        <v>260.62701913393755</v>
      </c>
    </row>
    <row r="336" spans="1:14" ht="15" customHeight="1">
      <c r="A336" s="8" t="s">
        <v>399</v>
      </c>
      <c r="B336" s="9" t="s">
        <v>201</v>
      </c>
      <c r="C336" s="28">
        <v>213231</v>
      </c>
      <c r="D336" s="29">
        <v>79791810.359999999</v>
      </c>
      <c r="E336" s="29">
        <v>4343366.04</v>
      </c>
      <c r="F336" s="29">
        <f t="shared" si="25"/>
        <v>75448444.319999993</v>
      </c>
      <c r="G336" s="29">
        <v>12266398.949999999</v>
      </c>
      <c r="H336" s="29">
        <v>4267225.43</v>
      </c>
      <c r="I336" s="29">
        <v>964961.26</v>
      </c>
      <c r="J336" s="29">
        <f t="shared" si="26"/>
        <v>7034212.2599999998</v>
      </c>
      <c r="K336" s="29">
        <v>45155666.600000001</v>
      </c>
      <c r="L336" s="10">
        <f t="shared" si="27"/>
        <v>386.8230068798627</v>
      </c>
      <c r="M336" s="10">
        <f t="shared" si="28"/>
        <v>211.76877001936867</v>
      </c>
      <c r="N336" s="11">
        <f t="shared" si="29"/>
        <v>598.59177689923138</v>
      </c>
    </row>
    <row r="337" spans="1:14" ht="15" customHeight="1">
      <c r="A337" s="8" t="s">
        <v>542</v>
      </c>
      <c r="B337" s="9" t="s">
        <v>0</v>
      </c>
      <c r="C337" s="28">
        <v>983</v>
      </c>
      <c r="D337" s="29">
        <v>293967.45</v>
      </c>
      <c r="E337" s="29">
        <v>0</v>
      </c>
      <c r="F337" s="29">
        <f t="shared" si="25"/>
        <v>293967.45</v>
      </c>
      <c r="G337" s="29">
        <v>24838.12</v>
      </c>
      <c r="H337" s="29">
        <v>0</v>
      </c>
      <c r="I337" s="29">
        <v>0</v>
      </c>
      <c r="J337" s="29">
        <f t="shared" si="26"/>
        <v>24838.12</v>
      </c>
      <c r="K337" s="29">
        <v>170363.78</v>
      </c>
      <c r="L337" s="10">
        <f t="shared" si="27"/>
        <v>324.31899287894203</v>
      </c>
      <c r="M337" s="10">
        <f t="shared" si="28"/>
        <v>173.31005086469989</v>
      </c>
      <c r="N337" s="11">
        <f t="shared" si="29"/>
        <v>497.62904374364189</v>
      </c>
    </row>
    <row r="338" spans="1:14" ht="15" customHeight="1">
      <c r="A338" s="8" t="s">
        <v>150</v>
      </c>
      <c r="B338" s="9" t="s">
        <v>138</v>
      </c>
      <c r="C338" s="28">
        <v>1223</v>
      </c>
      <c r="D338" s="29">
        <v>397640.43</v>
      </c>
      <c r="E338" s="29">
        <v>0</v>
      </c>
      <c r="F338" s="29">
        <f t="shared" si="25"/>
        <v>397640.43</v>
      </c>
      <c r="G338" s="29">
        <v>8367.42</v>
      </c>
      <c r="H338" s="29">
        <v>0</v>
      </c>
      <c r="I338" s="29">
        <v>0</v>
      </c>
      <c r="J338" s="29">
        <f t="shared" si="26"/>
        <v>8367.42</v>
      </c>
      <c r="K338" s="29">
        <v>470252.93</v>
      </c>
      <c r="L338" s="10">
        <f t="shared" si="27"/>
        <v>331.97698282910875</v>
      </c>
      <c r="M338" s="10">
        <f t="shared" si="28"/>
        <v>384.5077105478332</v>
      </c>
      <c r="N338" s="11">
        <f t="shared" si="29"/>
        <v>716.484693376942</v>
      </c>
    </row>
    <row r="339" spans="1:14" ht="15" customHeight="1">
      <c r="A339" s="8" t="s">
        <v>432</v>
      </c>
      <c r="B339" s="9" t="s">
        <v>201</v>
      </c>
      <c r="C339" s="28">
        <v>6675</v>
      </c>
      <c r="D339" s="29">
        <v>2122102</v>
      </c>
      <c r="E339" s="29">
        <v>0</v>
      </c>
      <c r="F339" s="29">
        <f t="shared" si="25"/>
        <v>2122102</v>
      </c>
      <c r="G339" s="29">
        <v>43943.93</v>
      </c>
      <c r="H339" s="29">
        <v>0</v>
      </c>
      <c r="I339" s="29">
        <v>0</v>
      </c>
      <c r="J339" s="29">
        <f t="shared" si="26"/>
        <v>43943.93</v>
      </c>
      <c r="K339" s="29">
        <v>1026100.94</v>
      </c>
      <c r="L339" s="10">
        <f t="shared" si="27"/>
        <v>324.50126292134831</v>
      </c>
      <c r="M339" s="10">
        <f t="shared" si="28"/>
        <v>153.7229872659176</v>
      </c>
      <c r="N339" s="11">
        <f t="shared" si="29"/>
        <v>478.22425018726591</v>
      </c>
    </row>
    <row r="340" spans="1:14" ht="15" customHeight="1">
      <c r="A340" s="8" t="s">
        <v>479</v>
      </c>
      <c r="B340" s="9" t="s">
        <v>208</v>
      </c>
      <c r="C340" s="28">
        <v>400</v>
      </c>
      <c r="D340" s="29">
        <v>131591.13</v>
      </c>
      <c r="E340" s="29">
        <v>0</v>
      </c>
      <c r="F340" s="29">
        <f t="shared" si="25"/>
        <v>131591.13</v>
      </c>
      <c r="G340" s="29">
        <v>0</v>
      </c>
      <c r="H340" s="29">
        <v>0</v>
      </c>
      <c r="I340" s="29">
        <v>0</v>
      </c>
      <c r="J340" s="29">
        <f t="shared" si="26"/>
        <v>0</v>
      </c>
      <c r="K340" s="29">
        <v>117755.95</v>
      </c>
      <c r="L340" s="10">
        <f t="shared" si="27"/>
        <v>328.977825</v>
      </c>
      <c r="M340" s="10">
        <f t="shared" si="28"/>
        <v>294.38987500000002</v>
      </c>
      <c r="N340" s="11">
        <f t="shared" si="29"/>
        <v>623.36770000000001</v>
      </c>
    </row>
    <row r="341" spans="1:14" ht="15" customHeight="1">
      <c r="A341" s="8" t="s">
        <v>608</v>
      </c>
      <c r="B341" s="9" t="s">
        <v>138</v>
      </c>
      <c r="C341" s="28">
        <v>11449</v>
      </c>
      <c r="D341" s="29">
        <v>2791961.5</v>
      </c>
      <c r="E341" s="29">
        <v>0</v>
      </c>
      <c r="F341" s="29">
        <f t="shared" si="25"/>
        <v>2791961.5</v>
      </c>
      <c r="G341" s="29">
        <v>117071.98</v>
      </c>
      <c r="H341" s="29">
        <v>0</v>
      </c>
      <c r="I341" s="29">
        <v>0</v>
      </c>
      <c r="J341" s="29">
        <f t="shared" si="26"/>
        <v>117071.98</v>
      </c>
      <c r="K341" s="29">
        <v>1209430.6299999999</v>
      </c>
      <c r="L341" s="10">
        <f t="shared" si="27"/>
        <v>254.08625032753952</v>
      </c>
      <c r="M341" s="10">
        <f t="shared" si="28"/>
        <v>105.63635514018691</v>
      </c>
      <c r="N341" s="11">
        <f t="shared" si="29"/>
        <v>359.72260546772645</v>
      </c>
    </row>
    <row r="342" spans="1:14" ht="15" customHeight="1">
      <c r="A342" s="8" t="s">
        <v>480</v>
      </c>
      <c r="B342" s="9" t="s">
        <v>208</v>
      </c>
      <c r="C342" s="28">
        <v>561</v>
      </c>
      <c r="D342" s="29">
        <v>250276.41</v>
      </c>
      <c r="E342" s="29">
        <v>0</v>
      </c>
      <c r="F342" s="29">
        <f t="shared" si="25"/>
        <v>250276.41</v>
      </c>
      <c r="G342" s="29">
        <v>6045.63</v>
      </c>
      <c r="H342" s="29">
        <v>0</v>
      </c>
      <c r="I342" s="29">
        <v>0</v>
      </c>
      <c r="J342" s="29">
        <f t="shared" si="26"/>
        <v>6045.63</v>
      </c>
      <c r="K342" s="29">
        <v>65756.679999999993</v>
      </c>
      <c r="L342" s="10">
        <f t="shared" si="27"/>
        <v>456.90203208556153</v>
      </c>
      <c r="M342" s="10">
        <f t="shared" si="28"/>
        <v>117.21333333333332</v>
      </c>
      <c r="N342" s="11">
        <f t="shared" si="29"/>
        <v>574.11536541889473</v>
      </c>
    </row>
    <row r="343" spans="1:14" ht="15" customHeight="1">
      <c r="A343" s="8" t="s">
        <v>609</v>
      </c>
      <c r="B343" s="9" t="s">
        <v>0</v>
      </c>
      <c r="C343" s="28">
        <v>4061</v>
      </c>
      <c r="D343" s="29">
        <v>942393.06</v>
      </c>
      <c r="E343" s="29">
        <v>0</v>
      </c>
      <c r="F343" s="29">
        <f t="shared" si="25"/>
        <v>942393.06</v>
      </c>
      <c r="G343" s="29">
        <v>48936.02</v>
      </c>
      <c r="H343" s="29">
        <v>0</v>
      </c>
      <c r="I343" s="29">
        <v>0</v>
      </c>
      <c r="J343" s="29">
        <f t="shared" si="26"/>
        <v>48936.02</v>
      </c>
      <c r="K343" s="29">
        <v>263924.62</v>
      </c>
      <c r="L343" s="10">
        <f t="shared" si="27"/>
        <v>244.10959862102933</v>
      </c>
      <c r="M343" s="10">
        <f t="shared" si="28"/>
        <v>64.990056636296472</v>
      </c>
      <c r="N343" s="11">
        <f t="shared" si="29"/>
        <v>309.09965525732582</v>
      </c>
    </row>
    <row r="344" spans="1:14" ht="15" customHeight="1">
      <c r="A344" s="8" t="s">
        <v>543</v>
      </c>
      <c r="B344" s="9" t="s">
        <v>208</v>
      </c>
      <c r="C344" s="28">
        <v>243</v>
      </c>
      <c r="D344" s="29">
        <v>53692.75</v>
      </c>
      <c r="E344" s="29">
        <v>0</v>
      </c>
      <c r="F344" s="29">
        <f t="shared" si="25"/>
        <v>53692.75</v>
      </c>
      <c r="G344" s="29">
        <v>755.44</v>
      </c>
      <c r="H344" s="29">
        <v>0</v>
      </c>
      <c r="I344" s="29">
        <v>0</v>
      </c>
      <c r="J344" s="29">
        <f t="shared" si="26"/>
        <v>755.44</v>
      </c>
      <c r="K344" s="29">
        <v>18359.009999999998</v>
      </c>
      <c r="L344" s="10">
        <f t="shared" si="27"/>
        <v>224.06662551440331</v>
      </c>
      <c r="M344" s="10">
        <f t="shared" si="28"/>
        <v>75.551481481481474</v>
      </c>
      <c r="N344" s="11">
        <f t="shared" si="29"/>
        <v>299.61810699588477</v>
      </c>
    </row>
    <row r="345" spans="1:14" ht="15" customHeight="1">
      <c r="A345" s="8" t="s">
        <v>610</v>
      </c>
      <c r="B345" s="9" t="s">
        <v>138</v>
      </c>
      <c r="C345" s="28">
        <v>1604</v>
      </c>
      <c r="D345" s="29">
        <v>452187.68</v>
      </c>
      <c r="E345" s="29">
        <v>0</v>
      </c>
      <c r="F345" s="29">
        <f t="shared" si="25"/>
        <v>452187.68</v>
      </c>
      <c r="G345" s="29">
        <v>27167.84</v>
      </c>
      <c r="H345" s="29">
        <v>0</v>
      </c>
      <c r="I345" s="29">
        <v>0</v>
      </c>
      <c r="J345" s="29">
        <f t="shared" si="26"/>
        <v>27167.84</v>
      </c>
      <c r="K345" s="29">
        <v>80220.899999999994</v>
      </c>
      <c r="L345" s="10">
        <f t="shared" si="27"/>
        <v>298.85007481296759</v>
      </c>
      <c r="M345" s="10">
        <f t="shared" si="28"/>
        <v>50.013029925187027</v>
      </c>
      <c r="N345" s="11">
        <f t="shared" si="29"/>
        <v>348.86310473815462</v>
      </c>
    </row>
    <row r="346" spans="1:14" ht="15" customHeight="1">
      <c r="A346" s="8" t="s">
        <v>22</v>
      </c>
      <c r="B346" s="9" t="s">
        <v>0</v>
      </c>
      <c r="C346" s="28">
        <v>3664</v>
      </c>
      <c r="D346" s="29">
        <v>1446970.16</v>
      </c>
      <c r="E346" s="29">
        <v>0</v>
      </c>
      <c r="F346" s="29">
        <f t="shared" si="25"/>
        <v>1446970.16</v>
      </c>
      <c r="G346" s="29">
        <v>32159.51</v>
      </c>
      <c r="H346" s="29">
        <v>0</v>
      </c>
      <c r="I346" s="29">
        <v>0</v>
      </c>
      <c r="J346" s="29">
        <f t="shared" si="26"/>
        <v>32159.51</v>
      </c>
      <c r="K346" s="29">
        <v>608031.85</v>
      </c>
      <c r="L346" s="10">
        <f t="shared" si="27"/>
        <v>403.69259552401746</v>
      </c>
      <c r="M346" s="10">
        <f t="shared" si="28"/>
        <v>165.94755731441046</v>
      </c>
      <c r="N346" s="11">
        <f t="shared" si="29"/>
        <v>569.64015283842798</v>
      </c>
    </row>
    <row r="347" spans="1:14" ht="15" customHeight="1">
      <c r="A347" s="8" t="s">
        <v>21</v>
      </c>
      <c r="B347" s="9" t="s">
        <v>0</v>
      </c>
      <c r="C347" s="28">
        <v>555</v>
      </c>
      <c r="D347" s="29">
        <v>123523.2</v>
      </c>
      <c r="E347" s="29">
        <v>0</v>
      </c>
      <c r="F347" s="29">
        <f t="shared" si="25"/>
        <v>123523.2</v>
      </c>
      <c r="G347" s="29">
        <v>0</v>
      </c>
      <c r="H347" s="29">
        <v>0</v>
      </c>
      <c r="I347" s="29">
        <v>0</v>
      </c>
      <c r="J347" s="29">
        <f t="shared" si="26"/>
        <v>0</v>
      </c>
      <c r="K347" s="29">
        <v>80067.95</v>
      </c>
      <c r="L347" s="10">
        <f t="shared" si="27"/>
        <v>222.56432432432433</v>
      </c>
      <c r="M347" s="10">
        <f t="shared" si="28"/>
        <v>144.26657657657657</v>
      </c>
      <c r="N347" s="11">
        <f t="shared" si="29"/>
        <v>366.83090090090087</v>
      </c>
    </row>
    <row r="348" spans="1:14" ht="15" customHeight="1">
      <c r="A348" s="8" t="s">
        <v>544</v>
      </c>
      <c r="B348" s="9" t="s">
        <v>245</v>
      </c>
      <c r="C348" s="28">
        <v>3851</v>
      </c>
      <c r="D348" s="29">
        <v>802116.08</v>
      </c>
      <c r="E348" s="29">
        <v>0</v>
      </c>
      <c r="F348" s="29">
        <f t="shared" si="25"/>
        <v>802116.08</v>
      </c>
      <c r="G348" s="29">
        <v>5976.96</v>
      </c>
      <c r="H348" s="29">
        <v>0</v>
      </c>
      <c r="I348" s="29">
        <v>0</v>
      </c>
      <c r="J348" s="29">
        <f t="shared" si="26"/>
        <v>5976.96</v>
      </c>
      <c r="K348" s="29">
        <v>215827.03</v>
      </c>
      <c r="L348" s="10">
        <f t="shared" si="27"/>
        <v>209.83979226175018</v>
      </c>
      <c r="M348" s="10">
        <f t="shared" si="28"/>
        <v>56.04441184108024</v>
      </c>
      <c r="N348" s="11">
        <f t="shared" si="29"/>
        <v>265.88420410283044</v>
      </c>
    </row>
    <row r="349" spans="1:14" ht="15" customHeight="1">
      <c r="A349" s="8" t="s">
        <v>137</v>
      </c>
      <c r="B349" s="9" t="s">
        <v>91</v>
      </c>
      <c r="C349" s="28">
        <v>198</v>
      </c>
      <c r="D349" s="29">
        <v>35117.07</v>
      </c>
      <c r="E349" s="29">
        <v>0</v>
      </c>
      <c r="F349" s="29">
        <f t="shared" si="25"/>
        <v>35117.07</v>
      </c>
      <c r="G349" s="29">
        <v>736</v>
      </c>
      <c r="H349" s="29">
        <v>0</v>
      </c>
      <c r="I349" s="29">
        <v>0</v>
      </c>
      <c r="J349" s="29">
        <f t="shared" si="26"/>
        <v>736</v>
      </c>
      <c r="K349" s="29">
        <v>5379.55</v>
      </c>
      <c r="L349" s="10">
        <f t="shared" si="27"/>
        <v>181.07611111111112</v>
      </c>
      <c r="M349" s="10">
        <f t="shared" si="28"/>
        <v>27.169444444444444</v>
      </c>
      <c r="N349" s="11">
        <f t="shared" si="29"/>
        <v>208.24555555555557</v>
      </c>
    </row>
    <row r="350" spans="1:14" ht="15" customHeight="1">
      <c r="A350" s="8" t="s">
        <v>149</v>
      </c>
      <c r="B350" s="9" t="s">
        <v>138</v>
      </c>
      <c r="C350" s="28">
        <v>444</v>
      </c>
      <c r="D350" s="29">
        <v>100300.72</v>
      </c>
      <c r="E350" s="29">
        <v>0</v>
      </c>
      <c r="F350" s="29">
        <f t="shared" si="25"/>
        <v>100300.72</v>
      </c>
      <c r="G350" s="29">
        <v>1099.73</v>
      </c>
      <c r="H350" s="29">
        <v>0</v>
      </c>
      <c r="I350" s="29">
        <v>0</v>
      </c>
      <c r="J350" s="29">
        <f t="shared" si="26"/>
        <v>1099.73</v>
      </c>
      <c r="K350" s="29">
        <v>50137.440000000002</v>
      </c>
      <c r="L350" s="10">
        <f t="shared" si="27"/>
        <v>228.37939189189188</v>
      </c>
      <c r="M350" s="10">
        <f t="shared" si="28"/>
        <v>112.92216216216217</v>
      </c>
      <c r="N350" s="11">
        <f t="shared" si="29"/>
        <v>341.30155405405407</v>
      </c>
    </row>
    <row r="351" spans="1:14" ht="15" customHeight="1">
      <c r="A351" s="8" t="s">
        <v>449</v>
      </c>
      <c r="B351" s="9" t="s">
        <v>91</v>
      </c>
      <c r="C351" s="28">
        <v>1611</v>
      </c>
      <c r="D351" s="29">
        <v>734665.46</v>
      </c>
      <c r="E351" s="29">
        <v>0</v>
      </c>
      <c r="F351" s="29">
        <f t="shared" si="25"/>
        <v>734665.46</v>
      </c>
      <c r="G351" s="29">
        <v>130916.2</v>
      </c>
      <c r="H351" s="29">
        <v>0</v>
      </c>
      <c r="I351" s="29">
        <v>0</v>
      </c>
      <c r="J351" s="29">
        <f t="shared" si="26"/>
        <v>130916.2</v>
      </c>
      <c r="K351" s="29">
        <v>322883.93</v>
      </c>
      <c r="L351" s="10">
        <f t="shared" si="27"/>
        <v>537.29463687150837</v>
      </c>
      <c r="M351" s="10">
        <f t="shared" si="28"/>
        <v>200.4245375543141</v>
      </c>
      <c r="N351" s="11">
        <f t="shared" si="29"/>
        <v>737.71917442582242</v>
      </c>
    </row>
    <row r="352" spans="1:14" ht="15" customHeight="1">
      <c r="A352" s="8" t="s">
        <v>506</v>
      </c>
      <c r="B352" s="9" t="s">
        <v>0</v>
      </c>
      <c r="C352" s="28">
        <v>339</v>
      </c>
      <c r="D352" s="29">
        <v>91867.91</v>
      </c>
      <c r="E352" s="29">
        <v>0</v>
      </c>
      <c r="F352" s="29">
        <f t="shared" si="25"/>
        <v>91867.91</v>
      </c>
      <c r="G352" s="29">
        <v>1075.8800000000001</v>
      </c>
      <c r="H352" s="29">
        <v>0</v>
      </c>
      <c r="I352" s="29">
        <v>0</v>
      </c>
      <c r="J352" s="29">
        <f t="shared" si="26"/>
        <v>1075.8800000000001</v>
      </c>
      <c r="K352" s="29">
        <v>21625.27</v>
      </c>
      <c r="L352" s="10">
        <f t="shared" si="27"/>
        <v>274.17047197640119</v>
      </c>
      <c r="M352" s="10">
        <f t="shared" si="28"/>
        <v>63.791356932153391</v>
      </c>
      <c r="N352" s="11">
        <f t="shared" si="29"/>
        <v>337.96182890855459</v>
      </c>
    </row>
    <row r="353" spans="1:14" ht="15" customHeight="1">
      <c r="A353" s="8" t="s">
        <v>545</v>
      </c>
      <c r="B353" s="9" t="s">
        <v>138</v>
      </c>
      <c r="C353" s="28">
        <v>55096</v>
      </c>
      <c r="D353" s="29">
        <v>18516523.870000001</v>
      </c>
      <c r="E353" s="29">
        <v>0</v>
      </c>
      <c r="F353" s="29">
        <f t="shared" si="25"/>
        <v>18516523.870000001</v>
      </c>
      <c r="G353" s="29">
        <v>737124.39</v>
      </c>
      <c r="H353" s="29">
        <v>0</v>
      </c>
      <c r="I353" s="29">
        <v>0</v>
      </c>
      <c r="J353" s="29">
        <f t="shared" si="26"/>
        <v>737124.39</v>
      </c>
      <c r="K353" s="29">
        <v>6839045.71</v>
      </c>
      <c r="L353" s="10">
        <f t="shared" si="27"/>
        <v>349.45637178742561</v>
      </c>
      <c r="M353" s="10">
        <f t="shared" si="28"/>
        <v>124.12962302163497</v>
      </c>
      <c r="N353" s="11">
        <f t="shared" si="29"/>
        <v>473.58599480906059</v>
      </c>
    </row>
    <row r="354" spans="1:14" ht="15" customHeight="1">
      <c r="A354" s="8" t="s">
        <v>611</v>
      </c>
      <c r="B354" s="9" t="s">
        <v>70</v>
      </c>
      <c r="C354" s="28">
        <v>283</v>
      </c>
      <c r="D354" s="29">
        <v>68800.66</v>
      </c>
      <c r="E354" s="29">
        <v>0</v>
      </c>
      <c r="F354" s="29">
        <f t="shared" si="25"/>
        <v>68800.66</v>
      </c>
      <c r="G354" s="29">
        <v>7722.9</v>
      </c>
      <c r="H354" s="29">
        <v>0</v>
      </c>
      <c r="I354" s="29">
        <v>0</v>
      </c>
      <c r="J354" s="29">
        <f t="shared" si="26"/>
        <v>7722.9</v>
      </c>
      <c r="K354" s="29">
        <v>15495.57</v>
      </c>
      <c r="L354" s="10">
        <f t="shared" si="27"/>
        <v>270.40127208480567</v>
      </c>
      <c r="M354" s="10">
        <f t="shared" si="28"/>
        <v>54.754664310954063</v>
      </c>
      <c r="N354" s="11">
        <f t="shared" si="29"/>
        <v>325.15593639575974</v>
      </c>
    </row>
    <row r="355" spans="1:14" ht="15" customHeight="1">
      <c r="A355" s="8" t="s">
        <v>391</v>
      </c>
      <c r="B355" s="9" t="s">
        <v>201</v>
      </c>
      <c r="C355" s="28">
        <v>63773</v>
      </c>
      <c r="D355" s="29">
        <v>21478018.5</v>
      </c>
      <c r="E355" s="29">
        <v>0</v>
      </c>
      <c r="F355" s="29">
        <f t="shared" si="25"/>
        <v>21478018.5</v>
      </c>
      <c r="G355" s="29">
        <v>1424929.89</v>
      </c>
      <c r="H355" s="29">
        <v>0</v>
      </c>
      <c r="I355" s="29">
        <v>0</v>
      </c>
      <c r="J355" s="29">
        <f t="shared" si="26"/>
        <v>1424929.89</v>
      </c>
      <c r="K355" s="29">
        <v>9594493.3499999996</v>
      </c>
      <c r="L355" s="10">
        <f t="shared" si="27"/>
        <v>359.13236620513385</v>
      </c>
      <c r="M355" s="10">
        <f t="shared" si="28"/>
        <v>150.44757734464429</v>
      </c>
      <c r="N355" s="11">
        <f t="shared" si="29"/>
        <v>509.57994354977814</v>
      </c>
    </row>
    <row r="356" spans="1:14" ht="15" customHeight="1">
      <c r="A356" s="8" t="s">
        <v>20</v>
      </c>
      <c r="B356" s="9" t="s">
        <v>0</v>
      </c>
      <c r="C356" s="28">
        <v>149</v>
      </c>
      <c r="D356" s="29">
        <v>36453.14</v>
      </c>
      <c r="E356" s="29">
        <v>0</v>
      </c>
      <c r="F356" s="29">
        <f t="shared" si="25"/>
        <v>36453.14</v>
      </c>
      <c r="G356" s="29">
        <v>190</v>
      </c>
      <c r="H356" s="29">
        <v>0</v>
      </c>
      <c r="I356" s="29">
        <v>0</v>
      </c>
      <c r="J356" s="29">
        <f t="shared" si="26"/>
        <v>190</v>
      </c>
      <c r="K356" s="29">
        <v>24482.99</v>
      </c>
      <c r="L356" s="10">
        <f t="shared" si="27"/>
        <v>245.92711409395972</v>
      </c>
      <c r="M356" s="10">
        <f t="shared" si="28"/>
        <v>164.31536912751679</v>
      </c>
      <c r="N356" s="11">
        <f t="shared" si="29"/>
        <v>410.24248322147656</v>
      </c>
    </row>
    <row r="357" spans="1:14" ht="15" customHeight="1">
      <c r="A357" s="8" t="s">
        <v>146</v>
      </c>
      <c r="B357" s="9" t="s">
        <v>138</v>
      </c>
      <c r="C357" s="28">
        <v>3579</v>
      </c>
      <c r="D357" s="29">
        <v>1080042.42</v>
      </c>
      <c r="E357" s="29">
        <v>0</v>
      </c>
      <c r="F357" s="29">
        <f t="shared" si="25"/>
        <v>1080042.42</v>
      </c>
      <c r="G357" s="29">
        <v>21022.94</v>
      </c>
      <c r="H357" s="29">
        <v>0</v>
      </c>
      <c r="I357" s="29">
        <v>0</v>
      </c>
      <c r="J357" s="29">
        <f t="shared" si="26"/>
        <v>21022.94</v>
      </c>
      <c r="K357" s="29">
        <v>619337.24</v>
      </c>
      <c r="L357" s="10">
        <f t="shared" si="27"/>
        <v>307.64609108689575</v>
      </c>
      <c r="M357" s="10">
        <f t="shared" si="28"/>
        <v>173.04756635931824</v>
      </c>
      <c r="N357" s="11">
        <f t="shared" si="29"/>
        <v>480.69365744621399</v>
      </c>
    </row>
    <row r="358" spans="1:14" ht="15" customHeight="1">
      <c r="A358" s="8" t="s">
        <v>338</v>
      </c>
      <c r="B358" s="9" t="s">
        <v>245</v>
      </c>
      <c r="C358" s="28">
        <v>18316</v>
      </c>
      <c r="D358" s="29">
        <v>5280773.99</v>
      </c>
      <c r="E358" s="29">
        <v>0</v>
      </c>
      <c r="F358" s="29">
        <f t="shared" si="25"/>
        <v>5280773.99</v>
      </c>
      <c r="G358" s="29">
        <v>143278.22</v>
      </c>
      <c r="H358" s="29">
        <v>0</v>
      </c>
      <c r="I358" s="29">
        <v>0</v>
      </c>
      <c r="J358" s="29">
        <f t="shared" si="26"/>
        <v>143278.22</v>
      </c>
      <c r="K358" s="29">
        <v>1886955.04</v>
      </c>
      <c r="L358" s="10">
        <f t="shared" si="27"/>
        <v>296.13737770255511</v>
      </c>
      <c r="M358" s="10">
        <f t="shared" si="28"/>
        <v>103.02222319283686</v>
      </c>
      <c r="N358" s="11">
        <f t="shared" si="29"/>
        <v>399.15960089539203</v>
      </c>
    </row>
    <row r="359" spans="1:14" ht="15" customHeight="1">
      <c r="A359" s="8" t="s">
        <v>136</v>
      </c>
      <c r="B359" s="9" t="s">
        <v>91</v>
      </c>
      <c r="C359" s="28">
        <v>1422</v>
      </c>
      <c r="D359" s="29">
        <v>610935.57999999996</v>
      </c>
      <c r="E359" s="29">
        <v>0</v>
      </c>
      <c r="F359" s="29">
        <f t="shared" si="25"/>
        <v>610935.57999999996</v>
      </c>
      <c r="G359" s="29">
        <v>18849.939999999999</v>
      </c>
      <c r="H359" s="29">
        <v>0</v>
      </c>
      <c r="I359" s="29">
        <v>0</v>
      </c>
      <c r="J359" s="29">
        <f t="shared" si="26"/>
        <v>18849.939999999999</v>
      </c>
      <c r="K359" s="29">
        <v>337609.63</v>
      </c>
      <c r="L359" s="10">
        <f t="shared" si="27"/>
        <v>442.88714486638531</v>
      </c>
      <c r="M359" s="10">
        <f t="shared" si="28"/>
        <v>237.41886779184247</v>
      </c>
      <c r="N359" s="11">
        <f t="shared" si="29"/>
        <v>680.30601265822781</v>
      </c>
    </row>
    <row r="360" spans="1:14" ht="15" customHeight="1">
      <c r="A360" s="8" t="s">
        <v>134</v>
      </c>
      <c r="B360" s="9" t="s">
        <v>91</v>
      </c>
      <c r="C360" s="28">
        <v>829</v>
      </c>
      <c r="D360" s="29">
        <v>399053.5</v>
      </c>
      <c r="E360" s="29">
        <v>0</v>
      </c>
      <c r="F360" s="29">
        <f t="shared" si="25"/>
        <v>399053.5</v>
      </c>
      <c r="G360" s="29">
        <v>6339.01</v>
      </c>
      <c r="H360" s="29">
        <v>0</v>
      </c>
      <c r="I360" s="29">
        <v>0</v>
      </c>
      <c r="J360" s="29">
        <f t="shared" si="26"/>
        <v>6339.01</v>
      </c>
      <c r="K360" s="29">
        <v>23561.360000000001</v>
      </c>
      <c r="L360" s="10">
        <f t="shared" si="27"/>
        <v>489.0138841978287</v>
      </c>
      <c r="M360" s="10">
        <f t="shared" si="28"/>
        <v>28.421423401688781</v>
      </c>
      <c r="N360" s="11">
        <f t="shared" si="29"/>
        <v>517.4353075995175</v>
      </c>
    </row>
    <row r="361" spans="1:14" ht="15" customHeight="1">
      <c r="A361" s="8" t="s">
        <v>371</v>
      </c>
      <c r="B361" s="9" t="s">
        <v>178</v>
      </c>
      <c r="C361" s="28">
        <v>42813</v>
      </c>
      <c r="D361" s="29">
        <v>17400143.120000001</v>
      </c>
      <c r="E361" s="29">
        <v>0</v>
      </c>
      <c r="F361" s="29">
        <f t="shared" si="25"/>
        <v>17400143.120000001</v>
      </c>
      <c r="G361" s="29">
        <v>299229.18</v>
      </c>
      <c r="H361" s="29">
        <v>0</v>
      </c>
      <c r="I361" s="29">
        <v>0</v>
      </c>
      <c r="J361" s="29">
        <f t="shared" si="26"/>
        <v>299229.18</v>
      </c>
      <c r="K361" s="29">
        <v>4313993.9800000004</v>
      </c>
      <c r="L361" s="10">
        <f t="shared" si="27"/>
        <v>413.41116716885062</v>
      </c>
      <c r="M361" s="10">
        <f t="shared" si="28"/>
        <v>100.76364608880482</v>
      </c>
      <c r="N361" s="11">
        <f t="shared" si="29"/>
        <v>514.17481325765539</v>
      </c>
    </row>
    <row r="362" spans="1:14" ht="15" customHeight="1">
      <c r="A362" s="8" t="s">
        <v>19</v>
      </c>
      <c r="B362" s="9" t="s">
        <v>0</v>
      </c>
      <c r="C362" s="28">
        <v>305</v>
      </c>
      <c r="D362" s="29">
        <v>63458.23</v>
      </c>
      <c r="E362" s="29">
        <v>0</v>
      </c>
      <c r="F362" s="29">
        <f t="shared" si="25"/>
        <v>63458.23</v>
      </c>
      <c r="G362" s="29">
        <v>2202.0500000000002</v>
      </c>
      <c r="H362" s="29">
        <v>0</v>
      </c>
      <c r="I362" s="29">
        <v>0</v>
      </c>
      <c r="J362" s="29">
        <f t="shared" si="26"/>
        <v>2202.0500000000002</v>
      </c>
      <c r="K362" s="29">
        <v>32596.21</v>
      </c>
      <c r="L362" s="10">
        <f t="shared" si="27"/>
        <v>215.27960655737704</v>
      </c>
      <c r="M362" s="10">
        <f t="shared" si="28"/>
        <v>106.87281967213114</v>
      </c>
      <c r="N362" s="11">
        <f t="shared" si="29"/>
        <v>322.15242622950819</v>
      </c>
    </row>
    <row r="363" spans="1:14" ht="15" customHeight="1">
      <c r="A363" s="8" t="s">
        <v>546</v>
      </c>
      <c r="B363" s="9" t="s">
        <v>245</v>
      </c>
      <c r="C363" s="28">
        <v>4608</v>
      </c>
      <c r="D363" s="29">
        <v>1406427.46</v>
      </c>
      <c r="E363" s="29">
        <v>0</v>
      </c>
      <c r="F363" s="29">
        <f t="shared" si="25"/>
        <v>1406427.46</v>
      </c>
      <c r="G363" s="29">
        <v>53167.71</v>
      </c>
      <c r="H363" s="29">
        <v>0</v>
      </c>
      <c r="I363" s="29">
        <v>0</v>
      </c>
      <c r="J363" s="29">
        <f t="shared" si="26"/>
        <v>53167.71</v>
      </c>
      <c r="K363" s="29">
        <v>526835.98</v>
      </c>
      <c r="L363" s="10">
        <f t="shared" si="27"/>
        <v>316.75242404513887</v>
      </c>
      <c r="M363" s="10">
        <f t="shared" si="28"/>
        <v>114.33072482638889</v>
      </c>
      <c r="N363" s="11">
        <f t="shared" si="29"/>
        <v>431.08314887152778</v>
      </c>
    </row>
    <row r="364" spans="1:14" ht="15" customHeight="1">
      <c r="A364" s="8" t="s">
        <v>612</v>
      </c>
      <c r="B364" s="9" t="s">
        <v>0</v>
      </c>
      <c r="C364" s="28">
        <v>480</v>
      </c>
      <c r="D364" s="29">
        <v>271993.28000000003</v>
      </c>
      <c r="E364" s="29">
        <v>0</v>
      </c>
      <c r="F364" s="29">
        <f t="shared" si="25"/>
        <v>271993.28000000003</v>
      </c>
      <c r="G364" s="29">
        <v>3550.91</v>
      </c>
      <c r="H364" s="29">
        <v>0</v>
      </c>
      <c r="I364" s="29">
        <v>0</v>
      </c>
      <c r="J364" s="29">
        <f t="shared" si="26"/>
        <v>3550.91</v>
      </c>
      <c r="K364" s="29">
        <v>454215.67999999999</v>
      </c>
      <c r="L364" s="10">
        <f t="shared" si="27"/>
        <v>574.05039583333337</v>
      </c>
      <c r="M364" s="10">
        <f t="shared" si="28"/>
        <v>946.28266666666661</v>
      </c>
      <c r="N364" s="11">
        <f t="shared" si="29"/>
        <v>1520.3330625000001</v>
      </c>
    </row>
    <row r="365" spans="1:14" ht="15" customHeight="1">
      <c r="A365" s="8" t="s">
        <v>148</v>
      </c>
      <c r="B365" s="9" t="s">
        <v>138</v>
      </c>
      <c r="C365" s="28">
        <v>806</v>
      </c>
      <c r="D365" s="29">
        <v>213636.9</v>
      </c>
      <c r="E365" s="29">
        <v>0</v>
      </c>
      <c r="F365" s="29">
        <f t="shared" si="25"/>
        <v>213636.9</v>
      </c>
      <c r="G365" s="29">
        <v>1571.9</v>
      </c>
      <c r="H365" s="29">
        <v>0</v>
      </c>
      <c r="I365" s="29">
        <v>0</v>
      </c>
      <c r="J365" s="29">
        <f t="shared" si="26"/>
        <v>1571.9</v>
      </c>
      <c r="K365" s="29">
        <v>99120.56</v>
      </c>
      <c r="L365" s="10">
        <f t="shared" si="27"/>
        <v>267.00843672456574</v>
      </c>
      <c r="M365" s="10">
        <f t="shared" si="28"/>
        <v>122.97836228287841</v>
      </c>
      <c r="N365" s="11">
        <f t="shared" si="29"/>
        <v>389.98679900744418</v>
      </c>
    </row>
    <row r="366" spans="1:14" ht="15" customHeight="1">
      <c r="A366" s="8" t="s">
        <v>182</v>
      </c>
      <c r="B366" s="9" t="s">
        <v>178</v>
      </c>
      <c r="C366" s="28">
        <v>2860</v>
      </c>
      <c r="D366" s="29">
        <v>897737.57</v>
      </c>
      <c r="E366" s="29">
        <v>0</v>
      </c>
      <c r="F366" s="29">
        <f t="shared" si="25"/>
        <v>897737.57</v>
      </c>
      <c r="G366" s="29">
        <v>33843.550000000003</v>
      </c>
      <c r="H366" s="29">
        <v>0</v>
      </c>
      <c r="I366" s="29">
        <v>0</v>
      </c>
      <c r="J366" s="29">
        <f t="shared" si="26"/>
        <v>33843.550000000003</v>
      </c>
      <c r="K366" s="29">
        <v>230693.09</v>
      </c>
      <c r="L366" s="10">
        <f t="shared" si="27"/>
        <v>325.72766433566431</v>
      </c>
      <c r="M366" s="10">
        <f t="shared" si="28"/>
        <v>80.661919580419578</v>
      </c>
      <c r="N366" s="11">
        <f t="shared" si="29"/>
        <v>406.38958391608389</v>
      </c>
    </row>
    <row r="367" spans="1:14" ht="15" customHeight="1">
      <c r="A367" s="8" t="s">
        <v>344</v>
      </c>
      <c r="B367" s="9" t="s">
        <v>91</v>
      </c>
      <c r="C367" s="28">
        <v>5381</v>
      </c>
      <c r="D367" s="29">
        <v>1251690.72</v>
      </c>
      <c r="E367" s="29">
        <v>0</v>
      </c>
      <c r="F367" s="29">
        <f t="shared" si="25"/>
        <v>1251690.72</v>
      </c>
      <c r="G367" s="29">
        <v>41648.44</v>
      </c>
      <c r="H367" s="29">
        <v>0</v>
      </c>
      <c r="I367" s="29">
        <v>0</v>
      </c>
      <c r="J367" s="29">
        <f t="shared" si="26"/>
        <v>41648.44</v>
      </c>
      <c r="K367" s="29">
        <v>357336.47</v>
      </c>
      <c r="L367" s="10">
        <f t="shared" si="27"/>
        <v>240.35293811559188</v>
      </c>
      <c r="M367" s="10">
        <f t="shared" si="28"/>
        <v>66.407074893142536</v>
      </c>
      <c r="N367" s="11">
        <f t="shared" si="29"/>
        <v>306.7600130087344</v>
      </c>
    </row>
    <row r="368" spans="1:14" ht="15" customHeight="1">
      <c r="A368" s="8" t="s">
        <v>613</v>
      </c>
      <c r="B368" s="9" t="s">
        <v>245</v>
      </c>
      <c r="C368" s="28">
        <v>24125</v>
      </c>
      <c r="D368" s="29">
        <v>6479947.1100000003</v>
      </c>
      <c r="E368" s="29">
        <v>0</v>
      </c>
      <c r="F368" s="29">
        <f t="shared" si="25"/>
        <v>6479947.1100000003</v>
      </c>
      <c r="G368" s="29">
        <v>740904.15</v>
      </c>
      <c r="H368" s="29">
        <v>0</v>
      </c>
      <c r="I368" s="29">
        <v>0</v>
      </c>
      <c r="J368" s="29">
        <f t="shared" si="26"/>
        <v>740904.15</v>
      </c>
      <c r="K368" s="29">
        <v>2803291.09</v>
      </c>
      <c r="L368" s="10">
        <f t="shared" si="27"/>
        <v>299.30989678756481</v>
      </c>
      <c r="M368" s="10">
        <f t="shared" si="28"/>
        <v>116.19859440414507</v>
      </c>
      <c r="N368" s="11">
        <f t="shared" si="29"/>
        <v>415.50849119170988</v>
      </c>
    </row>
    <row r="369" spans="1:14" ht="15" customHeight="1">
      <c r="A369" s="8" t="s">
        <v>376</v>
      </c>
      <c r="B369" s="9" t="s">
        <v>245</v>
      </c>
      <c r="C369" s="28">
        <v>47541</v>
      </c>
      <c r="D369" s="29">
        <v>14350189.74</v>
      </c>
      <c r="E369" s="29">
        <v>0</v>
      </c>
      <c r="F369" s="29">
        <f t="shared" si="25"/>
        <v>14350189.74</v>
      </c>
      <c r="G369" s="29">
        <v>752593.38</v>
      </c>
      <c r="H369" s="29">
        <v>0</v>
      </c>
      <c r="I369" s="29">
        <v>0</v>
      </c>
      <c r="J369" s="29">
        <f t="shared" si="26"/>
        <v>752593.38</v>
      </c>
      <c r="K369" s="29">
        <v>7029373.1299999999</v>
      </c>
      <c r="L369" s="10">
        <f t="shared" si="27"/>
        <v>317.67912160030289</v>
      </c>
      <c r="M369" s="10">
        <f t="shared" si="28"/>
        <v>147.85917692097348</v>
      </c>
      <c r="N369" s="11">
        <f t="shared" si="29"/>
        <v>465.53829852127637</v>
      </c>
    </row>
    <row r="370" spans="1:14" ht="15" customHeight="1">
      <c r="A370" s="8" t="s">
        <v>401</v>
      </c>
      <c r="B370" s="9" t="s">
        <v>208</v>
      </c>
      <c r="C370" s="28">
        <v>586384</v>
      </c>
      <c r="D370" s="29">
        <v>240625461.75</v>
      </c>
      <c r="E370" s="29">
        <v>15174990.220000001</v>
      </c>
      <c r="F370" s="29">
        <f t="shared" si="25"/>
        <v>225450471.53</v>
      </c>
      <c r="G370" s="29">
        <v>26510413.649999999</v>
      </c>
      <c r="H370" s="29">
        <v>11559555.380000001</v>
      </c>
      <c r="I370" s="29">
        <v>2662540.37</v>
      </c>
      <c r="J370" s="29">
        <f t="shared" si="26"/>
        <v>12288317.899999999</v>
      </c>
      <c r="K370" s="29">
        <v>72988044.310000002</v>
      </c>
      <c r="L370" s="10">
        <f t="shared" si="27"/>
        <v>405.43191736131956</v>
      </c>
      <c r="M370" s="10">
        <f t="shared" si="28"/>
        <v>124.47141175407242</v>
      </c>
      <c r="N370" s="11">
        <f t="shared" si="29"/>
        <v>529.90332911539201</v>
      </c>
    </row>
    <row r="371" spans="1:14" ht="15" customHeight="1">
      <c r="A371" s="8" t="s">
        <v>18</v>
      </c>
      <c r="B371" s="9" t="s">
        <v>0</v>
      </c>
      <c r="C371" s="28">
        <v>1845</v>
      </c>
      <c r="D371" s="29">
        <v>341852.43</v>
      </c>
      <c r="E371" s="29">
        <v>0</v>
      </c>
      <c r="F371" s="29">
        <f t="shared" si="25"/>
        <v>341852.43</v>
      </c>
      <c r="G371" s="29">
        <v>22110.27</v>
      </c>
      <c r="H371" s="29">
        <v>0</v>
      </c>
      <c r="I371" s="29">
        <v>0</v>
      </c>
      <c r="J371" s="29">
        <f t="shared" si="26"/>
        <v>22110.27</v>
      </c>
      <c r="K371" s="29">
        <v>332776.8</v>
      </c>
      <c r="L371" s="10">
        <f t="shared" si="27"/>
        <v>197.26975609756099</v>
      </c>
      <c r="M371" s="10">
        <f t="shared" si="28"/>
        <v>180.36682926829269</v>
      </c>
      <c r="N371" s="11">
        <f t="shared" si="29"/>
        <v>377.63658536585365</v>
      </c>
    </row>
    <row r="372" spans="1:14" ht="15" customHeight="1">
      <c r="A372" s="8" t="s">
        <v>308</v>
      </c>
      <c r="B372" s="9" t="s">
        <v>138</v>
      </c>
      <c r="C372" s="28">
        <v>11375</v>
      </c>
      <c r="D372" s="29">
        <v>3204656.2</v>
      </c>
      <c r="E372" s="29">
        <v>0</v>
      </c>
      <c r="F372" s="29">
        <f t="shared" si="25"/>
        <v>3204656.2</v>
      </c>
      <c r="G372" s="29">
        <v>109393.49</v>
      </c>
      <c r="H372" s="29">
        <v>0</v>
      </c>
      <c r="I372" s="29">
        <v>0</v>
      </c>
      <c r="J372" s="29">
        <f t="shared" si="26"/>
        <v>109393.49</v>
      </c>
      <c r="K372" s="29">
        <v>1621970.63</v>
      </c>
      <c r="L372" s="10">
        <f t="shared" si="27"/>
        <v>291.34502769230772</v>
      </c>
      <c r="M372" s="10">
        <f t="shared" si="28"/>
        <v>142.59082461538461</v>
      </c>
      <c r="N372" s="11">
        <f t="shared" si="29"/>
        <v>433.93585230769236</v>
      </c>
    </row>
    <row r="373" spans="1:14" ht="15" customHeight="1">
      <c r="A373" s="8" t="s">
        <v>268</v>
      </c>
      <c r="B373" s="9" t="s">
        <v>208</v>
      </c>
      <c r="C373" s="28">
        <v>17857</v>
      </c>
      <c r="D373" s="29">
        <v>16132015.220000001</v>
      </c>
      <c r="E373" s="29">
        <v>0</v>
      </c>
      <c r="F373" s="29">
        <f t="shared" si="25"/>
        <v>16132015.220000001</v>
      </c>
      <c r="G373" s="29">
        <v>710699.48</v>
      </c>
      <c r="H373" s="29">
        <v>0</v>
      </c>
      <c r="I373" s="29">
        <v>0</v>
      </c>
      <c r="J373" s="29">
        <f t="shared" si="26"/>
        <v>710699.48</v>
      </c>
      <c r="K373" s="29">
        <v>2841293.96</v>
      </c>
      <c r="L373" s="10">
        <f t="shared" si="27"/>
        <v>943.19956879655035</v>
      </c>
      <c r="M373" s="10">
        <f t="shared" si="28"/>
        <v>159.11373466987735</v>
      </c>
      <c r="N373" s="11">
        <f t="shared" si="29"/>
        <v>1102.3133034664277</v>
      </c>
    </row>
    <row r="374" spans="1:14" ht="15" customHeight="1">
      <c r="A374" s="8" t="s">
        <v>388</v>
      </c>
      <c r="B374" s="9" t="s">
        <v>208</v>
      </c>
      <c r="C374" s="28">
        <v>156295</v>
      </c>
      <c r="D374" s="29">
        <v>169249568.96000001</v>
      </c>
      <c r="E374" s="29">
        <v>3761014.98</v>
      </c>
      <c r="F374" s="29">
        <f t="shared" si="25"/>
        <v>165488553.98000002</v>
      </c>
      <c r="G374" s="29">
        <v>20754189.289999999</v>
      </c>
      <c r="H374" s="29">
        <v>3713725.02</v>
      </c>
      <c r="I374" s="29">
        <v>755838.5</v>
      </c>
      <c r="J374" s="29">
        <f t="shared" si="26"/>
        <v>16284625.77</v>
      </c>
      <c r="K374" s="29">
        <v>66267694.659999996</v>
      </c>
      <c r="L374" s="10">
        <f t="shared" si="27"/>
        <v>1163.0134025400687</v>
      </c>
      <c r="M374" s="10">
        <f t="shared" si="28"/>
        <v>423.99113637672349</v>
      </c>
      <c r="N374" s="11">
        <f t="shared" si="29"/>
        <v>1587.0045389167922</v>
      </c>
    </row>
    <row r="375" spans="1:14" ht="15" customHeight="1">
      <c r="A375" s="8" t="s">
        <v>11</v>
      </c>
      <c r="B375" s="9" t="s">
        <v>0</v>
      </c>
      <c r="C375" s="28">
        <v>411</v>
      </c>
      <c r="D375" s="29">
        <v>55558.04</v>
      </c>
      <c r="E375" s="29">
        <v>0</v>
      </c>
      <c r="F375" s="29">
        <f t="shared" si="25"/>
        <v>55558.04</v>
      </c>
      <c r="G375" s="29">
        <v>960.24</v>
      </c>
      <c r="H375" s="29">
        <v>0</v>
      </c>
      <c r="I375" s="29">
        <v>0</v>
      </c>
      <c r="J375" s="29">
        <f t="shared" si="26"/>
        <v>960.24</v>
      </c>
      <c r="K375" s="29">
        <v>32305.45</v>
      </c>
      <c r="L375" s="10">
        <f t="shared" si="27"/>
        <v>137.51406326034063</v>
      </c>
      <c r="M375" s="10">
        <f t="shared" si="28"/>
        <v>78.602068126520678</v>
      </c>
      <c r="N375" s="11">
        <f t="shared" si="29"/>
        <v>216.1161313868613</v>
      </c>
    </row>
    <row r="376" spans="1:14" ht="15" customHeight="1">
      <c r="A376" s="8" t="s">
        <v>310</v>
      </c>
      <c r="B376" s="9" t="s">
        <v>245</v>
      </c>
      <c r="C376" s="28">
        <v>19271</v>
      </c>
      <c r="D376" s="29">
        <v>6838467.8099999996</v>
      </c>
      <c r="E376" s="29">
        <v>0</v>
      </c>
      <c r="F376" s="29">
        <f t="shared" si="25"/>
        <v>6838467.8099999996</v>
      </c>
      <c r="G376" s="29">
        <v>103729.66</v>
      </c>
      <c r="H376" s="29">
        <v>0</v>
      </c>
      <c r="I376" s="29">
        <v>0</v>
      </c>
      <c r="J376" s="29">
        <f t="shared" si="26"/>
        <v>103729.66</v>
      </c>
      <c r="K376" s="29">
        <v>1076753.95</v>
      </c>
      <c r="L376" s="10">
        <f t="shared" si="27"/>
        <v>360.24064501063771</v>
      </c>
      <c r="M376" s="10">
        <f t="shared" si="28"/>
        <v>55.874316330237143</v>
      </c>
      <c r="N376" s="11">
        <f t="shared" si="29"/>
        <v>416.11496134087491</v>
      </c>
    </row>
    <row r="377" spans="1:14" ht="15" customHeight="1">
      <c r="A377" s="8" t="s">
        <v>129</v>
      </c>
      <c r="B377" s="9" t="s">
        <v>91</v>
      </c>
      <c r="C377" s="28">
        <v>1209</v>
      </c>
      <c r="D377" s="29">
        <v>328167.2</v>
      </c>
      <c r="E377" s="29">
        <v>0</v>
      </c>
      <c r="F377" s="29">
        <f t="shared" si="25"/>
        <v>328167.2</v>
      </c>
      <c r="G377" s="29">
        <v>18826.39</v>
      </c>
      <c r="H377" s="29">
        <v>0</v>
      </c>
      <c r="I377" s="29">
        <v>0</v>
      </c>
      <c r="J377" s="29">
        <f t="shared" si="26"/>
        <v>18826.39</v>
      </c>
      <c r="K377" s="29">
        <v>101996.97</v>
      </c>
      <c r="L377" s="10">
        <f t="shared" si="27"/>
        <v>287.00875930521096</v>
      </c>
      <c r="M377" s="10">
        <f t="shared" si="28"/>
        <v>84.364739454094291</v>
      </c>
      <c r="N377" s="11">
        <f t="shared" si="29"/>
        <v>371.37349875930528</v>
      </c>
    </row>
    <row r="378" spans="1:14" ht="15" customHeight="1">
      <c r="A378" s="8" t="s">
        <v>614</v>
      </c>
      <c r="B378" s="9" t="s">
        <v>245</v>
      </c>
      <c r="C378" s="28">
        <v>2577</v>
      </c>
      <c r="D378" s="29">
        <v>592566.06999999995</v>
      </c>
      <c r="E378" s="29">
        <v>0</v>
      </c>
      <c r="F378" s="29">
        <f t="shared" si="25"/>
        <v>592566.06999999995</v>
      </c>
      <c r="G378" s="29">
        <v>6634.56</v>
      </c>
      <c r="H378" s="29">
        <v>0</v>
      </c>
      <c r="I378" s="29">
        <v>0</v>
      </c>
      <c r="J378" s="29">
        <f t="shared" si="26"/>
        <v>6634.56</v>
      </c>
      <c r="K378" s="29">
        <v>106931.5</v>
      </c>
      <c r="L378" s="10">
        <f t="shared" si="27"/>
        <v>232.51867675591774</v>
      </c>
      <c r="M378" s="10">
        <f t="shared" si="28"/>
        <v>41.494567326348466</v>
      </c>
      <c r="N378" s="11">
        <f t="shared" si="29"/>
        <v>274.01324408226623</v>
      </c>
    </row>
    <row r="379" spans="1:14" ht="15" customHeight="1">
      <c r="A379" s="8" t="s">
        <v>615</v>
      </c>
      <c r="B379" s="9" t="s">
        <v>70</v>
      </c>
      <c r="C379" s="28">
        <v>416</v>
      </c>
      <c r="D379" s="29">
        <v>138565.44</v>
      </c>
      <c r="E379" s="29">
        <v>0</v>
      </c>
      <c r="F379" s="29">
        <f t="shared" si="25"/>
        <v>138565.44</v>
      </c>
      <c r="G379" s="29">
        <v>7501.49</v>
      </c>
      <c r="H379" s="29">
        <v>0</v>
      </c>
      <c r="I379" s="29">
        <v>0</v>
      </c>
      <c r="J379" s="29">
        <f t="shared" si="26"/>
        <v>7501.49</v>
      </c>
      <c r="K379" s="29">
        <v>27450.28</v>
      </c>
      <c r="L379" s="10">
        <f t="shared" si="27"/>
        <v>351.12242788461538</v>
      </c>
      <c r="M379" s="10">
        <f t="shared" si="28"/>
        <v>65.986249999999998</v>
      </c>
      <c r="N379" s="11">
        <f t="shared" si="29"/>
        <v>417.10867788461536</v>
      </c>
    </row>
    <row r="380" spans="1:14" ht="15" customHeight="1">
      <c r="A380" s="8" t="s">
        <v>362</v>
      </c>
      <c r="B380" s="9" t="s">
        <v>138</v>
      </c>
      <c r="C380" s="28">
        <v>24363</v>
      </c>
      <c r="D380" s="29">
        <v>6871998.6699999999</v>
      </c>
      <c r="E380" s="29">
        <v>0</v>
      </c>
      <c r="F380" s="29">
        <f t="shared" si="25"/>
        <v>6871998.6699999999</v>
      </c>
      <c r="G380" s="29">
        <v>348135.06</v>
      </c>
      <c r="H380" s="29">
        <v>0</v>
      </c>
      <c r="I380" s="29">
        <v>0</v>
      </c>
      <c r="J380" s="29">
        <f t="shared" si="26"/>
        <v>348135.06</v>
      </c>
      <c r="K380" s="29">
        <v>5533658.9100000001</v>
      </c>
      <c r="L380" s="10">
        <f t="shared" si="27"/>
        <v>296.35651315519431</v>
      </c>
      <c r="M380" s="10">
        <f t="shared" si="28"/>
        <v>227.13372367934983</v>
      </c>
      <c r="N380" s="11">
        <f t="shared" si="29"/>
        <v>523.49023683454425</v>
      </c>
    </row>
    <row r="381" spans="1:14" ht="15" customHeight="1">
      <c r="A381" s="8" t="s">
        <v>303</v>
      </c>
      <c r="B381" s="9" t="s">
        <v>138</v>
      </c>
      <c r="C381" s="28">
        <v>10041</v>
      </c>
      <c r="D381" s="29">
        <v>2752976.51</v>
      </c>
      <c r="E381" s="29">
        <v>0</v>
      </c>
      <c r="F381" s="29">
        <f t="shared" si="25"/>
        <v>2752976.51</v>
      </c>
      <c r="G381" s="29">
        <v>299028.18</v>
      </c>
      <c r="H381" s="29">
        <v>0</v>
      </c>
      <c r="I381" s="29">
        <v>0</v>
      </c>
      <c r="J381" s="29">
        <f t="shared" si="26"/>
        <v>299028.18</v>
      </c>
      <c r="K381" s="29">
        <v>3389198.19</v>
      </c>
      <c r="L381" s="10">
        <f t="shared" si="27"/>
        <v>303.95425654815256</v>
      </c>
      <c r="M381" s="10">
        <f t="shared" si="28"/>
        <v>337.53592172094415</v>
      </c>
      <c r="N381" s="11">
        <f t="shared" si="29"/>
        <v>641.49017826909665</v>
      </c>
    </row>
    <row r="382" spans="1:14" ht="15" customHeight="1">
      <c r="A382" s="8" t="s">
        <v>389</v>
      </c>
      <c r="B382" s="9" t="s">
        <v>208</v>
      </c>
      <c r="C382" s="28">
        <v>91691</v>
      </c>
      <c r="D382" s="29">
        <v>58879531.350000001</v>
      </c>
      <c r="E382" s="29">
        <v>1248390.96</v>
      </c>
      <c r="F382" s="29">
        <f t="shared" si="25"/>
        <v>57631140.390000001</v>
      </c>
      <c r="G382" s="29">
        <v>7199954.0599999996</v>
      </c>
      <c r="H382" s="29">
        <v>1745118.96</v>
      </c>
      <c r="I382" s="29">
        <v>330562.69</v>
      </c>
      <c r="J382" s="29">
        <f t="shared" si="26"/>
        <v>5124272.4099999992</v>
      </c>
      <c r="K382" s="29">
        <v>19195932.620000001</v>
      </c>
      <c r="L382" s="10">
        <f t="shared" si="27"/>
        <v>684.42282012411249</v>
      </c>
      <c r="M382" s="10">
        <f t="shared" si="28"/>
        <v>209.35459990620672</v>
      </c>
      <c r="N382" s="11">
        <f t="shared" si="29"/>
        <v>893.77742003031926</v>
      </c>
    </row>
    <row r="383" spans="1:14" ht="15" customHeight="1">
      <c r="A383" s="8" t="s">
        <v>17</v>
      </c>
      <c r="B383" s="9" t="s">
        <v>0</v>
      </c>
      <c r="C383" s="28">
        <v>3558</v>
      </c>
      <c r="D383" s="29">
        <v>1019994.06</v>
      </c>
      <c r="E383" s="29">
        <v>0</v>
      </c>
      <c r="F383" s="29">
        <f t="shared" si="25"/>
        <v>1019994.06</v>
      </c>
      <c r="G383" s="29">
        <v>23218.16</v>
      </c>
      <c r="H383" s="29">
        <v>0</v>
      </c>
      <c r="I383" s="29">
        <v>0</v>
      </c>
      <c r="J383" s="29">
        <f t="shared" si="26"/>
        <v>23218.16</v>
      </c>
      <c r="K383" s="29">
        <v>632789.19999999995</v>
      </c>
      <c r="L383" s="10">
        <f t="shared" si="27"/>
        <v>293.2018605958404</v>
      </c>
      <c r="M383" s="10">
        <f t="shared" si="28"/>
        <v>177.84969083754916</v>
      </c>
      <c r="N383" s="11">
        <f t="shared" si="29"/>
        <v>471.05155143338953</v>
      </c>
    </row>
    <row r="384" spans="1:14" ht="15" customHeight="1">
      <c r="A384" s="8" t="s">
        <v>269</v>
      </c>
      <c r="B384" s="9" t="s">
        <v>91</v>
      </c>
      <c r="C384" s="28">
        <v>7386</v>
      </c>
      <c r="D384" s="29">
        <v>7875502.4400000004</v>
      </c>
      <c r="E384" s="29">
        <v>0</v>
      </c>
      <c r="F384" s="29">
        <f t="shared" si="25"/>
        <v>7875502.4400000004</v>
      </c>
      <c r="G384" s="29">
        <v>253533.63</v>
      </c>
      <c r="H384" s="29">
        <v>0</v>
      </c>
      <c r="I384" s="29">
        <v>0</v>
      </c>
      <c r="J384" s="29">
        <f t="shared" si="26"/>
        <v>253533.63</v>
      </c>
      <c r="K384" s="29">
        <v>1205153.55</v>
      </c>
      <c r="L384" s="10">
        <f t="shared" si="27"/>
        <v>1100.6006051990253</v>
      </c>
      <c r="M384" s="10">
        <f t="shared" si="28"/>
        <v>163.16728269699431</v>
      </c>
      <c r="N384" s="11">
        <f t="shared" si="29"/>
        <v>1263.7678878960196</v>
      </c>
    </row>
    <row r="385" spans="1:14" ht="15" customHeight="1">
      <c r="A385" s="8" t="s">
        <v>616</v>
      </c>
      <c r="B385" s="9" t="s">
        <v>245</v>
      </c>
      <c r="C385" s="28">
        <v>3559</v>
      </c>
      <c r="D385" s="29">
        <v>854062.39</v>
      </c>
      <c r="E385" s="29">
        <v>0</v>
      </c>
      <c r="F385" s="29">
        <f t="shared" si="25"/>
        <v>854062.39</v>
      </c>
      <c r="G385" s="29">
        <v>633391.86</v>
      </c>
      <c r="H385" s="29">
        <v>0</v>
      </c>
      <c r="I385" s="29">
        <v>0</v>
      </c>
      <c r="J385" s="29">
        <f t="shared" si="26"/>
        <v>633391.86</v>
      </c>
      <c r="K385" s="29">
        <v>309367.42</v>
      </c>
      <c r="L385" s="10">
        <f t="shared" si="27"/>
        <v>417.94162686147797</v>
      </c>
      <c r="M385" s="10">
        <f t="shared" si="28"/>
        <v>86.925377915144693</v>
      </c>
      <c r="N385" s="11">
        <f t="shared" si="29"/>
        <v>504.86700477662265</v>
      </c>
    </row>
    <row r="386" spans="1:14" ht="15" customHeight="1">
      <c r="A386" s="8" t="s">
        <v>617</v>
      </c>
      <c r="B386" s="9" t="s">
        <v>208</v>
      </c>
      <c r="C386" s="28">
        <v>5413</v>
      </c>
      <c r="D386" s="29">
        <v>1509697.38</v>
      </c>
      <c r="E386" s="29">
        <v>0</v>
      </c>
      <c r="F386" s="29">
        <f t="shared" si="25"/>
        <v>1509697.38</v>
      </c>
      <c r="G386" s="29">
        <v>262607.32</v>
      </c>
      <c r="H386" s="29">
        <v>0</v>
      </c>
      <c r="I386" s="29">
        <v>0</v>
      </c>
      <c r="J386" s="29">
        <f t="shared" si="26"/>
        <v>262607.32</v>
      </c>
      <c r="K386" s="29">
        <v>1289240.8799999999</v>
      </c>
      <c r="L386" s="10">
        <f t="shared" si="27"/>
        <v>327.41634952891189</v>
      </c>
      <c r="M386" s="10">
        <f t="shared" si="28"/>
        <v>238.17492702752631</v>
      </c>
      <c r="N386" s="11">
        <f t="shared" si="29"/>
        <v>565.59127655643817</v>
      </c>
    </row>
    <row r="387" spans="1:14" ht="15" customHeight="1">
      <c r="A387" s="8" t="s">
        <v>25</v>
      </c>
      <c r="B387" s="9" t="s">
        <v>0</v>
      </c>
      <c r="C387" s="28">
        <v>2752</v>
      </c>
      <c r="D387" s="29">
        <v>548154.57999999996</v>
      </c>
      <c r="E387" s="29">
        <v>0</v>
      </c>
      <c r="F387" s="29">
        <f t="shared" si="25"/>
        <v>548154.57999999996</v>
      </c>
      <c r="G387" s="29">
        <v>4801.7</v>
      </c>
      <c r="H387" s="29">
        <v>0</v>
      </c>
      <c r="I387" s="29">
        <v>0</v>
      </c>
      <c r="J387" s="29">
        <f t="shared" si="26"/>
        <v>4801.7</v>
      </c>
      <c r="K387" s="29">
        <v>185256.26</v>
      </c>
      <c r="L387" s="10">
        <f t="shared" si="27"/>
        <v>200.92888081395347</v>
      </c>
      <c r="M387" s="10">
        <f t="shared" si="28"/>
        <v>67.316954941860473</v>
      </c>
      <c r="N387" s="11">
        <f t="shared" si="29"/>
        <v>268.24583575581391</v>
      </c>
    </row>
    <row r="388" spans="1:14" ht="15" customHeight="1">
      <c r="A388" s="8" t="s">
        <v>272</v>
      </c>
      <c r="B388" s="9" t="s">
        <v>0</v>
      </c>
      <c r="C388" s="28">
        <v>8349</v>
      </c>
      <c r="D388" s="29">
        <v>6579211.8399999999</v>
      </c>
      <c r="E388" s="29">
        <v>0</v>
      </c>
      <c r="F388" s="29">
        <f t="shared" si="25"/>
        <v>6579211.8399999999</v>
      </c>
      <c r="G388" s="29">
        <v>521691.2</v>
      </c>
      <c r="H388" s="29">
        <v>0</v>
      </c>
      <c r="I388" s="29">
        <v>0</v>
      </c>
      <c r="J388" s="29">
        <f t="shared" si="26"/>
        <v>521691.2</v>
      </c>
      <c r="K388" s="29">
        <v>3999523.51</v>
      </c>
      <c r="L388" s="10">
        <f t="shared" si="27"/>
        <v>850.50940711462454</v>
      </c>
      <c r="M388" s="10">
        <f t="shared" si="28"/>
        <v>479.04222182297281</v>
      </c>
      <c r="N388" s="11">
        <f t="shared" si="29"/>
        <v>1329.5516289375973</v>
      </c>
    </row>
    <row r="389" spans="1:14" ht="15" customHeight="1">
      <c r="A389" s="8" t="s">
        <v>211</v>
      </c>
      <c r="B389" s="9" t="s">
        <v>208</v>
      </c>
      <c r="C389" s="28">
        <v>2937</v>
      </c>
      <c r="D389" s="29">
        <v>844135.49</v>
      </c>
      <c r="E389" s="29">
        <v>0</v>
      </c>
      <c r="F389" s="29">
        <f t="shared" si="25"/>
        <v>844135.49</v>
      </c>
      <c r="G389" s="29">
        <v>38613.879999999997</v>
      </c>
      <c r="H389" s="29">
        <v>0</v>
      </c>
      <c r="I389" s="29">
        <v>0</v>
      </c>
      <c r="J389" s="29">
        <f t="shared" si="26"/>
        <v>38613.879999999997</v>
      </c>
      <c r="K389" s="29">
        <v>409450.51</v>
      </c>
      <c r="L389" s="10">
        <f t="shared" si="27"/>
        <v>300.56158324821246</v>
      </c>
      <c r="M389" s="10">
        <f t="shared" si="28"/>
        <v>139.41113721484507</v>
      </c>
      <c r="N389" s="11">
        <f t="shared" si="29"/>
        <v>439.9727204630575</v>
      </c>
    </row>
    <row r="390" spans="1:14" ht="15" customHeight="1">
      <c r="A390" s="8" t="s">
        <v>181</v>
      </c>
      <c r="B390" s="9" t="s">
        <v>178</v>
      </c>
      <c r="C390" s="28">
        <v>4465</v>
      </c>
      <c r="D390" s="29">
        <v>1039184.45</v>
      </c>
      <c r="E390" s="29">
        <v>0</v>
      </c>
      <c r="F390" s="29">
        <f t="shared" si="25"/>
        <v>1039184.45</v>
      </c>
      <c r="G390" s="29">
        <v>34279.699999999997</v>
      </c>
      <c r="H390" s="29">
        <v>0</v>
      </c>
      <c r="I390" s="29">
        <v>0</v>
      </c>
      <c r="J390" s="29">
        <f t="shared" si="26"/>
        <v>34279.699999999997</v>
      </c>
      <c r="K390" s="29">
        <v>613899.24</v>
      </c>
      <c r="L390" s="10">
        <f t="shared" si="27"/>
        <v>240.41750279955204</v>
      </c>
      <c r="M390" s="10">
        <f t="shared" si="28"/>
        <v>137.49143113101903</v>
      </c>
      <c r="N390" s="11">
        <f t="shared" si="29"/>
        <v>377.9089339305711</v>
      </c>
    </row>
    <row r="391" spans="1:14" ht="15" customHeight="1">
      <c r="A391" s="8" t="s">
        <v>217</v>
      </c>
      <c r="B391" s="9" t="s">
        <v>208</v>
      </c>
      <c r="C391" s="28">
        <v>588</v>
      </c>
      <c r="D391" s="29">
        <v>185066.69</v>
      </c>
      <c r="E391" s="29">
        <v>0</v>
      </c>
      <c r="F391" s="29">
        <f t="shared" si="25"/>
        <v>185066.69</v>
      </c>
      <c r="G391" s="29">
        <v>20902.8</v>
      </c>
      <c r="H391" s="29">
        <v>0</v>
      </c>
      <c r="I391" s="29">
        <v>0</v>
      </c>
      <c r="J391" s="29">
        <f t="shared" si="26"/>
        <v>20902.8</v>
      </c>
      <c r="K391" s="29">
        <v>82583.92</v>
      </c>
      <c r="L391" s="10">
        <f t="shared" si="27"/>
        <v>350.28824829931972</v>
      </c>
      <c r="M391" s="10">
        <f t="shared" si="28"/>
        <v>140.44884353741497</v>
      </c>
      <c r="N391" s="11">
        <f t="shared" si="29"/>
        <v>490.73709183673463</v>
      </c>
    </row>
    <row r="392" spans="1:14" ht="15" customHeight="1">
      <c r="A392" s="8" t="s">
        <v>347</v>
      </c>
      <c r="B392" s="9" t="s">
        <v>0</v>
      </c>
      <c r="C392" s="28">
        <v>5376</v>
      </c>
      <c r="D392" s="29">
        <v>1347110.14</v>
      </c>
      <c r="E392" s="29">
        <v>0</v>
      </c>
      <c r="F392" s="29">
        <f t="shared" si="25"/>
        <v>1347110.14</v>
      </c>
      <c r="G392" s="29">
        <v>32510.53</v>
      </c>
      <c r="H392" s="29">
        <v>0</v>
      </c>
      <c r="I392" s="29">
        <v>0</v>
      </c>
      <c r="J392" s="29">
        <f t="shared" si="26"/>
        <v>32510.53</v>
      </c>
      <c r="K392" s="29">
        <v>399795.35</v>
      </c>
      <c r="L392" s="10">
        <f t="shared" si="27"/>
        <v>256.6258686755952</v>
      </c>
      <c r="M392" s="10">
        <f t="shared" si="28"/>
        <v>74.366694568452374</v>
      </c>
      <c r="N392" s="11">
        <f t="shared" si="29"/>
        <v>330.99256324404763</v>
      </c>
    </row>
    <row r="393" spans="1:14" ht="15" customHeight="1">
      <c r="A393" s="8" t="s">
        <v>16</v>
      </c>
      <c r="B393" s="9" t="s">
        <v>0</v>
      </c>
      <c r="C393" s="28">
        <v>2039</v>
      </c>
      <c r="D393" s="29">
        <v>447778.21</v>
      </c>
      <c r="E393" s="29">
        <v>0</v>
      </c>
      <c r="F393" s="29">
        <f t="shared" si="25"/>
        <v>447778.21</v>
      </c>
      <c r="G393" s="29">
        <v>3383.45</v>
      </c>
      <c r="H393" s="29">
        <v>0</v>
      </c>
      <c r="I393" s="29">
        <v>0</v>
      </c>
      <c r="J393" s="29">
        <f t="shared" si="26"/>
        <v>3383.45</v>
      </c>
      <c r="K393" s="29">
        <v>309033.71999999997</v>
      </c>
      <c r="L393" s="10">
        <f t="shared" si="27"/>
        <v>221.26614026483571</v>
      </c>
      <c r="M393" s="10">
        <f t="shared" si="28"/>
        <v>151.56141245708679</v>
      </c>
      <c r="N393" s="11">
        <f t="shared" si="29"/>
        <v>372.82755272192253</v>
      </c>
    </row>
    <row r="394" spans="1:14" ht="15" customHeight="1">
      <c r="A394" s="8" t="s">
        <v>306</v>
      </c>
      <c r="B394" s="9" t="s">
        <v>245</v>
      </c>
      <c r="C394" s="28">
        <v>7003</v>
      </c>
      <c r="D394" s="29">
        <v>2168515.9</v>
      </c>
      <c r="E394" s="29">
        <v>0</v>
      </c>
      <c r="F394" s="29">
        <f t="shared" ref="F394:F457" si="30">D394-E394</f>
        <v>2168515.9</v>
      </c>
      <c r="G394" s="29">
        <v>90000.06</v>
      </c>
      <c r="H394" s="29">
        <v>0</v>
      </c>
      <c r="I394" s="29">
        <v>0</v>
      </c>
      <c r="J394" s="29">
        <f t="shared" ref="J394:J457" si="31">G394-H394-I394</f>
        <v>90000.06</v>
      </c>
      <c r="K394" s="29">
        <v>976104.69</v>
      </c>
      <c r="L394" s="10">
        <f t="shared" ref="L394:L457" si="32">(F394+J394)/C394</f>
        <v>322.50691989147509</v>
      </c>
      <c r="M394" s="10">
        <f t="shared" ref="M394:M457" si="33">K394/C394</f>
        <v>139.383791232329</v>
      </c>
      <c r="N394" s="11">
        <f t="shared" ref="N394:N457" si="34">(F394+J394+K394)/C394</f>
        <v>461.89071112380407</v>
      </c>
    </row>
    <row r="395" spans="1:14" ht="15" customHeight="1">
      <c r="A395" s="8" t="s">
        <v>180</v>
      </c>
      <c r="B395" s="9" t="s">
        <v>178</v>
      </c>
      <c r="C395" s="28">
        <v>3872</v>
      </c>
      <c r="D395" s="29">
        <v>982053.96</v>
      </c>
      <c r="E395" s="29">
        <v>0</v>
      </c>
      <c r="F395" s="29">
        <f t="shared" si="30"/>
        <v>982053.96</v>
      </c>
      <c r="G395" s="29">
        <v>8394.1200000000008</v>
      </c>
      <c r="H395" s="29">
        <v>0</v>
      </c>
      <c r="I395" s="29">
        <v>0</v>
      </c>
      <c r="J395" s="29">
        <f t="shared" si="31"/>
        <v>8394.1200000000008</v>
      </c>
      <c r="K395" s="29">
        <v>165168.31</v>
      </c>
      <c r="L395" s="10">
        <f t="shared" si="32"/>
        <v>255.79754132231403</v>
      </c>
      <c r="M395" s="10">
        <f t="shared" si="33"/>
        <v>42.657104855371898</v>
      </c>
      <c r="N395" s="11">
        <f t="shared" si="34"/>
        <v>298.4546461776859</v>
      </c>
    </row>
    <row r="396" spans="1:14" ht="15" customHeight="1">
      <c r="A396" s="8" t="s">
        <v>380</v>
      </c>
      <c r="B396" s="9" t="s">
        <v>178</v>
      </c>
      <c r="C396" s="28">
        <v>22298</v>
      </c>
      <c r="D396" s="29">
        <v>7698066.96</v>
      </c>
      <c r="E396" s="29">
        <v>0</v>
      </c>
      <c r="F396" s="29">
        <f t="shared" si="30"/>
        <v>7698066.96</v>
      </c>
      <c r="G396" s="29">
        <v>225110.01</v>
      </c>
      <c r="H396" s="29">
        <v>0</v>
      </c>
      <c r="I396" s="29">
        <v>0</v>
      </c>
      <c r="J396" s="29">
        <f t="shared" si="31"/>
        <v>225110.01</v>
      </c>
      <c r="K396" s="29">
        <v>3320413.96</v>
      </c>
      <c r="L396" s="10">
        <f t="shared" si="32"/>
        <v>355.33128397165666</v>
      </c>
      <c r="M396" s="10">
        <f t="shared" si="33"/>
        <v>148.91084222800251</v>
      </c>
      <c r="N396" s="11">
        <f t="shared" si="34"/>
        <v>504.24212619965914</v>
      </c>
    </row>
    <row r="397" spans="1:14" ht="15" customHeight="1">
      <c r="A397" s="8" t="s">
        <v>15</v>
      </c>
      <c r="B397" s="9" t="s">
        <v>0</v>
      </c>
      <c r="C397" s="28">
        <v>1069</v>
      </c>
      <c r="D397" s="29">
        <v>292284.88</v>
      </c>
      <c r="E397" s="29">
        <v>0</v>
      </c>
      <c r="F397" s="29">
        <f t="shared" si="30"/>
        <v>292284.88</v>
      </c>
      <c r="G397" s="29">
        <v>18158.990000000002</v>
      </c>
      <c r="H397" s="29">
        <v>0</v>
      </c>
      <c r="I397" s="29">
        <v>0</v>
      </c>
      <c r="J397" s="29">
        <f t="shared" si="31"/>
        <v>18158.990000000002</v>
      </c>
      <c r="K397" s="29">
        <v>204622.98</v>
      </c>
      <c r="L397" s="10">
        <f t="shared" si="32"/>
        <v>290.40586529466793</v>
      </c>
      <c r="M397" s="10">
        <f t="shared" si="33"/>
        <v>191.41532273152481</v>
      </c>
      <c r="N397" s="11">
        <f t="shared" si="34"/>
        <v>481.82118802619266</v>
      </c>
    </row>
    <row r="398" spans="1:14" ht="15" customHeight="1">
      <c r="A398" s="8" t="s">
        <v>293</v>
      </c>
      <c r="B398" s="9" t="s">
        <v>178</v>
      </c>
      <c r="C398" s="28">
        <v>9125</v>
      </c>
      <c r="D398" s="29">
        <v>3813427.44</v>
      </c>
      <c r="E398" s="29">
        <v>0</v>
      </c>
      <c r="F398" s="29">
        <f t="shared" si="30"/>
        <v>3813427.44</v>
      </c>
      <c r="G398" s="29">
        <v>119974.27</v>
      </c>
      <c r="H398" s="29">
        <v>0</v>
      </c>
      <c r="I398" s="29">
        <v>0</v>
      </c>
      <c r="J398" s="29">
        <f t="shared" si="31"/>
        <v>119974.27</v>
      </c>
      <c r="K398" s="29">
        <v>388497.18</v>
      </c>
      <c r="L398" s="10">
        <f t="shared" si="32"/>
        <v>431.05772164383563</v>
      </c>
      <c r="M398" s="10">
        <f t="shared" si="33"/>
        <v>42.575033424657533</v>
      </c>
      <c r="N398" s="11">
        <f t="shared" si="34"/>
        <v>473.63275506849311</v>
      </c>
    </row>
    <row r="399" spans="1:14" ht="15" customHeight="1">
      <c r="A399" s="8" t="s">
        <v>179</v>
      </c>
      <c r="B399" s="9" t="s">
        <v>178</v>
      </c>
      <c r="C399" s="28">
        <v>1929</v>
      </c>
      <c r="D399" s="29">
        <v>464734.48</v>
      </c>
      <c r="E399" s="29">
        <v>0</v>
      </c>
      <c r="F399" s="29">
        <f t="shared" si="30"/>
        <v>464734.48</v>
      </c>
      <c r="G399" s="29">
        <v>7926.74</v>
      </c>
      <c r="H399" s="29">
        <v>0</v>
      </c>
      <c r="I399" s="29">
        <v>0</v>
      </c>
      <c r="J399" s="29">
        <f t="shared" si="31"/>
        <v>7926.74</v>
      </c>
      <c r="K399" s="29">
        <v>148781.60999999999</v>
      </c>
      <c r="L399" s="10">
        <f t="shared" si="32"/>
        <v>245.02914463452564</v>
      </c>
      <c r="M399" s="10">
        <f t="shared" si="33"/>
        <v>77.128880248833582</v>
      </c>
      <c r="N399" s="11">
        <f t="shared" si="34"/>
        <v>322.15802488335925</v>
      </c>
    </row>
    <row r="400" spans="1:14" ht="15" customHeight="1">
      <c r="A400" s="8" t="s">
        <v>547</v>
      </c>
      <c r="B400" s="9" t="s">
        <v>0</v>
      </c>
      <c r="C400" s="28">
        <v>3130</v>
      </c>
      <c r="D400" s="29">
        <v>715407.7</v>
      </c>
      <c r="E400" s="29">
        <v>0</v>
      </c>
      <c r="F400" s="29">
        <f t="shared" si="30"/>
        <v>715407.7</v>
      </c>
      <c r="G400" s="29">
        <v>16572.259999999998</v>
      </c>
      <c r="H400" s="29">
        <v>0</v>
      </c>
      <c r="I400" s="29">
        <v>0</v>
      </c>
      <c r="J400" s="29">
        <f t="shared" si="31"/>
        <v>16572.259999999998</v>
      </c>
      <c r="K400" s="29">
        <v>443685.63</v>
      </c>
      <c r="L400" s="10">
        <f t="shared" si="32"/>
        <v>233.85941214057507</v>
      </c>
      <c r="M400" s="10">
        <f t="shared" si="33"/>
        <v>141.75259744408945</v>
      </c>
      <c r="N400" s="11">
        <f t="shared" si="34"/>
        <v>375.61200958466446</v>
      </c>
    </row>
    <row r="401" spans="1:14" ht="15" customHeight="1">
      <c r="A401" s="8" t="s">
        <v>548</v>
      </c>
      <c r="B401" s="9" t="s">
        <v>0</v>
      </c>
      <c r="C401" s="28">
        <v>585</v>
      </c>
      <c r="D401" s="29">
        <v>111629.02</v>
      </c>
      <c r="E401" s="29">
        <v>0</v>
      </c>
      <c r="F401" s="29">
        <f t="shared" si="30"/>
        <v>111629.02</v>
      </c>
      <c r="G401" s="29">
        <v>2556.1799999999998</v>
      </c>
      <c r="H401" s="29">
        <v>0</v>
      </c>
      <c r="I401" s="29">
        <v>0</v>
      </c>
      <c r="J401" s="29">
        <f t="shared" si="31"/>
        <v>2556.1799999999998</v>
      </c>
      <c r="K401" s="29">
        <v>90601.16</v>
      </c>
      <c r="L401" s="10">
        <f t="shared" si="32"/>
        <v>195.18837606837607</v>
      </c>
      <c r="M401" s="10">
        <f t="shared" si="33"/>
        <v>154.87377777777778</v>
      </c>
      <c r="N401" s="11">
        <f t="shared" si="34"/>
        <v>350.06215384615382</v>
      </c>
    </row>
    <row r="402" spans="1:14" ht="15" customHeight="1">
      <c r="A402" s="8" t="s">
        <v>450</v>
      </c>
      <c r="B402" s="9" t="s">
        <v>178</v>
      </c>
      <c r="C402" s="28">
        <v>3658</v>
      </c>
      <c r="D402" s="29">
        <v>806213.31</v>
      </c>
      <c r="E402" s="29">
        <v>0</v>
      </c>
      <c r="F402" s="29">
        <f t="shared" si="30"/>
        <v>806213.31</v>
      </c>
      <c r="G402" s="29">
        <v>9271.81</v>
      </c>
      <c r="H402" s="29">
        <v>0</v>
      </c>
      <c r="I402" s="29">
        <v>0</v>
      </c>
      <c r="J402" s="29">
        <f t="shared" si="31"/>
        <v>9271.81</v>
      </c>
      <c r="K402" s="29">
        <v>153145.54999999999</v>
      </c>
      <c r="L402" s="10">
        <f t="shared" si="32"/>
        <v>222.9319628212138</v>
      </c>
      <c r="M402" s="10">
        <f t="shared" si="33"/>
        <v>41.865924002186986</v>
      </c>
      <c r="N402" s="11">
        <f t="shared" si="34"/>
        <v>264.7978868234008</v>
      </c>
    </row>
    <row r="403" spans="1:14" ht="15" customHeight="1">
      <c r="A403" s="8" t="s">
        <v>368</v>
      </c>
      <c r="B403" s="9" t="s">
        <v>245</v>
      </c>
      <c r="C403" s="28">
        <v>27229</v>
      </c>
      <c r="D403" s="29">
        <v>8698746.8200000003</v>
      </c>
      <c r="E403" s="29">
        <v>0</v>
      </c>
      <c r="F403" s="29">
        <f t="shared" si="30"/>
        <v>8698746.8200000003</v>
      </c>
      <c r="G403" s="29">
        <v>142540.89000000001</v>
      </c>
      <c r="H403" s="29">
        <v>0</v>
      </c>
      <c r="I403" s="29">
        <v>0</v>
      </c>
      <c r="J403" s="29">
        <f t="shared" si="31"/>
        <v>142540.89000000001</v>
      </c>
      <c r="K403" s="29">
        <v>3364211.76</v>
      </c>
      <c r="L403" s="10">
        <f t="shared" si="32"/>
        <v>324.70115354952446</v>
      </c>
      <c r="M403" s="10">
        <f t="shared" si="33"/>
        <v>123.55252708509309</v>
      </c>
      <c r="N403" s="11">
        <f t="shared" si="34"/>
        <v>448.25368063461752</v>
      </c>
    </row>
    <row r="404" spans="1:14" ht="15" customHeight="1">
      <c r="A404" s="8" t="s">
        <v>390</v>
      </c>
      <c r="B404" s="9" t="s">
        <v>0</v>
      </c>
      <c r="C404" s="28">
        <v>58939</v>
      </c>
      <c r="D404" s="29">
        <v>21490047.57</v>
      </c>
      <c r="E404" s="29">
        <v>0</v>
      </c>
      <c r="F404" s="29">
        <f t="shared" si="30"/>
        <v>21490047.57</v>
      </c>
      <c r="G404" s="29">
        <v>717051.16</v>
      </c>
      <c r="H404" s="29">
        <v>0</v>
      </c>
      <c r="I404" s="29">
        <v>0</v>
      </c>
      <c r="J404" s="29">
        <f t="shared" si="31"/>
        <v>717051.16</v>
      </c>
      <c r="K404" s="29">
        <v>9885478.3900000006</v>
      </c>
      <c r="L404" s="10">
        <f t="shared" si="32"/>
        <v>376.78105719472677</v>
      </c>
      <c r="M404" s="10">
        <f t="shared" si="33"/>
        <v>167.72389063268804</v>
      </c>
      <c r="N404" s="11">
        <f t="shared" si="34"/>
        <v>544.50494782741475</v>
      </c>
    </row>
    <row r="405" spans="1:14" ht="15" customHeight="1">
      <c r="A405" s="8" t="s">
        <v>14</v>
      </c>
      <c r="B405" s="9" t="s">
        <v>0</v>
      </c>
      <c r="C405" s="28">
        <v>458</v>
      </c>
      <c r="D405" s="29">
        <v>111914.44</v>
      </c>
      <c r="E405" s="29">
        <v>0</v>
      </c>
      <c r="F405" s="29">
        <f t="shared" si="30"/>
        <v>111914.44</v>
      </c>
      <c r="G405" s="29">
        <v>975.96</v>
      </c>
      <c r="H405" s="29">
        <v>0</v>
      </c>
      <c r="I405" s="29">
        <v>0</v>
      </c>
      <c r="J405" s="29">
        <f t="shared" si="31"/>
        <v>975.96</v>
      </c>
      <c r="K405" s="29">
        <v>81493.440000000002</v>
      </c>
      <c r="L405" s="10">
        <f t="shared" si="32"/>
        <v>246.48558951965069</v>
      </c>
      <c r="M405" s="10">
        <f t="shared" si="33"/>
        <v>177.93327510917032</v>
      </c>
      <c r="N405" s="11">
        <f t="shared" si="34"/>
        <v>424.41886462882104</v>
      </c>
    </row>
    <row r="406" spans="1:14" ht="15" customHeight="1">
      <c r="A406" s="8" t="s">
        <v>135</v>
      </c>
      <c r="B406" s="9" t="s">
        <v>91</v>
      </c>
      <c r="C406" s="28">
        <v>508</v>
      </c>
      <c r="D406" s="29">
        <v>209732.93</v>
      </c>
      <c r="E406" s="29">
        <v>0</v>
      </c>
      <c r="F406" s="29">
        <f t="shared" si="30"/>
        <v>209732.93</v>
      </c>
      <c r="G406" s="29">
        <v>1803.62</v>
      </c>
      <c r="H406" s="29">
        <v>0</v>
      </c>
      <c r="I406" s="29">
        <v>0</v>
      </c>
      <c r="J406" s="29">
        <f t="shared" si="31"/>
        <v>1803.62</v>
      </c>
      <c r="K406" s="29">
        <v>53259.88</v>
      </c>
      <c r="L406" s="10">
        <f t="shared" si="32"/>
        <v>416.41053149606296</v>
      </c>
      <c r="M406" s="10">
        <f t="shared" si="33"/>
        <v>104.84228346456692</v>
      </c>
      <c r="N406" s="11">
        <f t="shared" si="34"/>
        <v>521.25281496062996</v>
      </c>
    </row>
    <row r="407" spans="1:14" ht="15" customHeight="1">
      <c r="A407" s="8" t="s">
        <v>481</v>
      </c>
      <c r="B407" s="9" t="s">
        <v>70</v>
      </c>
      <c r="C407" s="28">
        <v>259</v>
      </c>
      <c r="D407" s="29">
        <v>75331.7</v>
      </c>
      <c r="E407" s="29">
        <v>0</v>
      </c>
      <c r="F407" s="29">
        <f t="shared" si="30"/>
        <v>75331.7</v>
      </c>
      <c r="G407" s="29">
        <v>3823.75</v>
      </c>
      <c r="H407" s="29">
        <v>0</v>
      </c>
      <c r="I407" s="29">
        <v>0</v>
      </c>
      <c r="J407" s="29">
        <f t="shared" si="31"/>
        <v>3823.75</v>
      </c>
      <c r="K407" s="29">
        <v>11884.76</v>
      </c>
      <c r="L407" s="10">
        <f t="shared" si="32"/>
        <v>305.61949806949804</v>
      </c>
      <c r="M407" s="10">
        <f t="shared" si="33"/>
        <v>45.887104247104247</v>
      </c>
      <c r="N407" s="11">
        <f t="shared" si="34"/>
        <v>351.50660231660231</v>
      </c>
    </row>
    <row r="408" spans="1:14" ht="15" customHeight="1">
      <c r="A408" s="8" t="s">
        <v>507</v>
      </c>
      <c r="B408" s="9" t="s">
        <v>245</v>
      </c>
      <c r="C408" s="28">
        <v>1523</v>
      </c>
      <c r="D408" s="29">
        <v>352625.89</v>
      </c>
      <c r="E408" s="29">
        <v>0</v>
      </c>
      <c r="F408" s="29">
        <f t="shared" si="30"/>
        <v>352625.89</v>
      </c>
      <c r="G408" s="29">
        <v>9571.7900000000009</v>
      </c>
      <c r="H408" s="29">
        <v>0</v>
      </c>
      <c r="I408" s="29">
        <v>0</v>
      </c>
      <c r="J408" s="29">
        <f t="shared" si="31"/>
        <v>9571.7900000000009</v>
      </c>
      <c r="K408" s="29">
        <v>476879.21</v>
      </c>
      <c r="L408" s="10">
        <f t="shared" si="32"/>
        <v>237.81856861457649</v>
      </c>
      <c r="M408" s="10">
        <f t="shared" si="33"/>
        <v>313.11832567301383</v>
      </c>
      <c r="N408" s="11">
        <f t="shared" si="34"/>
        <v>550.93689428759023</v>
      </c>
    </row>
    <row r="409" spans="1:14" ht="15" customHeight="1">
      <c r="A409" s="8" t="s">
        <v>618</v>
      </c>
      <c r="B409" s="9" t="s">
        <v>138</v>
      </c>
      <c r="C409" s="28">
        <v>4427</v>
      </c>
      <c r="D409" s="29">
        <v>1694788.95</v>
      </c>
      <c r="E409" s="29">
        <v>0</v>
      </c>
      <c r="F409" s="29">
        <f t="shared" si="30"/>
        <v>1694788.95</v>
      </c>
      <c r="G409" s="29">
        <v>61929.74</v>
      </c>
      <c r="H409" s="29">
        <v>0</v>
      </c>
      <c r="I409" s="29">
        <v>0</v>
      </c>
      <c r="J409" s="29">
        <f t="shared" si="31"/>
        <v>61929.74</v>
      </c>
      <c r="K409" s="29">
        <v>677399.85</v>
      </c>
      <c r="L409" s="10">
        <f t="shared" si="32"/>
        <v>396.81922069121299</v>
      </c>
      <c r="M409" s="10">
        <f t="shared" si="33"/>
        <v>153.01555229274902</v>
      </c>
      <c r="N409" s="11">
        <f t="shared" si="34"/>
        <v>549.83477298396201</v>
      </c>
    </row>
    <row r="410" spans="1:14" ht="15" customHeight="1">
      <c r="A410" s="8" t="s">
        <v>357</v>
      </c>
      <c r="B410" s="9" t="s">
        <v>208</v>
      </c>
      <c r="C410" s="28">
        <v>21913</v>
      </c>
      <c r="D410" s="29">
        <v>10726756.51</v>
      </c>
      <c r="E410" s="29">
        <v>0</v>
      </c>
      <c r="F410" s="29">
        <f t="shared" si="30"/>
        <v>10726756.51</v>
      </c>
      <c r="G410" s="29">
        <v>1159049.44</v>
      </c>
      <c r="H410" s="29">
        <v>0</v>
      </c>
      <c r="I410" s="29">
        <v>0</v>
      </c>
      <c r="J410" s="29">
        <f t="shared" si="31"/>
        <v>1159049.44</v>
      </c>
      <c r="K410" s="29">
        <v>10245304.01</v>
      </c>
      <c r="L410" s="10">
        <f t="shared" si="32"/>
        <v>542.40888741842741</v>
      </c>
      <c r="M410" s="10">
        <f t="shared" si="33"/>
        <v>467.54456304476793</v>
      </c>
      <c r="N410" s="11">
        <f t="shared" si="34"/>
        <v>1009.9534504631954</v>
      </c>
    </row>
    <row r="411" spans="1:14" ht="15" customHeight="1">
      <c r="A411" s="8" t="s">
        <v>619</v>
      </c>
      <c r="B411" s="9" t="s">
        <v>70</v>
      </c>
      <c r="C411" s="28">
        <v>4244</v>
      </c>
      <c r="D411" s="29">
        <v>1466454.98</v>
      </c>
      <c r="E411" s="29">
        <v>0</v>
      </c>
      <c r="F411" s="29">
        <f t="shared" si="30"/>
        <v>1466454.98</v>
      </c>
      <c r="G411" s="29">
        <v>33252.57</v>
      </c>
      <c r="H411" s="29">
        <v>0</v>
      </c>
      <c r="I411" s="29">
        <v>0</v>
      </c>
      <c r="J411" s="29">
        <f t="shared" si="31"/>
        <v>33252.57</v>
      </c>
      <c r="K411" s="29">
        <v>495978.51</v>
      </c>
      <c r="L411" s="10">
        <f t="shared" si="32"/>
        <v>353.37124175306315</v>
      </c>
      <c r="M411" s="10">
        <f t="shared" si="33"/>
        <v>116.86581291234684</v>
      </c>
      <c r="N411" s="11">
        <f t="shared" si="34"/>
        <v>470.23705466541003</v>
      </c>
    </row>
    <row r="412" spans="1:14" ht="15" customHeight="1">
      <c r="A412" s="8" t="s">
        <v>620</v>
      </c>
      <c r="B412" s="9" t="s">
        <v>0</v>
      </c>
      <c r="C412" s="28">
        <v>1228</v>
      </c>
      <c r="D412" s="29">
        <v>293067.71999999997</v>
      </c>
      <c r="E412" s="29">
        <v>0</v>
      </c>
      <c r="F412" s="29">
        <f t="shared" si="30"/>
        <v>293067.71999999997</v>
      </c>
      <c r="G412" s="29">
        <v>36666.6</v>
      </c>
      <c r="H412" s="29">
        <v>0</v>
      </c>
      <c r="I412" s="29">
        <v>0</v>
      </c>
      <c r="J412" s="29">
        <f t="shared" si="31"/>
        <v>36666.6</v>
      </c>
      <c r="K412" s="29">
        <v>123900.19</v>
      </c>
      <c r="L412" s="10">
        <f t="shared" si="32"/>
        <v>268.51328990228006</v>
      </c>
      <c r="M412" s="10">
        <f t="shared" si="33"/>
        <v>100.89592019543974</v>
      </c>
      <c r="N412" s="11">
        <f t="shared" si="34"/>
        <v>369.40921009771984</v>
      </c>
    </row>
    <row r="413" spans="1:14" ht="15" customHeight="1">
      <c r="A413" s="8" t="s">
        <v>366</v>
      </c>
      <c r="B413" s="9" t="s">
        <v>91</v>
      </c>
      <c r="C413" s="28">
        <v>32858</v>
      </c>
      <c r="D413" s="29">
        <v>11647068.140000001</v>
      </c>
      <c r="E413" s="29">
        <v>0</v>
      </c>
      <c r="F413" s="29">
        <f t="shared" si="30"/>
        <v>11647068.140000001</v>
      </c>
      <c r="G413" s="29">
        <v>693665.02</v>
      </c>
      <c r="H413" s="29">
        <v>0</v>
      </c>
      <c r="I413" s="29">
        <v>0</v>
      </c>
      <c r="J413" s="29">
        <f t="shared" si="31"/>
        <v>693665.02</v>
      </c>
      <c r="K413" s="29">
        <v>4341154.12</v>
      </c>
      <c r="L413" s="10">
        <f t="shared" si="32"/>
        <v>375.57773327652325</v>
      </c>
      <c r="M413" s="10">
        <f t="shared" si="33"/>
        <v>132.11863533994764</v>
      </c>
      <c r="N413" s="11">
        <f t="shared" si="34"/>
        <v>507.69636861647092</v>
      </c>
    </row>
    <row r="414" spans="1:14" ht="15" customHeight="1">
      <c r="A414" s="8" t="s">
        <v>13</v>
      </c>
      <c r="B414" s="9" t="s">
        <v>0</v>
      </c>
      <c r="C414" s="28">
        <v>1093</v>
      </c>
      <c r="D414" s="29">
        <v>345582.22</v>
      </c>
      <c r="E414" s="29">
        <v>0</v>
      </c>
      <c r="F414" s="29">
        <f t="shared" si="30"/>
        <v>345582.22</v>
      </c>
      <c r="G414" s="29">
        <v>14293.28</v>
      </c>
      <c r="H414" s="29">
        <v>0</v>
      </c>
      <c r="I414" s="29">
        <v>0</v>
      </c>
      <c r="J414" s="29">
        <f t="shared" si="31"/>
        <v>14293.28</v>
      </c>
      <c r="K414" s="29">
        <v>53087.39</v>
      </c>
      <c r="L414" s="10">
        <f t="shared" si="32"/>
        <v>329.25480329368708</v>
      </c>
      <c r="M414" s="10">
        <f t="shared" si="33"/>
        <v>48.570347666971635</v>
      </c>
      <c r="N414" s="11">
        <f t="shared" si="34"/>
        <v>377.82515096065873</v>
      </c>
    </row>
    <row r="415" spans="1:14" ht="15" customHeight="1">
      <c r="A415" s="8" t="s">
        <v>549</v>
      </c>
      <c r="B415" s="9" t="s">
        <v>178</v>
      </c>
      <c r="C415" s="28">
        <v>5317</v>
      </c>
      <c r="D415" s="29">
        <v>1245847.33</v>
      </c>
      <c r="E415" s="29">
        <v>0</v>
      </c>
      <c r="F415" s="29">
        <f t="shared" si="30"/>
        <v>1245847.33</v>
      </c>
      <c r="G415" s="29">
        <v>51287.199999999997</v>
      </c>
      <c r="H415" s="29">
        <v>0</v>
      </c>
      <c r="I415" s="29">
        <v>0</v>
      </c>
      <c r="J415" s="29">
        <f t="shared" si="31"/>
        <v>51287.199999999997</v>
      </c>
      <c r="K415" s="29">
        <v>227229.07</v>
      </c>
      <c r="L415" s="10">
        <f t="shared" si="32"/>
        <v>243.95985141997369</v>
      </c>
      <c r="M415" s="10">
        <f t="shared" si="33"/>
        <v>42.736330637577581</v>
      </c>
      <c r="N415" s="11">
        <f t="shared" si="34"/>
        <v>286.69618205755125</v>
      </c>
    </row>
    <row r="416" spans="1:14" ht="15" customHeight="1">
      <c r="A416" s="8" t="s">
        <v>621</v>
      </c>
      <c r="B416" s="9" t="s">
        <v>178</v>
      </c>
      <c r="C416" s="28">
        <v>2076</v>
      </c>
      <c r="D416" s="29">
        <v>742557.07</v>
      </c>
      <c r="E416" s="29">
        <v>0</v>
      </c>
      <c r="F416" s="29">
        <f t="shared" si="30"/>
        <v>742557.07</v>
      </c>
      <c r="G416" s="29">
        <v>14438.26</v>
      </c>
      <c r="H416" s="29">
        <v>0</v>
      </c>
      <c r="I416" s="29">
        <v>0</v>
      </c>
      <c r="J416" s="29">
        <f t="shared" si="31"/>
        <v>14438.26</v>
      </c>
      <c r="K416" s="29">
        <v>87719.48</v>
      </c>
      <c r="L416" s="10">
        <f t="shared" si="32"/>
        <v>364.64129576107899</v>
      </c>
      <c r="M416" s="10">
        <f t="shared" si="33"/>
        <v>42.254084778420037</v>
      </c>
      <c r="N416" s="11">
        <f t="shared" si="34"/>
        <v>406.895380539499</v>
      </c>
    </row>
    <row r="417" spans="1:14" ht="15" customHeight="1">
      <c r="A417" s="8" t="s">
        <v>301</v>
      </c>
      <c r="B417" s="9" t="s">
        <v>0</v>
      </c>
      <c r="C417" s="28">
        <v>14803</v>
      </c>
      <c r="D417" s="29">
        <v>3860216.43</v>
      </c>
      <c r="E417" s="29">
        <v>0</v>
      </c>
      <c r="F417" s="29">
        <f t="shared" si="30"/>
        <v>3860216.43</v>
      </c>
      <c r="G417" s="29">
        <v>197709.64</v>
      </c>
      <c r="H417" s="29">
        <v>0</v>
      </c>
      <c r="I417" s="29">
        <v>0</v>
      </c>
      <c r="J417" s="29">
        <f t="shared" si="31"/>
        <v>197709.64</v>
      </c>
      <c r="K417" s="29">
        <v>2249126.21</v>
      </c>
      <c r="L417" s="10">
        <f t="shared" si="32"/>
        <v>274.12862730527598</v>
      </c>
      <c r="M417" s="10">
        <f t="shared" si="33"/>
        <v>151.93718908329393</v>
      </c>
      <c r="N417" s="11">
        <f t="shared" si="34"/>
        <v>426.06581638856989</v>
      </c>
    </row>
    <row r="418" spans="1:14" ht="15" customHeight="1">
      <c r="A418" s="8" t="s">
        <v>133</v>
      </c>
      <c r="B418" s="9" t="s">
        <v>91</v>
      </c>
      <c r="C418" s="28">
        <v>550</v>
      </c>
      <c r="D418" s="29">
        <v>158577.92000000001</v>
      </c>
      <c r="E418" s="29">
        <v>0</v>
      </c>
      <c r="F418" s="29">
        <f t="shared" si="30"/>
        <v>158577.92000000001</v>
      </c>
      <c r="G418" s="29">
        <v>3381.89</v>
      </c>
      <c r="H418" s="29">
        <v>0</v>
      </c>
      <c r="I418" s="29">
        <v>0</v>
      </c>
      <c r="J418" s="29">
        <f t="shared" si="31"/>
        <v>3381.89</v>
      </c>
      <c r="K418" s="29">
        <v>73990.710000000006</v>
      </c>
      <c r="L418" s="10">
        <f t="shared" si="32"/>
        <v>294.47238181818187</v>
      </c>
      <c r="M418" s="10">
        <f t="shared" si="33"/>
        <v>134.52856363636366</v>
      </c>
      <c r="N418" s="11">
        <f t="shared" si="34"/>
        <v>429.0009454545455</v>
      </c>
    </row>
    <row r="419" spans="1:14" ht="15" customHeight="1">
      <c r="A419" s="8" t="s">
        <v>423</v>
      </c>
      <c r="B419" s="9" t="s">
        <v>208</v>
      </c>
      <c r="C419" s="28">
        <v>4480</v>
      </c>
      <c r="D419" s="29">
        <v>2169250.98</v>
      </c>
      <c r="E419" s="29">
        <v>0</v>
      </c>
      <c r="F419" s="29">
        <f t="shared" si="30"/>
        <v>2169250.98</v>
      </c>
      <c r="G419" s="29">
        <v>132217.12</v>
      </c>
      <c r="H419" s="29">
        <v>0</v>
      </c>
      <c r="I419" s="29">
        <v>0</v>
      </c>
      <c r="J419" s="29">
        <f t="shared" si="31"/>
        <v>132217.12</v>
      </c>
      <c r="K419" s="29">
        <v>1711010.34</v>
      </c>
      <c r="L419" s="10">
        <f t="shared" si="32"/>
        <v>513.72055803571436</v>
      </c>
      <c r="M419" s="10">
        <f t="shared" si="33"/>
        <v>381.92195089285718</v>
      </c>
      <c r="N419" s="11">
        <f t="shared" si="34"/>
        <v>895.64250892857149</v>
      </c>
    </row>
    <row r="420" spans="1:14" ht="15" customHeight="1">
      <c r="A420" s="8" t="s">
        <v>339</v>
      </c>
      <c r="B420" s="9" t="s">
        <v>245</v>
      </c>
      <c r="C420" s="28">
        <v>9427</v>
      </c>
      <c r="D420" s="29">
        <v>2375925.41</v>
      </c>
      <c r="E420" s="29">
        <v>0</v>
      </c>
      <c r="F420" s="29">
        <f t="shared" si="30"/>
        <v>2375925.41</v>
      </c>
      <c r="G420" s="29">
        <v>87586.25</v>
      </c>
      <c r="H420" s="29">
        <v>0</v>
      </c>
      <c r="I420" s="29">
        <v>0</v>
      </c>
      <c r="J420" s="29">
        <f t="shared" si="31"/>
        <v>87586.25</v>
      </c>
      <c r="K420" s="29">
        <v>476466.92</v>
      </c>
      <c r="L420" s="10">
        <f t="shared" si="32"/>
        <v>261.32509387928292</v>
      </c>
      <c r="M420" s="10">
        <f t="shared" si="33"/>
        <v>50.54279410204731</v>
      </c>
      <c r="N420" s="11">
        <f t="shared" si="34"/>
        <v>311.86788798133023</v>
      </c>
    </row>
    <row r="421" spans="1:14" ht="15" customHeight="1">
      <c r="A421" s="8" t="s">
        <v>132</v>
      </c>
      <c r="B421" s="9" t="s">
        <v>91</v>
      </c>
      <c r="C421" s="28">
        <v>189</v>
      </c>
      <c r="D421" s="29">
        <v>39039.06</v>
      </c>
      <c r="E421" s="29">
        <v>0</v>
      </c>
      <c r="F421" s="29">
        <f t="shared" si="30"/>
        <v>39039.06</v>
      </c>
      <c r="G421" s="29">
        <v>5434.09</v>
      </c>
      <c r="H421" s="29">
        <v>0</v>
      </c>
      <c r="I421" s="29">
        <v>0</v>
      </c>
      <c r="J421" s="29">
        <f t="shared" si="31"/>
        <v>5434.09</v>
      </c>
      <c r="K421" s="29">
        <v>24571.78</v>
      </c>
      <c r="L421" s="10">
        <f t="shared" si="32"/>
        <v>235.30767195767191</v>
      </c>
      <c r="M421" s="10">
        <f t="shared" si="33"/>
        <v>130.00941798941798</v>
      </c>
      <c r="N421" s="11">
        <f t="shared" si="34"/>
        <v>365.31708994708993</v>
      </c>
    </row>
    <row r="422" spans="1:14" ht="15" customHeight="1">
      <c r="A422" s="8" t="s">
        <v>350</v>
      </c>
      <c r="B422" s="9" t="s">
        <v>91</v>
      </c>
      <c r="C422" s="28">
        <v>6354</v>
      </c>
      <c r="D422" s="29">
        <v>1756919.98</v>
      </c>
      <c r="E422" s="29">
        <v>0</v>
      </c>
      <c r="F422" s="29">
        <f t="shared" si="30"/>
        <v>1756919.98</v>
      </c>
      <c r="G422" s="29">
        <v>80947</v>
      </c>
      <c r="H422" s="29">
        <v>0</v>
      </c>
      <c r="I422" s="29">
        <v>0</v>
      </c>
      <c r="J422" s="29">
        <f t="shared" si="31"/>
        <v>80947</v>
      </c>
      <c r="K422" s="29">
        <v>448196.85</v>
      </c>
      <c r="L422" s="10">
        <f t="shared" si="32"/>
        <v>289.24566887000316</v>
      </c>
      <c r="M422" s="10">
        <f t="shared" si="33"/>
        <v>70.5377478753541</v>
      </c>
      <c r="N422" s="11">
        <f t="shared" si="34"/>
        <v>359.78341674535727</v>
      </c>
    </row>
    <row r="423" spans="1:14" ht="15" customHeight="1">
      <c r="A423" s="8" t="s">
        <v>550</v>
      </c>
      <c r="B423" s="9" t="s">
        <v>201</v>
      </c>
      <c r="C423" s="28">
        <v>7887</v>
      </c>
      <c r="D423" s="29">
        <v>2538903.09</v>
      </c>
      <c r="E423" s="29">
        <v>0</v>
      </c>
      <c r="F423" s="29">
        <f t="shared" si="30"/>
        <v>2538903.09</v>
      </c>
      <c r="G423" s="29">
        <v>46799.3</v>
      </c>
      <c r="H423" s="29">
        <v>0</v>
      </c>
      <c r="I423" s="29">
        <v>0</v>
      </c>
      <c r="J423" s="29">
        <f t="shared" si="31"/>
        <v>46799.3</v>
      </c>
      <c r="K423" s="29">
        <v>1227266.74</v>
      </c>
      <c r="L423" s="10">
        <f t="shared" si="32"/>
        <v>327.84358945099524</v>
      </c>
      <c r="M423" s="10">
        <f t="shared" si="33"/>
        <v>155.60628122226447</v>
      </c>
      <c r="N423" s="11">
        <f t="shared" si="34"/>
        <v>483.4498706732598</v>
      </c>
    </row>
    <row r="424" spans="1:14" ht="15" customHeight="1">
      <c r="A424" s="8" t="s">
        <v>12</v>
      </c>
      <c r="B424" s="9" t="s">
        <v>0</v>
      </c>
      <c r="C424" s="28">
        <v>1147</v>
      </c>
      <c r="D424" s="29">
        <v>377359.25</v>
      </c>
      <c r="E424" s="29">
        <v>0</v>
      </c>
      <c r="F424" s="29">
        <f t="shared" si="30"/>
        <v>377359.25</v>
      </c>
      <c r="G424" s="29">
        <v>5670.2</v>
      </c>
      <c r="H424" s="29">
        <v>0</v>
      </c>
      <c r="I424" s="29">
        <v>0</v>
      </c>
      <c r="J424" s="29">
        <f t="shared" si="31"/>
        <v>5670.2</v>
      </c>
      <c r="K424" s="29">
        <v>232228.29</v>
      </c>
      <c r="L424" s="10">
        <f t="shared" si="32"/>
        <v>333.940235396687</v>
      </c>
      <c r="M424" s="10">
        <f t="shared" si="33"/>
        <v>202.46581517000874</v>
      </c>
      <c r="N424" s="11">
        <f t="shared" si="34"/>
        <v>536.40605056669574</v>
      </c>
    </row>
    <row r="425" spans="1:14" ht="15" customHeight="1">
      <c r="A425" s="8" t="s">
        <v>551</v>
      </c>
      <c r="B425" s="9" t="s">
        <v>0</v>
      </c>
      <c r="C425" s="28">
        <v>5709</v>
      </c>
      <c r="D425" s="29">
        <v>1677603.01</v>
      </c>
      <c r="E425" s="29">
        <v>0</v>
      </c>
      <c r="F425" s="29">
        <f t="shared" si="30"/>
        <v>1677603.01</v>
      </c>
      <c r="G425" s="29">
        <v>44697.04</v>
      </c>
      <c r="H425" s="29">
        <v>0</v>
      </c>
      <c r="I425" s="29">
        <v>0</v>
      </c>
      <c r="J425" s="29">
        <f t="shared" si="31"/>
        <v>44697.04</v>
      </c>
      <c r="K425" s="29">
        <v>1071368.8400000001</v>
      </c>
      <c r="L425" s="10">
        <f t="shared" si="32"/>
        <v>301.68156419688211</v>
      </c>
      <c r="M425" s="10">
        <f t="shared" si="33"/>
        <v>187.66313540024524</v>
      </c>
      <c r="N425" s="11">
        <f t="shared" si="34"/>
        <v>489.34469959712737</v>
      </c>
    </row>
    <row r="426" spans="1:14" ht="15" customHeight="1">
      <c r="A426" s="8" t="s">
        <v>130</v>
      </c>
      <c r="B426" s="9" t="s">
        <v>91</v>
      </c>
      <c r="C426" s="28">
        <v>2233</v>
      </c>
      <c r="D426" s="29">
        <v>754291.87</v>
      </c>
      <c r="E426" s="29">
        <v>0</v>
      </c>
      <c r="F426" s="29">
        <f t="shared" si="30"/>
        <v>754291.87</v>
      </c>
      <c r="G426" s="29">
        <v>7491.37</v>
      </c>
      <c r="H426" s="29">
        <v>0</v>
      </c>
      <c r="I426" s="29">
        <v>0</v>
      </c>
      <c r="J426" s="29">
        <f t="shared" si="31"/>
        <v>7491.37</v>
      </c>
      <c r="K426" s="29">
        <v>255160.11</v>
      </c>
      <c r="L426" s="10">
        <f t="shared" si="32"/>
        <v>341.14789072995967</v>
      </c>
      <c r="M426" s="10">
        <f t="shared" si="33"/>
        <v>114.26785042543662</v>
      </c>
      <c r="N426" s="11">
        <f t="shared" si="34"/>
        <v>455.41574115539629</v>
      </c>
    </row>
    <row r="427" spans="1:14" ht="15" customHeight="1">
      <c r="A427" s="8" t="s">
        <v>275</v>
      </c>
      <c r="B427" s="9" t="s">
        <v>245</v>
      </c>
      <c r="C427" s="28">
        <v>17418</v>
      </c>
      <c r="D427" s="29">
        <v>6987147.5199999996</v>
      </c>
      <c r="E427" s="29">
        <v>0</v>
      </c>
      <c r="F427" s="29">
        <f t="shared" si="30"/>
        <v>6987147.5199999996</v>
      </c>
      <c r="G427" s="29">
        <v>165842.54</v>
      </c>
      <c r="H427" s="29">
        <v>0</v>
      </c>
      <c r="I427" s="29">
        <v>0</v>
      </c>
      <c r="J427" s="29">
        <f t="shared" si="31"/>
        <v>165842.54</v>
      </c>
      <c r="K427" s="29">
        <v>8456843.6699999999</v>
      </c>
      <c r="L427" s="10">
        <f t="shared" si="32"/>
        <v>410.66655528763346</v>
      </c>
      <c r="M427" s="10">
        <f t="shared" si="33"/>
        <v>485.52323286255597</v>
      </c>
      <c r="N427" s="11">
        <f t="shared" si="34"/>
        <v>896.18978815018943</v>
      </c>
    </row>
    <row r="428" spans="1:14" ht="15" customHeight="1">
      <c r="A428" s="8" t="s">
        <v>508</v>
      </c>
      <c r="B428" s="9" t="s">
        <v>0</v>
      </c>
      <c r="C428" s="28">
        <v>1034</v>
      </c>
      <c r="D428" s="29">
        <v>213494</v>
      </c>
      <c r="E428" s="29">
        <v>0</v>
      </c>
      <c r="F428" s="29">
        <f t="shared" si="30"/>
        <v>213494</v>
      </c>
      <c r="G428" s="29">
        <v>210</v>
      </c>
      <c r="H428" s="29">
        <v>0</v>
      </c>
      <c r="I428" s="29">
        <v>0</v>
      </c>
      <c r="J428" s="29">
        <f t="shared" si="31"/>
        <v>210</v>
      </c>
      <c r="K428" s="29">
        <v>75307.25</v>
      </c>
      <c r="L428" s="10">
        <f t="shared" si="32"/>
        <v>206.6769825918762</v>
      </c>
      <c r="M428" s="10">
        <f t="shared" si="33"/>
        <v>72.830996131528053</v>
      </c>
      <c r="N428" s="11">
        <f t="shared" si="34"/>
        <v>279.50797872340428</v>
      </c>
    </row>
    <row r="429" spans="1:14" ht="15" customHeight="1">
      <c r="A429" s="8" t="s">
        <v>311</v>
      </c>
      <c r="B429" s="9" t="s">
        <v>0</v>
      </c>
      <c r="C429" s="28">
        <v>9436</v>
      </c>
      <c r="D429" s="29">
        <v>2685528.71</v>
      </c>
      <c r="E429" s="29">
        <v>0</v>
      </c>
      <c r="F429" s="29">
        <f t="shared" si="30"/>
        <v>2685528.71</v>
      </c>
      <c r="G429" s="29">
        <v>84132.34</v>
      </c>
      <c r="H429" s="29">
        <v>0</v>
      </c>
      <c r="I429" s="29">
        <v>0</v>
      </c>
      <c r="J429" s="29">
        <f t="shared" si="31"/>
        <v>84132.34</v>
      </c>
      <c r="K429" s="29">
        <v>1304137.08</v>
      </c>
      <c r="L429" s="10">
        <f t="shared" si="32"/>
        <v>293.52067083509962</v>
      </c>
      <c r="M429" s="10">
        <f t="shared" si="33"/>
        <v>138.20867740568039</v>
      </c>
      <c r="N429" s="11">
        <f t="shared" si="34"/>
        <v>431.72934824077998</v>
      </c>
    </row>
    <row r="430" spans="1:14" ht="15" customHeight="1">
      <c r="A430" s="8" t="s">
        <v>409</v>
      </c>
      <c r="B430" s="9" t="s">
        <v>91</v>
      </c>
      <c r="C430" s="28">
        <v>437</v>
      </c>
      <c r="D430" s="29">
        <v>122748.38</v>
      </c>
      <c r="E430" s="29">
        <v>0</v>
      </c>
      <c r="F430" s="29">
        <f t="shared" si="30"/>
        <v>122748.38</v>
      </c>
      <c r="G430" s="29">
        <v>928.26</v>
      </c>
      <c r="H430" s="29">
        <v>0</v>
      </c>
      <c r="I430" s="29">
        <v>0</v>
      </c>
      <c r="J430" s="29">
        <f t="shared" si="31"/>
        <v>928.26</v>
      </c>
      <c r="K430" s="29">
        <v>117016.99</v>
      </c>
      <c r="L430" s="10">
        <f t="shared" si="32"/>
        <v>283.01290617848969</v>
      </c>
      <c r="M430" s="10">
        <f t="shared" si="33"/>
        <v>267.77343249427918</v>
      </c>
      <c r="N430" s="11">
        <f t="shared" si="34"/>
        <v>550.78633867276892</v>
      </c>
    </row>
    <row r="431" spans="1:14" ht="15" customHeight="1">
      <c r="A431" s="8" t="s">
        <v>183</v>
      </c>
      <c r="B431" s="9" t="s">
        <v>178</v>
      </c>
      <c r="C431" s="28">
        <v>1441</v>
      </c>
      <c r="D431" s="29">
        <v>493785.34</v>
      </c>
      <c r="E431" s="29">
        <v>0</v>
      </c>
      <c r="F431" s="29">
        <f t="shared" si="30"/>
        <v>493785.34</v>
      </c>
      <c r="G431" s="29">
        <v>7194.68</v>
      </c>
      <c r="H431" s="29">
        <v>0</v>
      </c>
      <c r="I431" s="29">
        <v>0</v>
      </c>
      <c r="J431" s="29">
        <f t="shared" si="31"/>
        <v>7194.68</v>
      </c>
      <c r="K431" s="29">
        <v>185155.46</v>
      </c>
      <c r="L431" s="10">
        <f t="shared" si="32"/>
        <v>347.66136016655099</v>
      </c>
      <c r="M431" s="10">
        <f t="shared" si="33"/>
        <v>128.49095072866064</v>
      </c>
      <c r="N431" s="11">
        <f t="shared" si="34"/>
        <v>476.15231089521166</v>
      </c>
    </row>
    <row r="432" spans="1:14" ht="15" customHeight="1">
      <c r="A432" s="8" t="s">
        <v>292</v>
      </c>
      <c r="B432" s="9" t="s">
        <v>70</v>
      </c>
      <c r="C432" s="28">
        <v>10726</v>
      </c>
      <c r="D432" s="29">
        <v>3474635.64</v>
      </c>
      <c r="E432" s="29">
        <v>0</v>
      </c>
      <c r="F432" s="29">
        <f t="shared" si="30"/>
        <v>3474635.64</v>
      </c>
      <c r="G432" s="29">
        <v>703547.47</v>
      </c>
      <c r="H432" s="29">
        <v>0</v>
      </c>
      <c r="I432" s="29">
        <v>0</v>
      </c>
      <c r="J432" s="29">
        <f t="shared" si="31"/>
        <v>703547.47</v>
      </c>
      <c r="K432" s="29">
        <v>2922431.62</v>
      </c>
      <c r="L432" s="10">
        <f t="shared" si="32"/>
        <v>389.53786220399036</v>
      </c>
      <c r="M432" s="10">
        <f t="shared" si="33"/>
        <v>272.46239231773262</v>
      </c>
      <c r="N432" s="11">
        <f t="shared" si="34"/>
        <v>662.00025452172292</v>
      </c>
    </row>
    <row r="433" spans="1:14" ht="15" customHeight="1">
      <c r="A433" s="8" t="s">
        <v>370</v>
      </c>
      <c r="B433" s="9" t="s">
        <v>178</v>
      </c>
      <c r="C433" s="28">
        <v>20688</v>
      </c>
      <c r="D433" s="29">
        <v>7232962.0199999996</v>
      </c>
      <c r="E433" s="29">
        <v>0</v>
      </c>
      <c r="F433" s="29">
        <f t="shared" si="30"/>
        <v>7232962.0199999996</v>
      </c>
      <c r="G433" s="29">
        <v>101727.98</v>
      </c>
      <c r="H433" s="29">
        <v>0</v>
      </c>
      <c r="I433" s="29">
        <v>0</v>
      </c>
      <c r="J433" s="29">
        <f t="shared" si="31"/>
        <v>101727.98</v>
      </c>
      <c r="K433" s="29">
        <v>4164451.48</v>
      </c>
      <c r="L433" s="10">
        <f t="shared" si="32"/>
        <v>354.5383797370456</v>
      </c>
      <c r="M433" s="10">
        <f t="shared" si="33"/>
        <v>201.29792536736272</v>
      </c>
      <c r="N433" s="11">
        <f t="shared" si="34"/>
        <v>555.83630510440832</v>
      </c>
    </row>
    <row r="434" spans="1:14" ht="15" customHeight="1">
      <c r="A434" s="8" t="s">
        <v>622</v>
      </c>
      <c r="B434" s="9" t="s">
        <v>245</v>
      </c>
      <c r="C434" s="28">
        <v>2325</v>
      </c>
      <c r="D434" s="29">
        <v>632952.02</v>
      </c>
      <c r="E434" s="29">
        <v>0</v>
      </c>
      <c r="F434" s="29">
        <f t="shared" si="30"/>
        <v>632952.02</v>
      </c>
      <c r="G434" s="29">
        <v>22568.17</v>
      </c>
      <c r="H434" s="29">
        <v>0</v>
      </c>
      <c r="I434" s="29">
        <v>0</v>
      </c>
      <c r="J434" s="29">
        <f t="shared" si="31"/>
        <v>22568.17</v>
      </c>
      <c r="K434" s="29">
        <v>210761.67</v>
      </c>
      <c r="L434" s="10">
        <f t="shared" si="32"/>
        <v>281.94416774193553</v>
      </c>
      <c r="M434" s="10">
        <f t="shared" si="33"/>
        <v>90.650180645161299</v>
      </c>
      <c r="N434" s="11">
        <f t="shared" si="34"/>
        <v>372.59434838709683</v>
      </c>
    </row>
    <row r="435" spans="1:14" ht="15" customHeight="1">
      <c r="A435" s="8" t="s">
        <v>509</v>
      </c>
      <c r="B435" s="9" t="s">
        <v>245</v>
      </c>
      <c r="C435" s="28">
        <v>9161</v>
      </c>
      <c r="D435" s="29">
        <v>3277122.89</v>
      </c>
      <c r="E435" s="29">
        <v>0</v>
      </c>
      <c r="F435" s="29">
        <f t="shared" si="30"/>
        <v>3277122.89</v>
      </c>
      <c r="G435" s="29">
        <v>330158.68</v>
      </c>
      <c r="H435" s="29">
        <v>0</v>
      </c>
      <c r="I435" s="29">
        <v>0</v>
      </c>
      <c r="J435" s="29">
        <f t="shared" si="31"/>
        <v>330158.68</v>
      </c>
      <c r="K435" s="29">
        <v>501574.91</v>
      </c>
      <c r="L435" s="10">
        <f t="shared" si="32"/>
        <v>393.7650442091475</v>
      </c>
      <c r="M435" s="10">
        <f t="shared" si="33"/>
        <v>54.751109049230429</v>
      </c>
      <c r="N435" s="11">
        <f t="shared" si="34"/>
        <v>448.51615325837798</v>
      </c>
    </row>
    <row r="436" spans="1:14" ht="15" customHeight="1">
      <c r="A436" s="8" t="s">
        <v>482</v>
      </c>
      <c r="B436" s="9" t="s">
        <v>70</v>
      </c>
      <c r="C436" s="28">
        <v>12537</v>
      </c>
      <c r="D436" s="29">
        <v>20527080.32</v>
      </c>
      <c r="E436" s="29">
        <v>0</v>
      </c>
      <c r="F436" s="29">
        <f t="shared" si="30"/>
        <v>20527080.32</v>
      </c>
      <c r="G436" s="29">
        <v>4240557.18</v>
      </c>
      <c r="H436" s="29">
        <v>0</v>
      </c>
      <c r="I436" s="29">
        <v>0</v>
      </c>
      <c r="J436" s="29">
        <f t="shared" si="31"/>
        <v>4240557.18</v>
      </c>
      <c r="K436" s="29">
        <v>8531523.8200000003</v>
      </c>
      <c r="L436" s="10">
        <f t="shared" si="32"/>
        <v>1975.5633325356944</v>
      </c>
      <c r="M436" s="10">
        <f t="shared" si="33"/>
        <v>680.50760309483928</v>
      </c>
      <c r="N436" s="11">
        <f t="shared" si="34"/>
        <v>2656.0709356305338</v>
      </c>
    </row>
    <row r="437" spans="1:14" ht="15" customHeight="1">
      <c r="A437" s="8" t="s">
        <v>312</v>
      </c>
      <c r="B437" s="9" t="s">
        <v>245</v>
      </c>
      <c r="C437" s="28">
        <v>6798</v>
      </c>
      <c r="D437" s="29">
        <v>2188252.0099999998</v>
      </c>
      <c r="E437" s="29">
        <v>0</v>
      </c>
      <c r="F437" s="29">
        <f t="shared" si="30"/>
        <v>2188252.0099999998</v>
      </c>
      <c r="G437" s="29">
        <v>74627.61</v>
      </c>
      <c r="H437" s="29">
        <v>0</v>
      </c>
      <c r="I437" s="29">
        <v>0</v>
      </c>
      <c r="J437" s="29">
        <f t="shared" si="31"/>
        <v>74627.61</v>
      </c>
      <c r="K437" s="29">
        <v>1223682.76</v>
      </c>
      <c r="L437" s="10">
        <f t="shared" si="32"/>
        <v>332.87431891732859</v>
      </c>
      <c r="M437" s="10">
        <f t="shared" si="33"/>
        <v>180.00629008531922</v>
      </c>
      <c r="N437" s="11">
        <f t="shared" si="34"/>
        <v>512.88060900264782</v>
      </c>
    </row>
    <row r="438" spans="1:14" ht="15" customHeight="1">
      <c r="A438" s="8" t="s">
        <v>451</v>
      </c>
      <c r="B438" s="9" t="s">
        <v>208</v>
      </c>
      <c r="C438" s="28">
        <v>280</v>
      </c>
      <c r="D438" s="29">
        <v>81354.78</v>
      </c>
      <c r="E438" s="29">
        <v>0</v>
      </c>
      <c r="F438" s="29">
        <f t="shared" si="30"/>
        <v>81354.78</v>
      </c>
      <c r="G438" s="29">
        <v>0</v>
      </c>
      <c r="H438" s="29">
        <v>0</v>
      </c>
      <c r="I438" s="29">
        <v>0</v>
      </c>
      <c r="J438" s="29">
        <f t="shared" si="31"/>
        <v>0</v>
      </c>
      <c r="K438" s="29">
        <v>26777.65</v>
      </c>
      <c r="L438" s="10">
        <f t="shared" si="32"/>
        <v>290.55278571428573</v>
      </c>
      <c r="M438" s="10">
        <f t="shared" si="33"/>
        <v>95.634464285714287</v>
      </c>
      <c r="N438" s="11">
        <f t="shared" si="34"/>
        <v>386.18724999999995</v>
      </c>
    </row>
    <row r="439" spans="1:14" ht="15" customHeight="1">
      <c r="A439" s="8" t="s">
        <v>418</v>
      </c>
      <c r="B439" s="9" t="s">
        <v>91</v>
      </c>
      <c r="C439" s="28">
        <v>924</v>
      </c>
      <c r="D439" s="29">
        <v>298340.56</v>
      </c>
      <c r="E439" s="29">
        <v>0</v>
      </c>
      <c r="F439" s="29">
        <f t="shared" si="30"/>
        <v>298340.56</v>
      </c>
      <c r="G439" s="29">
        <v>6034.51</v>
      </c>
      <c r="H439" s="29">
        <v>0</v>
      </c>
      <c r="I439" s="29">
        <v>0</v>
      </c>
      <c r="J439" s="29">
        <f t="shared" si="31"/>
        <v>6034.51</v>
      </c>
      <c r="K439" s="29">
        <v>47650.54</v>
      </c>
      <c r="L439" s="10">
        <f t="shared" si="32"/>
        <v>329.4102489177489</v>
      </c>
      <c r="M439" s="10">
        <f t="shared" si="33"/>
        <v>51.569848484848485</v>
      </c>
      <c r="N439" s="11">
        <f t="shared" si="34"/>
        <v>380.98009740259738</v>
      </c>
    </row>
    <row r="440" spans="1:14" ht="15" customHeight="1">
      <c r="A440" s="8" t="s">
        <v>346</v>
      </c>
      <c r="B440" s="9" t="s">
        <v>201</v>
      </c>
      <c r="C440" s="28">
        <v>5441</v>
      </c>
      <c r="D440" s="29">
        <v>1244786.99</v>
      </c>
      <c r="E440" s="29">
        <v>0</v>
      </c>
      <c r="F440" s="29">
        <f t="shared" si="30"/>
        <v>1244786.99</v>
      </c>
      <c r="G440" s="29">
        <v>40363.83</v>
      </c>
      <c r="H440" s="29">
        <v>0</v>
      </c>
      <c r="I440" s="29">
        <v>0</v>
      </c>
      <c r="J440" s="29">
        <f t="shared" si="31"/>
        <v>40363.83</v>
      </c>
      <c r="K440" s="29">
        <v>501659.75</v>
      </c>
      <c r="L440" s="10">
        <f t="shared" si="32"/>
        <v>236.19754089321816</v>
      </c>
      <c r="M440" s="10">
        <f t="shared" si="33"/>
        <v>92.199917294614963</v>
      </c>
      <c r="N440" s="11">
        <f t="shared" si="34"/>
        <v>328.39745818783314</v>
      </c>
    </row>
    <row r="441" spans="1:14" ht="15" customHeight="1">
      <c r="A441" s="8" t="s">
        <v>72</v>
      </c>
      <c r="B441" s="9" t="s">
        <v>70</v>
      </c>
      <c r="C441" s="28">
        <v>3465</v>
      </c>
      <c r="D441" s="29">
        <v>964145.42</v>
      </c>
      <c r="E441" s="29">
        <v>0</v>
      </c>
      <c r="F441" s="29">
        <f t="shared" si="30"/>
        <v>964145.42</v>
      </c>
      <c r="G441" s="29">
        <v>20818.82</v>
      </c>
      <c r="H441" s="29">
        <v>0</v>
      </c>
      <c r="I441" s="29">
        <v>0</v>
      </c>
      <c r="J441" s="29">
        <f t="shared" si="31"/>
        <v>20818.82</v>
      </c>
      <c r="K441" s="29">
        <v>171234.45</v>
      </c>
      <c r="L441" s="10">
        <f t="shared" si="32"/>
        <v>284.2609639249639</v>
      </c>
      <c r="M441" s="10">
        <f t="shared" si="33"/>
        <v>49.41831168831169</v>
      </c>
      <c r="N441" s="11">
        <f t="shared" si="34"/>
        <v>333.67927561327559</v>
      </c>
    </row>
    <row r="442" spans="1:14" ht="15" customHeight="1">
      <c r="A442" s="8" t="s">
        <v>128</v>
      </c>
      <c r="B442" s="9" t="s">
        <v>91</v>
      </c>
      <c r="C442" s="28">
        <v>387</v>
      </c>
      <c r="D442" s="29">
        <v>254001.7</v>
      </c>
      <c r="E442" s="29">
        <v>0</v>
      </c>
      <c r="F442" s="29">
        <f t="shared" si="30"/>
        <v>254001.7</v>
      </c>
      <c r="G442" s="29">
        <v>4098.2</v>
      </c>
      <c r="H442" s="29">
        <v>0</v>
      </c>
      <c r="I442" s="29">
        <v>0</v>
      </c>
      <c r="J442" s="29">
        <f t="shared" si="31"/>
        <v>4098.2</v>
      </c>
      <c r="K442" s="29">
        <v>56377.79</v>
      </c>
      <c r="L442" s="10">
        <f t="shared" si="32"/>
        <v>666.9248062015505</v>
      </c>
      <c r="M442" s="10">
        <f t="shared" si="33"/>
        <v>145.67904392764859</v>
      </c>
      <c r="N442" s="11">
        <f t="shared" si="34"/>
        <v>812.60385012919892</v>
      </c>
    </row>
    <row r="443" spans="1:14" ht="15" customHeight="1">
      <c r="A443" s="8" t="s">
        <v>552</v>
      </c>
      <c r="B443" s="9" t="s">
        <v>70</v>
      </c>
      <c r="C443" s="28">
        <v>1137</v>
      </c>
      <c r="D443" s="29">
        <v>306895.96000000002</v>
      </c>
      <c r="E443" s="29">
        <v>0</v>
      </c>
      <c r="F443" s="29">
        <f t="shared" si="30"/>
        <v>306895.96000000002</v>
      </c>
      <c r="G443" s="29">
        <v>4174.2700000000004</v>
      </c>
      <c r="H443" s="29">
        <v>0</v>
      </c>
      <c r="I443" s="29">
        <v>0</v>
      </c>
      <c r="J443" s="29">
        <f t="shared" si="31"/>
        <v>4174.2700000000004</v>
      </c>
      <c r="K443" s="29">
        <v>47810.82</v>
      </c>
      <c r="L443" s="10">
        <f t="shared" si="32"/>
        <v>273.58859278803874</v>
      </c>
      <c r="M443" s="10">
        <f t="shared" si="33"/>
        <v>42.049973614775723</v>
      </c>
      <c r="N443" s="11">
        <f t="shared" si="34"/>
        <v>315.63856640281449</v>
      </c>
    </row>
    <row r="444" spans="1:14" ht="15" customHeight="1">
      <c r="A444" s="8" t="s">
        <v>291</v>
      </c>
      <c r="B444" s="9" t="s">
        <v>138</v>
      </c>
      <c r="C444" s="28">
        <v>5325</v>
      </c>
      <c r="D444" s="29">
        <v>1680019.32</v>
      </c>
      <c r="E444" s="29">
        <v>0</v>
      </c>
      <c r="F444" s="29">
        <f t="shared" si="30"/>
        <v>1680019.32</v>
      </c>
      <c r="G444" s="29">
        <v>67285.929999999993</v>
      </c>
      <c r="H444" s="29">
        <v>0</v>
      </c>
      <c r="I444" s="29">
        <v>0</v>
      </c>
      <c r="J444" s="29">
        <f t="shared" si="31"/>
        <v>67285.929999999993</v>
      </c>
      <c r="K444" s="29">
        <v>1379856.57</v>
      </c>
      <c r="L444" s="10">
        <f t="shared" si="32"/>
        <v>328.132441314554</v>
      </c>
      <c r="M444" s="10">
        <f t="shared" si="33"/>
        <v>259.12799436619719</v>
      </c>
      <c r="N444" s="11">
        <f t="shared" si="34"/>
        <v>587.26043568075124</v>
      </c>
    </row>
    <row r="445" spans="1:14" ht="15" customHeight="1">
      <c r="A445" s="8" t="s">
        <v>100</v>
      </c>
      <c r="B445" s="9" t="s">
        <v>91</v>
      </c>
      <c r="C445" s="28">
        <v>4358</v>
      </c>
      <c r="D445" s="29">
        <v>1517507.68</v>
      </c>
      <c r="E445" s="29">
        <v>0</v>
      </c>
      <c r="F445" s="29">
        <f t="shared" si="30"/>
        <v>1517507.68</v>
      </c>
      <c r="G445" s="29">
        <v>19480.759999999998</v>
      </c>
      <c r="H445" s="29">
        <v>0</v>
      </c>
      <c r="I445" s="29">
        <v>0</v>
      </c>
      <c r="J445" s="29">
        <f t="shared" si="31"/>
        <v>19480.759999999998</v>
      </c>
      <c r="K445" s="29">
        <v>157317.18</v>
      </c>
      <c r="L445" s="10">
        <f t="shared" si="32"/>
        <v>352.68206516750803</v>
      </c>
      <c r="M445" s="10">
        <f t="shared" si="33"/>
        <v>36.098480954566313</v>
      </c>
      <c r="N445" s="11">
        <f t="shared" si="34"/>
        <v>388.78054612207433</v>
      </c>
    </row>
    <row r="446" spans="1:14" ht="15" customHeight="1">
      <c r="A446" s="8" t="s">
        <v>623</v>
      </c>
      <c r="B446" s="9" t="s">
        <v>245</v>
      </c>
      <c r="C446" s="28">
        <v>5104</v>
      </c>
      <c r="D446" s="29">
        <v>1650404.26</v>
      </c>
      <c r="E446" s="29">
        <v>0</v>
      </c>
      <c r="F446" s="29">
        <f t="shared" si="30"/>
        <v>1650404.26</v>
      </c>
      <c r="G446" s="29">
        <v>71080.22</v>
      </c>
      <c r="H446" s="29">
        <v>0</v>
      </c>
      <c r="I446" s="29">
        <v>0</v>
      </c>
      <c r="J446" s="29">
        <f t="shared" si="31"/>
        <v>71080.22</v>
      </c>
      <c r="K446" s="29">
        <v>1194903.07</v>
      </c>
      <c r="L446" s="10">
        <f t="shared" si="32"/>
        <v>337.28144200626957</v>
      </c>
      <c r="M446" s="10">
        <f t="shared" si="33"/>
        <v>234.11110305642634</v>
      </c>
      <c r="N446" s="11">
        <f t="shared" si="34"/>
        <v>571.39254506269594</v>
      </c>
    </row>
    <row r="447" spans="1:14" ht="15" customHeight="1">
      <c r="A447" s="8" t="s">
        <v>177</v>
      </c>
      <c r="B447" s="9" t="s">
        <v>178</v>
      </c>
      <c r="C447" s="28">
        <v>2775</v>
      </c>
      <c r="D447" s="29">
        <v>791270.74</v>
      </c>
      <c r="E447" s="29">
        <v>0</v>
      </c>
      <c r="F447" s="29">
        <f t="shared" si="30"/>
        <v>791270.74</v>
      </c>
      <c r="G447" s="29">
        <v>15002.41</v>
      </c>
      <c r="H447" s="29">
        <v>0</v>
      </c>
      <c r="I447" s="29">
        <v>0</v>
      </c>
      <c r="J447" s="29">
        <f t="shared" si="31"/>
        <v>15002.41</v>
      </c>
      <c r="K447" s="29">
        <v>221050.52</v>
      </c>
      <c r="L447" s="10">
        <f t="shared" si="32"/>
        <v>290.54888288288288</v>
      </c>
      <c r="M447" s="10">
        <f t="shared" si="33"/>
        <v>79.657845045045036</v>
      </c>
      <c r="N447" s="11">
        <f t="shared" si="34"/>
        <v>370.20672792792794</v>
      </c>
    </row>
    <row r="448" spans="1:14" ht="15" customHeight="1">
      <c r="A448" s="8" t="s">
        <v>419</v>
      </c>
      <c r="B448" s="9" t="s">
        <v>178</v>
      </c>
      <c r="C448" s="28">
        <v>1485</v>
      </c>
      <c r="D448" s="29">
        <v>326126.03000000003</v>
      </c>
      <c r="E448" s="29">
        <v>0</v>
      </c>
      <c r="F448" s="29">
        <f t="shared" si="30"/>
        <v>326126.03000000003</v>
      </c>
      <c r="G448" s="29">
        <v>385.41</v>
      </c>
      <c r="H448" s="29">
        <v>0</v>
      </c>
      <c r="I448" s="29">
        <v>0</v>
      </c>
      <c r="J448" s="29">
        <f t="shared" si="31"/>
        <v>385.41</v>
      </c>
      <c r="K448" s="29">
        <v>66357.320000000007</v>
      </c>
      <c r="L448" s="10">
        <f t="shared" si="32"/>
        <v>219.87302356902356</v>
      </c>
      <c r="M448" s="10">
        <f t="shared" si="33"/>
        <v>44.685063973063976</v>
      </c>
      <c r="N448" s="11">
        <f t="shared" si="34"/>
        <v>264.55808754208755</v>
      </c>
    </row>
    <row r="449" spans="1:14" ht="15" customHeight="1">
      <c r="A449" s="8" t="s">
        <v>483</v>
      </c>
      <c r="B449" s="9" t="s">
        <v>138</v>
      </c>
      <c r="C449" s="28">
        <v>2822</v>
      </c>
      <c r="D449" s="29">
        <v>766517.89</v>
      </c>
      <c r="E449" s="29">
        <v>0</v>
      </c>
      <c r="F449" s="29">
        <f t="shared" si="30"/>
        <v>766517.89</v>
      </c>
      <c r="G449" s="29">
        <v>19223.12</v>
      </c>
      <c r="H449" s="29">
        <v>0</v>
      </c>
      <c r="I449" s="29">
        <v>0</v>
      </c>
      <c r="J449" s="29">
        <f t="shared" si="31"/>
        <v>19223.12</v>
      </c>
      <c r="K449" s="29">
        <v>418358.98</v>
      </c>
      <c r="L449" s="10">
        <f t="shared" si="32"/>
        <v>278.43409284195604</v>
      </c>
      <c r="M449" s="10">
        <f t="shared" si="33"/>
        <v>148.24910701630048</v>
      </c>
      <c r="N449" s="11">
        <f t="shared" si="34"/>
        <v>426.68319985825656</v>
      </c>
    </row>
    <row r="450" spans="1:14" ht="15" customHeight="1">
      <c r="A450" s="8" t="s">
        <v>286</v>
      </c>
      <c r="B450" s="9" t="s">
        <v>0</v>
      </c>
      <c r="C450" s="28">
        <v>11676</v>
      </c>
      <c r="D450" s="29">
        <v>4752061.1399999997</v>
      </c>
      <c r="E450" s="29">
        <v>0</v>
      </c>
      <c r="F450" s="29">
        <f t="shared" si="30"/>
        <v>4752061.1399999997</v>
      </c>
      <c r="G450" s="29">
        <v>150709.76000000001</v>
      </c>
      <c r="H450" s="29">
        <v>0</v>
      </c>
      <c r="I450" s="29">
        <v>0</v>
      </c>
      <c r="J450" s="29">
        <f t="shared" si="31"/>
        <v>150709.76000000001</v>
      </c>
      <c r="K450" s="29">
        <v>1364838.52</v>
      </c>
      <c r="L450" s="10">
        <f t="shared" si="32"/>
        <v>419.90158444672829</v>
      </c>
      <c r="M450" s="10">
        <f t="shared" si="33"/>
        <v>116.89264474134978</v>
      </c>
      <c r="N450" s="11">
        <f t="shared" si="34"/>
        <v>536.79422918807813</v>
      </c>
    </row>
    <row r="451" spans="1:14" ht="15" customHeight="1">
      <c r="A451" s="8" t="s">
        <v>452</v>
      </c>
      <c r="B451" s="9" t="s">
        <v>178</v>
      </c>
      <c r="C451" s="28">
        <v>10317</v>
      </c>
      <c r="D451" s="29">
        <v>3108299.25</v>
      </c>
      <c r="E451" s="29">
        <v>0</v>
      </c>
      <c r="F451" s="29">
        <f t="shared" si="30"/>
        <v>3108299.25</v>
      </c>
      <c r="G451" s="29">
        <v>51284.61</v>
      </c>
      <c r="H451" s="29">
        <v>0</v>
      </c>
      <c r="I451" s="29">
        <v>0</v>
      </c>
      <c r="J451" s="29">
        <f t="shared" si="31"/>
        <v>51284.61</v>
      </c>
      <c r="K451" s="29">
        <v>753670.47</v>
      </c>
      <c r="L451" s="10">
        <f t="shared" si="32"/>
        <v>306.25025298051759</v>
      </c>
      <c r="M451" s="10">
        <f t="shared" si="33"/>
        <v>73.051320151206738</v>
      </c>
      <c r="N451" s="11">
        <f t="shared" si="34"/>
        <v>379.30157313172435</v>
      </c>
    </row>
    <row r="452" spans="1:14" ht="15" customHeight="1">
      <c r="A452" s="8" t="s">
        <v>510</v>
      </c>
      <c r="B452" s="9" t="s">
        <v>208</v>
      </c>
      <c r="C452" s="28">
        <v>3290</v>
      </c>
      <c r="D452" s="29">
        <v>1577341.02</v>
      </c>
      <c r="E452" s="29">
        <v>0</v>
      </c>
      <c r="F452" s="29">
        <f t="shared" si="30"/>
        <v>1577341.02</v>
      </c>
      <c r="G452" s="29">
        <v>20325.099999999999</v>
      </c>
      <c r="H452" s="29">
        <v>0</v>
      </c>
      <c r="I452" s="29">
        <v>0</v>
      </c>
      <c r="J452" s="29">
        <f t="shared" si="31"/>
        <v>20325.099999999999</v>
      </c>
      <c r="K452" s="29">
        <v>527017.25</v>
      </c>
      <c r="L452" s="10">
        <f t="shared" si="32"/>
        <v>485.61280243161099</v>
      </c>
      <c r="M452" s="10">
        <f t="shared" si="33"/>
        <v>160.18761398176292</v>
      </c>
      <c r="N452" s="11">
        <f t="shared" si="34"/>
        <v>645.80041641337391</v>
      </c>
    </row>
    <row r="453" spans="1:14" ht="15" customHeight="1">
      <c r="A453" s="8" t="s">
        <v>319</v>
      </c>
      <c r="B453" s="9" t="s">
        <v>245</v>
      </c>
      <c r="C453" s="28">
        <v>14052</v>
      </c>
      <c r="D453" s="29">
        <v>4256156.4000000004</v>
      </c>
      <c r="E453" s="29">
        <v>0</v>
      </c>
      <c r="F453" s="29">
        <f t="shared" si="30"/>
        <v>4256156.4000000004</v>
      </c>
      <c r="G453" s="29">
        <v>427425.76</v>
      </c>
      <c r="H453" s="29">
        <v>0</v>
      </c>
      <c r="I453" s="29">
        <v>0</v>
      </c>
      <c r="J453" s="29">
        <f t="shared" si="31"/>
        <v>427425.76</v>
      </c>
      <c r="K453" s="29">
        <v>920503.84</v>
      </c>
      <c r="L453" s="10">
        <f t="shared" si="32"/>
        <v>333.3035980643325</v>
      </c>
      <c r="M453" s="10">
        <f t="shared" si="33"/>
        <v>65.506962709934527</v>
      </c>
      <c r="N453" s="11">
        <f t="shared" si="34"/>
        <v>398.810560774267</v>
      </c>
    </row>
    <row r="454" spans="1:14" ht="15" customHeight="1">
      <c r="A454" s="8" t="s">
        <v>57</v>
      </c>
      <c r="B454" s="9" t="s">
        <v>0</v>
      </c>
      <c r="C454" s="28">
        <v>867</v>
      </c>
      <c r="D454" s="29">
        <v>441380.84</v>
      </c>
      <c r="E454" s="29">
        <v>0</v>
      </c>
      <c r="F454" s="29">
        <f t="shared" si="30"/>
        <v>441380.84</v>
      </c>
      <c r="G454" s="29">
        <v>6305.53</v>
      </c>
      <c r="H454" s="29">
        <v>0</v>
      </c>
      <c r="I454" s="29">
        <v>0</v>
      </c>
      <c r="J454" s="29">
        <f t="shared" si="31"/>
        <v>6305.53</v>
      </c>
      <c r="K454" s="29">
        <v>102602.29</v>
      </c>
      <c r="L454" s="10">
        <f t="shared" si="32"/>
        <v>516.36259515570941</v>
      </c>
      <c r="M454" s="10">
        <f t="shared" si="33"/>
        <v>118.34174163783159</v>
      </c>
      <c r="N454" s="11">
        <f t="shared" si="34"/>
        <v>634.70433679354096</v>
      </c>
    </row>
    <row r="455" spans="1:14" ht="15" customHeight="1">
      <c r="A455" s="8" t="s">
        <v>59</v>
      </c>
      <c r="B455" s="9" t="s">
        <v>0</v>
      </c>
      <c r="C455" s="28">
        <v>1595</v>
      </c>
      <c r="D455" s="29">
        <v>539145.93000000005</v>
      </c>
      <c r="E455" s="29">
        <v>0</v>
      </c>
      <c r="F455" s="29">
        <f t="shared" si="30"/>
        <v>539145.93000000005</v>
      </c>
      <c r="G455" s="29">
        <v>30684.799999999999</v>
      </c>
      <c r="H455" s="29">
        <v>0</v>
      </c>
      <c r="I455" s="29">
        <v>0</v>
      </c>
      <c r="J455" s="29">
        <f t="shared" si="31"/>
        <v>30684.799999999999</v>
      </c>
      <c r="K455" s="29">
        <v>252415.83</v>
      </c>
      <c r="L455" s="10">
        <f t="shared" si="32"/>
        <v>357.26064576802514</v>
      </c>
      <c r="M455" s="10">
        <f t="shared" si="33"/>
        <v>158.25443887147335</v>
      </c>
      <c r="N455" s="11">
        <f t="shared" si="34"/>
        <v>515.51508463949847</v>
      </c>
    </row>
    <row r="456" spans="1:14" ht="15" customHeight="1">
      <c r="A456" s="8" t="s">
        <v>61</v>
      </c>
      <c r="B456" s="9" t="s">
        <v>0</v>
      </c>
      <c r="C456" s="28">
        <v>1099</v>
      </c>
      <c r="D456" s="29">
        <v>277996.53000000003</v>
      </c>
      <c r="E456" s="29">
        <v>0</v>
      </c>
      <c r="F456" s="29">
        <f t="shared" si="30"/>
        <v>277996.53000000003</v>
      </c>
      <c r="G456" s="29">
        <v>14548.08</v>
      </c>
      <c r="H456" s="29">
        <v>0</v>
      </c>
      <c r="I456" s="29">
        <v>0</v>
      </c>
      <c r="J456" s="29">
        <f t="shared" si="31"/>
        <v>14548.08</v>
      </c>
      <c r="K456" s="29">
        <v>209938.73</v>
      </c>
      <c r="L456" s="10">
        <f t="shared" si="32"/>
        <v>266.19163785259332</v>
      </c>
      <c r="M456" s="10">
        <f t="shared" si="33"/>
        <v>191.02705186533214</v>
      </c>
      <c r="N456" s="11">
        <f t="shared" si="34"/>
        <v>457.21868971792549</v>
      </c>
    </row>
    <row r="457" spans="1:14" ht="15" customHeight="1">
      <c r="A457" s="8" t="s">
        <v>62</v>
      </c>
      <c r="B457" s="9" t="s">
        <v>0</v>
      </c>
      <c r="C457" s="28">
        <v>274</v>
      </c>
      <c r="D457" s="29">
        <v>48153.16</v>
      </c>
      <c r="E457" s="29">
        <v>0</v>
      </c>
      <c r="F457" s="29">
        <f t="shared" si="30"/>
        <v>48153.16</v>
      </c>
      <c r="G457" s="29">
        <v>2295.8000000000002</v>
      </c>
      <c r="H457" s="29">
        <v>0</v>
      </c>
      <c r="I457" s="29">
        <v>0</v>
      </c>
      <c r="J457" s="29">
        <f t="shared" si="31"/>
        <v>2295.8000000000002</v>
      </c>
      <c r="K457" s="29">
        <v>26444.959999999999</v>
      </c>
      <c r="L457" s="10">
        <f t="shared" si="32"/>
        <v>184.12029197080295</v>
      </c>
      <c r="M457" s="10">
        <f t="shared" si="33"/>
        <v>96.514452554744523</v>
      </c>
      <c r="N457" s="11">
        <f t="shared" si="34"/>
        <v>280.63474452554749</v>
      </c>
    </row>
    <row r="458" spans="1:14" ht="15" customHeight="1">
      <c r="A458" s="8" t="s">
        <v>553</v>
      </c>
      <c r="B458" s="9" t="s">
        <v>0</v>
      </c>
      <c r="C458" s="28">
        <v>1644</v>
      </c>
      <c r="D458" s="29">
        <v>655836.99</v>
      </c>
      <c r="E458" s="29">
        <v>0</v>
      </c>
      <c r="F458" s="29">
        <f t="shared" ref="F458:F521" si="35">D458-E458</f>
        <v>655836.99</v>
      </c>
      <c r="G458" s="29">
        <v>7174.05</v>
      </c>
      <c r="H458" s="29">
        <v>0</v>
      </c>
      <c r="I458" s="29">
        <v>0</v>
      </c>
      <c r="J458" s="29">
        <f t="shared" ref="J458:J521" si="36">G458-H458-I458</f>
        <v>7174.05</v>
      </c>
      <c r="K458" s="29">
        <v>322280.15999999997</v>
      </c>
      <c r="L458" s="10">
        <f t="shared" ref="L458:L521" si="37">(F458+J458)/C458</f>
        <v>403.29138686131387</v>
      </c>
      <c r="M458" s="10">
        <f t="shared" ref="M458:M521" si="38">K458/C458</f>
        <v>196.0341605839416</v>
      </c>
      <c r="N458" s="11">
        <f t="shared" ref="N458:N521" si="39">(F458+J458+K458)/C458</f>
        <v>599.32554744525544</v>
      </c>
    </row>
    <row r="459" spans="1:14" ht="15" customHeight="1">
      <c r="A459" s="8" t="s">
        <v>624</v>
      </c>
      <c r="B459" s="9" t="s">
        <v>138</v>
      </c>
      <c r="C459" s="28">
        <v>5975</v>
      </c>
      <c r="D459" s="29">
        <v>2302010.35</v>
      </c>
      <c r="E459" s="29">
        <v>0</v>
      </c>
      <c r="F459" s="29">
        <f t="shared" si="35"/>
        <v>2302010.35</v>
      </c>
      <c r="G459" s="29">
        <v>72285.350000000006</v>
      </c>
      <c r="H459" s="29">
        <v>0</v>
      </c>
      <c r="I459" s="29">
        <v>0</v>
      </c>
      <c r="J459" s="29">
        <f t="shared" si="36"/>
        <v>72285.350000000006</v>
      </c>
      <c r="K459" s="29">
        <v>1317576.97</v>
      </c>
      <c r="L459" s="10">
        <f t="shared" si="37"/>
        <v>397.37166527196655</v>
      </c>
      <c r="M459" s="10">
        <f t="shared" si="38"/>
        <v>220.51497405857739</v>
      </c>
      <c r="N459" s="11">
        <f t="shared" si="39"/>
        <v>617.88663933054397</v>
      </c>
    </row>
    <row r="460" spans="1:14" ht="15" customHeight="1">
      <c r="A460" s="8" t="s">
        <v>63</v>
      </c>
      <c r="B460" s="9" t="s">
        <v>0</v>
      </c>
      <c r="C460" s="28">
        <v>388</v>
      </c>
      <c r="D460" s="29">
        <v>85584.67</v>
      </c>
      <c r="E460" s="29">
        <v>0</v>
      </c>
      <c r="F460" s="29">
        <f t="shared" si="35"/>
        <v>85584.67</v>
      </c>
      <c r="G460" s="29">
        <v>2180.7600000000002</v>
      </c>
      <c r="H460" s="29">
        <v>0</v>
      </c>
      <c r="I460" s="29">
        <v>0</v>
      </c>
      <c r="J460" s="29">
        <f t="shared" si="36"/>
        <v>2180.7600000000002</v>
      </c>
      <c r="K460" s="29">
        <v>94764.22</v>
      </c>
      <c r="L460" s="10">
        <f t="shared" si="37"/>
        <v>226.19956185567008</v>
      </c>
      <c r="M460" s="10">
        <f t="shared" si="38"/>
        <v>244.23768041237113</v>
      </c>
      <c r="N460" s="11">
        <f t="shared" si="39"/>
        <v>470.43724226804125</v>
      </c>
    </row>
    <row r="461" spans="1:14" ht="15" customHeight="1">
      <c r="A461" s="8" t="s">
        <v>554</v>
      </c>
      <c r="B461" s="9" t="s">
        <v>178</v>
      </c>
      <c r="C461" s="28">
        <v>7256</v>
      </c>
      <c r="D461" s="29">
        <v>2253097.4300000002</v>
      </c>
      <c r="E461" s="29">
        <v>0</v>
      </c>
      <c r="F461" s="29">
        <f t="shared" si="35"/>
        <v>2253097.4300000002</v>
      </c>
      <c r="G461" s="29">
        <v>132911.04000000001</v>
      </c>
      <c r="H461" s="29">
        <v>0</v>
      </c>
      <c r="I461" s="29">
        <v>0</v>
      </c>
      <c r="J461" s="29">
        <f t="shared" si="36"/>
        <v>132911.04000000001</v>
      </c>
      <c r="K461" s="29">
        <v>964663.06</v>
      </c>
      <c r="L461" s="10">
        <f t="shared" si="37"/>
        <v>328.83247932745314</v>
      </c>
      <c r="M461" s="10">
        <f t="shared" si="38"/>
        <v>132.9469487320838</v>
      </c>
      <c r="N461" s="11">
        <f t="shared" si="39"/>
        <v>461.779428059537</v>
      </c>
    </row>
    <row r="462" spans="1:14" ht="15" customHeight="1">
      <c r="A462" s="8" t="s">
        <v>176</v>
      </c>
      <c r="B462" s="9" t="s">
        <v>138</v>
      </c>
      <c r="C462" s="28">
        <v>4594</v>
      </c>
      <c r="D462" s="29">
        <v>1239503.6200000001</v>
      </c>
      <c r="E462" s="29">
        <v>0</v>
      </c>
      <c r="F462" s="29">
        <f t="shared" si="35"/>
        <v>1239503.6200000001</v>
      </c>
      <c r="G462" s="29">
        <v>52791.18</v>
      </c>
      <c r="H462" s="29">
        <v>0</v>
      </c>
      <c r="I462" s="29">
        <v>0</v>
      </c>
      <c r="J462" s="29">
        <f t="shared" si="36"/>
        <v>52791.18</v>
      </c>
      <c r="K462" s="29">
        <v>708303.62</v>
      </c>
      <c r="L462" s="10">
        <f t="shared" si="37"/>
        <v>281.30056595559427</v>
      </c>
      <c r="M462" s="10">
        <f t="shared" si="38"/>
        <v>154.18015237265999</v>
      </c>
      <c r="N462" s="11">
        <f t="shared" si="39"/>
        <v>435.48071832825423</v>
      </c>
    </row>
    <row r="463" spans="1:14" ht="15" customHeight="1">
      <c r="A463" s="8" t="s">
        <v>511</v>
      </c>
      <c r="B463" s="9" t="s">
        <v>178</v>
      </c>
      <c r="C463" s="28">
        <v>16946</v>
      </c>
      <c r="D463" s="29">
        <v>5906008.3099999996</v>
      </c>
      <c r="E463" s="29">
        <v>0</v>
      </c>
      <c r="F463" s="29">
        <f t="shared" si="35"/>
        <v>5906008.3099999996</v>
      </c>
      <c r="G463" s="29">
        <v>395046.52</v>
      </c>
      <c r="H463" s="29">
        <v>0</v>
      </c>
      <c r="I463" s="29">
        <v>0</v>
      </c>
      <c r="J463" s="29">
        <f t="shared" si="36"/>
        <v>395046.52</v>
      </c>
      <c r="K463" s="29">
        <v>2099165.36</v>
      </c>
      <c r="L463" s="10">
        <f t="shared" si="37"/>
        <v>371.83139560958341</v>
      </c>
      <c r="M463" s="10">
        <f t="shared" si="38"/>
        <v>123.87379676619851</v>
      </c>
      <c r="N463" s="11">
        <f t="shared" si="39"/>
        <v>495.70519237578185</v>
      </c>
    </row>
    <row r="464" spans="1:14" ht="15" customHeight="1">
      <c r="A464" s="8" t="s">
        <v>428</v>
      </c>
      <c r="B464" s="9" t="s">
        <v>201</v>
      </c>
      <c r="C464" s="28">
        <v>5634</v>
      </c>
      <c r="D464" s="29">
        <v>1542410.77</v>
      </c>
      <c r="E464" s="29">
        <v>0</v>
      </c>
      <c r="F464" s="29">
        <f t="shared" si="35"/>
        <v>1542410.77</v>
      </c>
      <c r="G464" s="29">
        <v>54547.39</v>
      </c>
      <c r="H464" s="29">
        <v>0</v>
      </c>
      <c r="I464" s="29">
        <v>0</v>
      </c>
      <c r="J464" s="29">
        <f t="shared" si="36"/>
        <v>54547.39</v>
      </c>
      <c r="K464" s="29">
        <v>586637.62</v>
      </c>
      <c r="L464" s="10">
        <f t="shared" si="37"/>
        <v>283.45015264465741</v>
      </c>
      <c r="M464" s="10">
        <f t="shared" si="38"/>
        <v>104.1245331913383</v>
      </c>
      <c r="N464" s="11">
        <f t="shared" si="39"/>
        <v>387.57468583599569</v>
      </c>
    </row>
    <row r="465" spans="1:14" ht="15" customHeight="1">
      <c r="A465" s="8" t="s">
        <v>386</v>
      </c>
      <c r="B465" s="9" t="s">
        <v>178</v>
      </c>
      <c r="C465" s="28">
        <v>22003</v>
      </c>
      <c r="D465" s="29">
        <v>7049778.4000000004</v>
      </c>
      <c r="E465" s="29">
        <v>0</v>
      </c>
      <c r="F465" s="29">
        <f t="shared" si="35"/>
        <v>7049778.4000000004</v>
      </c>
      <c r="G465" s="29">
        <v>457449.98</v>
      </c>
      <c r="H465" s="29">
        <v>0</v>
      </c>
      <c r="I465" s="29">
        <v>0</v>
      </c>
      <c r="J465" s="29">
        <f t="shared" si="36"/>
        <v>457449.98</v>
      </c>
      <c r="K465" s="29">
        <v>1399222.64</v>
      </c>
      <c r="L465" s="10">
        <f t="shared" si="37"/>
        <v>341.19112757351274</v>
      </c>
      <c r="M465" s="10">
        <f t="shared" si="38"/>
        <v>63.592357405808293</v>
      </c>
      <c r="N465" s="11">
        <f t="shared" si="39"/>
        <v>404.78348497932109</v>
      </c>
    </row>
    <row r="466" spans="1:14" ht="15" customHeight="1">
      <c r="A466" s="8" t="s">
        <v>320</v>
      </c>
      <c r="B466" s="9" t="s">
        <v>245</v>
      </c>
      <c r="C466" s="28">
        <v>10884</v>
      </c>
      <c r="D466" s="29">
        <v>3168897.47</v>
      </c>
      <c r="E466" s="29">
        <v>0</v>
      </c>
      <c r="F466" s="29">
        <f t="shared" si="35"/>
        <v>3168897.47</v>
      </c>
      <c r="G466" s="29">
        <v>1326511.3999999999</v>
      </c>
      <c r="H466" s="29">
        <v>0</v>
      </c>
      <c r="I466" s="29">
        <v>0</v>
      </c>
      <c r="J466" s="29">
        <f t="shared" si="36"/>
        <v>1326511.3999999999</v>
      </c>
      <c r="K466" s="29">
        <v>2003787.58</v>
      </c>
      <c r="L466" s="10">
        <f t="shared" si="37"/>
        <v>413.02911337743478</v>
      </c>
      <c r="M466" s="10">
        <f t="shared" si="38"/>
        <v>184.10396729143699</v>
      </c>
      <c r="N466" s="11">
        <f t="shared" si="39"/>
        <v>597.1330806688718</v>
      </c>
    </row>
    <row r="467" spans="1:14" ht="15" customHeight="1">
      <c r="A467" s="8" t="s">
        <v>65</v>
      </c>
      <c r="B467" s="9" t="s">
        <v>0</v>
      </c>
      <c r="C467" s="28">
        <v>2207</v>
      </c>
      <c r="D467" s="29">
        <v>933382.34</v>
      </c>
      <c r="E467" s="29">
        <v>0</v>
      </c>
      <c r="F467" s="29">
        <f t="shared" si="35"/>
        <v>933382.34</v>
      </c>
      <c r="G467" s="29">
        <v>23283.81</v>
      </c>
      <c r="H467" s="29">
        <v>0</v>
      </c>
      <c r="I467" s="29">
        <v>0</v>
      </c>
      <c r="J467" s="29">
        <f t="shared" si="36"/>
        <v>23283.81</v>
      </c>
      <c r="K467" s="29">
        <v>260044.05</v>
      </c>
      <c r="L467" s="10">
        <f t="shared" si="37"/>
        <v>433.46903035795197</v>
      </c>
      <c r="M467" s="10">
        <f t="shared" si="38"/>
        <v>117.82693701857725</v>
      </c>
      <c r="N467" s="11">
        <f t="shared" si="39"/>
        <v>551.29596737652923</v>
      </c>
    </row>
    <row r="468" spans="1:14" ht="15" customHeight="1">
      <c r="A468" s="8" t="s">
        <v>71</v>
      </c>
      <c r="B468" s="9" t="s">
        <v>70</v>
      </c>
      <c r="C468" s="28">
        <v>3115</v>
      </c>
      <c r="D468" s="29">
        <v>3044079.5</v>
      </c>
      <c r="E468" s="29">
        <v>0</v>
      </c>
      <c r="F468" s="29">
        <f t="shared" si="35"/>
        <v>3044079.5</v>
      </c>
      <c r="G468" s="29">
        <v>57420.85</v>
      </c>
      <c r="H468" s="29">
        <v>0</v>
      </c>
      <c r="I468" s="29">
        <v>0</v>
      </c>
      <c r="J468" s="29">
        <f t="shared" si="36"/>
        <v>57420.85</v>
      </c>
      <c r="K468" s="29">
        <v>430807.09</v>
      </c>
      <c r="L468" s="10">
        <f t="shared" si="37"/>
        <v>995.66624398073839</v>
      </c>
      <c r="M468" s="10">
        <f t="shared" si="38"/>
        <v>138.30083146067417</v>
      </c>
      <c r="N468" s="11">
        <f t="shared" si="39"/>
        <v>1133.9670754414126</v>
      </c>
    </row>
    <row r="469" spans="1:14" ht="15" customHeight="1">
      <c r="A469" s="8" t="s">
        <v>252</v>
      </c>
      <c r="B469" s="9" t="s">
        <v>245</v>
      </c>
      <c r="C469" s="28">
        <v>2966</v>
      </c>
      <c r="D469" s="29">
        <v>968693.61</v>
      </c>
      <c r="E469" s="29">
        <v>0</v>
      </c>
      <c r="F469" s="29">
        <f t="shared" si="35"/>
        <v>968693.61</v>
      </c>
      <c r="G469" s="29">
        <v>40407.47</v>
      </c>
      <c r="H469" s="29">
        <v>0</v>
      </c>
      <c r="I469" s="29">
        <v>0</v>
      </c>
      <c r="J469" s="29">
        <f t="shared" si="36"/>
        <v>40407.47</v>
      </c>
      <c r="K469" s="29">
        <v>547264.63</v>
      </c>
      <c r="L469" s="10">
        <f t="shared" si="37"/>
        <v>340.22288604180716</v>
      </c>
      <c r="M469" s="10">
        <f t="shared" si="38"/>
        <v>184.51268712070129</v>
      </c>
      <c r="N469" s="11">
        <f t="shared" si="39"/>
        <v>524.73557316250844</v>
      </c>
    </row>
    <row r="470" spans="1:14" ht="15" customHeight="1">
      <c r="A470" s="8" t="s">
        <v>335</v>
      </c>
      <c r="B470" s="9" t="s">
        <v>245</v>
      </c>
      <c r="C470" s="28">
        <v>11862</v>
      </c>
      <c r="D470" s="29">
        <v>3416133.95</v>
      </c>
      <c r="E470" s="29">
        <v>0</v>
      </c>
      <c r="F470" s="29">
        <f t="shared" si="35"/>
        <v>3416133.95</v>
      </c>
      <c r="G470" s="29">
        <v>80767.66</v>
      </c>
      <c r="H470" s="29">
        <v>0</v>
      </c>
      <c r="I470" s="29">
        <v>0</v>
      </c>
      <c r="J470" s="29">
        <f t="shared" si="36"/>
        <v>80767.66</v>
      </c>
      <c r="K470" s="29">
        <v>567624.57999999996</v>
      </c>
      <c r="L470" s="10">
        <f t="shared" si="37"/>
        <v>294.79865199797678</v>
      </c>
      <c r="M470" s="10">
        <f t="shared" si="38"/>
        <v>47.852350362502101</v>
      </c>
      <c r="N470" s="11">
        <f t="shared" si="39"/>
        <v>342.65100236047886</v>
      </c>
    </row>
    <row r="471" spans="1:14" ht="15" customHeight="1">
      <c r="A471" s="8" t="s">
        <v>625</v>
      </c>
      <c r="B471" s="9" t="s">
        <v>138</v>
      </c>
      <c r="C471" s="28">
        <v>2168</v>
      </c>
      <c r="D471" s="29">
        <v>720007.34</v>
      </c>
      <c r="E471" s="29">
        <v>0</v>
      </c>
      <c r="F471" s="29">
        <f t="shared" si="35"/>
        <v>720007.34</v>
      </c>
      <c r="G471" s="29">
        <v>10665.1</v>
      </c>
      <c r="H471" s="29">
        <v>0</v>
      </c>
      <c r="I471" s="29">
        <v>0</v>
      </c>
      <c r="J471" s="29">
        <f t="shared" si="36"/>
        <v>10665.1</v>
      </c>
      <c r="K471" s="29">
        <v>454739.85</v>
      </c>
      <c r="L471" s="10">
        <f t="shared" si="37"/>
        <v>337.02603321033206</v>
      </c>
      <c r="M471" s="10">
        <f t="shared" si="38"/>
        <v>209.75085332103319</v>
      </c>
      <c r="N471" s="11">
        <f t="shared" si="39"/>
        <v>546.77688653136534</v>
      </c>
    </row>
    <row r="472" spans="1:14" ht="15" customHeight="1">
      <c r="A472" s="8" t="s">
        <v>379</v>
      </c>
      <c r="B472" s="9" t="s">
        <v>178</v>
      </c>
      <c r="C472" s="28">
        <v>29781</v>
      </c>
      <c r="D472" s="29">
        <v>9400843.6899999995</v>
      </c>
      <c r="E472" s="29">
        <v>0</v>
      </c>
      <c r="F472" s="29">
        <f t="shared" si="35"/>
        <v>9400843.6899999995</v>
      </c>
      <c r="G472" s="29">
        <v>217595.31</v>
      </c>
      <c r="H472" s="29">
        <v>0</v>
      </c>
      <c r="I472" s="29">
        <v>0</v>
      </c>
      <c r="J472" s="29">
        <f t="shared" si="36"/>
        <v>217595.31</v>
      </c>
      <c r="K472" s="29">
        <v>3293849.1</v>
      </c>
      <c r="L472" s="10">
        <f t="shared" si="37"/>
        <v>322.97233135220444</v>
      </c>
      <c r="M472" s="10">
        <f t="shared" si="38"/>
        <v>110.60236728115241</v>
      </c>
      <c r="N472" s="11">
        <f t="shared" si="39"/>
        <v>433.57469863335683</v>
      </c>
    </row>
    <row r="473" spans="1:14" ht="15" customHeight="1">
      <c r="A473" s="8" t="s">
        <v>166</v>
      </c>
      <c r="B473" s="9" t="s">
        <v>138</v>
      </c>
      <c r="C473" s="28">
        <v>2226</v>
      </c>
      <c r="D473" s="29">
        <v>847961.91</v>
      </c>
      <c r="E473" s="29">
        <v>0</v>
      </c>
      <c r="F473" s="29">
        <f t="shared" si="35"/>
        <v>847961.91</v>
      </c>
      <c r="G473" s="29">
        <v>11512.04</v>
      </c>
      <c r="H473" s="29">
        <v>0</v>
      </c>
      <c r="I473" s="29">
        <v>0</v>
      </c>
      <c r="J473" s="29">
        <f t="shared" si="36"/>
        <v>11512.04</v>
      </c>
      <c r="K473" s="29">
        <v>710171.15</v>
      </c>
      <c r="L473" s="10">
        <f t="shared" si="37"/>
        <v>386.10689577717881</v>
      </c>
      <c r="M473" s="10">
        <f t="shared" si="38"/>
        <v>319.03465858041329</v>
      </c>
      <c r="N473" s="11">
        <f t="shared" si="39"/>
        <v>705.1415543575921</v>
      </c>
    </row>
    <row r="474" spans="1:14" ht="15" customHeight="1">
      <c r="A474" s="8" t="s">
        <v>453</v>
      </c>
      <c r="B474" s="9" t="s">
        <v>70</v>
      </c>
      <c r="C474" s="28">
        <v>282</v>
      </c>
      <c r="D474" s="29">
        <v>96702.34</v>
      </c>
      <c r="E474" s="29">
        <v>0</v>
      </c>
      <c r="F474" s="29">
        <f t="shared" si="35"/>
        <v>96702.34</v>
      </c>
      <c r="G474" s="29">
        <v>2202.84</v>
      </c>
      <c r="H474" s="29">
        <v>0</v>
      </c>
      <c r="I474" s="29">
        <v>0</v>
      </c>
      <c r="J474" s="29">
        <f t="shared" si="36"/>
        <v>2202.84</v>
      </c>
      <c r="K474" s="29">
        <v>7634.54</v>
      </c>
      <c r="L474" s="10">
        <f t="shared" si="37"/>
        <v>350.72758865248227</v>
      </c>
      <c r="M474" s="10">
        <f t="shared" si="38"/>
        <v>27.072836879432625</v>
      </c>
      <c r="N474" s="11">
        <f t="shared" si="39"/>
        <v>377.80042553191487</v>
      </c>
    </row>
    <row r="475" spans="1:14" ht="15" customHeight="1">
      <c r="A475" s="8" t="s">
        <v>555</v>
      </c>
      <c r="B475" s="9" t="s">
        <v>201</v>
      </c>
      <c r="C475" s="28">
        <v>42069</v>
      </c>
      <c r="D475" s="29">
        <v>19335248.780000001</v>
      </c>
      <c r="E475" s="29">
        <v>0</v>
      </c>
      <c r="F475" s="29">
        <f t="shared" si="35"/>
        <v>19335248.780000001</v>
      </c>
      <c r="G475" s="29">
        <v>1598073.29</v>
      </c>
      <c r="H475" s="29">
        <v>0</v>
      </c>
      <c r="I475" s="29">
        <v>0</v>
      </c>
      <c r="J475" s="29">
        <f t="shared" si="36"/>
        <v>1598073.29</v>
      </c>
      <c r="K475" s="29">
        <v>3728885.52</v>
      </c>
      <c r="L475" s="10">
        <f t="shared" si="37"/>
        <v>497.59495281561243</v>
      </c>
      <c r="M475" s="10">
        <f t="shared" si="38"/>
        <v>88.637370034942592</v>
      </c>
      <c r="N475" s="11">
        <f t="shared" si="39"/>
        <v>586.23232285055508</v>
      </c>
    </row>
    <row r="476" spans="1:14" ht="15" customHeight="1">
      <c r="A476" s="8" t="s">
        <v>430</v>
      </c>
      <c r="B476" s="9" t="s">
        <v>201</v>
      </c>
      <c r="C476" s="28">
        <v>6929</v>
      </c>
      <c r="D476" s="29">
        <v>1449654.43</v>
      </c>
      <c r="E476" s="29">
        <v>0</v>
      </c>
      <c r="F476" s="29">
        <f t="shared" si="35"/>
        <v>1449654.43</v>
      </c>
      <c r="G476" s="29">
        <v>16793.52</v>
      </c>
      <c r="H476" s="29">
        <v>0</v>
      </c>
      <c r="I476" s="29">
        <v>0</v>
      </c>
      <c r="J476" s="29">
        <f t="shared" si="36"/>
        <v>16793.52</v>
      </c>
      <c r="K476" s="29">
        <v>592685.79</v>
      </c>
      <c r="L476" s="10">
        <f t="shared" si="37"/>
        <v>211.63919035935922</v>
      </c>
      <c r="M476" s="10">
        <f t="shared" si="38"/>
        <v>85.536988021359505</v>
      </c>
      <c r="N476" s="11">
        <f t="shared" si="39"/>
        <v>297.17617838071874</v>
      </c>
    </row>
    <row r="477" spans="1:14" ht="15" customHeight="1">
      <c r="A477" s="8" t="s">
        <v>283</v>
      </c>
      <c r="B477" s="9" t="s">
        <v>0</v>
      </c>
      <c r="C477" s="28">
        <v>5559</v>
      </c>
      <c r="D477" s="29">
        <v>1955790.49</v>
      </c>
      <c r="E477" s="29">
        <v>0</v>
      </c>
      <c r="F477" s="29">
        <f t="shared" si="35"/>
        <v>1955790.49</v>
      </c>
      <c r="G477" s="29">
        <v>114681.02</v>
      </c>
      <c r="H477" s="29">
        <v>0</v>
      </c>
      <c r="I477" s="29">
        <v>0</v>
      </c>
      <c r="J477" s="29">
        <f t="shared" si="36"/>
        <v>114681.02</v>
      </c>
      <c r="K477" s="29">
        <v>846796.03</v>
      </c>
      <c r="L477" s="10">
        <f t="shared" si="37"/>
        <v>372.45395035078252</v>
      </c>
      <c r="M477" s="10">
        <f t="shared" si="38"/>
        <v>152.32884151825868</v>
      </c>
      <c r="N477" s="11">
        <f t="shared" si="39"/>
        <v>524.78279186904115</v>
      </c>
    </row>
    <row r="478" spans="1:14" ht="15" customHeight="1">
      <c r="A478" s="8" t="s">
        <v>512</v>
      </c>
      <c r="B478" s="9" t="s">
        <v>91</v>
      </c>
      <c r="C478" s="28">
        <v>11247</v>
      </c>
      <c r="D478" s="29">
        <v>6207305.2000000002</v>
      </c>
      <c r="E478" s="29">
        <v>0</v>
      </c>
      <c r="F478" s="29">
        <f t="shared" si="35"/>
        <v>6207305.2000000002</v>
      </c>
      <c r="G478" s="29">
        <v>406663.11</v>
      </c>
      <c r="H478" s="29">
        <v>0</v>
      </c>
      <c r="I478" s="29">
        <v>0</v>
      </c>
      <c r="J478" s="29">
        <f t="shared" si="36"/>
        <v>406663.11</v>
      </c>
      <c r="K478" s="29">
        <v>2039223.31</v>
      </c>
      <c r="L478" s="10">
        <f t="shared" si="37"/>
        <v>588.06511158531168</v>
      </c>
      <c r="M478" s="10">
        <f t="shared" si="38"/>
        <v>181.31264426069174</v>
      </c>
      <c r="N478" s="11">
        <f t="shared" si="39"/>
        <v>769.37775584600342</v>
      </c>
    </row>
    <row r="479" spans="1:14" ht="15" customHeight="1">
      <c r="A479" s="8" t="s">
        <v>270</v>
      </c>
      <c r="B479" s="9" t="s">
        <v>70</v>
      </c>
      <c r="C479" s="28">
        <v>16069</v>
      </c>
      <c r="D479" s="29">
        <v>13228053.439999999</v>
      </c>
      <c r="E479" s="29">
        <v>0</v>
      </c>
      <c r="F479" s="29">
        <f t="shared" si="35"/>
        <v>13228053.439999999</v>
      </c>
      <c r="G479" s="29">
        <v>205705.86</v>
      </c>
      <c r="H479" s="29">
        <v>0</v>
      </c>
      <c r="I479" s="29">
        <v>0</v>
      </c>
      <c r="J479" s="29">
        <f t="shared" si="36"/>
        <v>205705.86</v>
      </c>
      <c r="K479" s="29">
        <v>2428665.52</v>
      </c>
      <c r="L479" s="10">
        <f t="shared" si="37"/>
        <v>836.00468604144623</v>
      </c>
      <c r="M479" s="10">
        <f t="shared" si="38"/>
        <v>151.13980459269402</v>
      </c>
      <c r="N479" s="11">
        <f t="shared" si="39"/>
        <v>987.1444906341402</v>
      </c>
    </row>
    <row r="480" spans="1:14" ht="15" customHeight="1">
      <c r="A480" s="8" t="s">
        <v>484</v>
      </c>
      <c r="B480" s="9" t="s">
        <v>91</v>
      </c>
      <c r="C480" s="28">
        <v>1551</v>
      </c>
      <c r="D480" s="29">
        <v>655501.54</v>
      </c>
      <c r="E480" s="29">
        <v>0</v>
      </c>
      <c r="F480" s="29">
        <f t="shared" si="35"/>
        <v>655501.54</v>
      </c>
      <c r="G480" s="29">
        <v>12715.7</v>
      </c>
      <c r="H480" s="29">
        <v>0</v>
      </c>
      <c r="I480" s="29">
        <v>0</v>
      </c>
      <c r="J480" s="29">
        <f t="shared" si="36"/>
        <v>12715.7</v>
      </c>
      <c r="K480" s="29">
        <v>122650.95</v>
      </c>
      <c r="L480" s="10">
        <f t="shared" si="37"/>
        <v>430.82994197292066</v>
      </c>
      <c r="M480" s="10">
        <f t="shared" si="38"/>
        <v>79.078626692456481</v>
      </c>
      <c r="N480" s="11">
        <f t="shared" si="39"/>
        <v>509.90856866537712</v>
      </c>
    </row>
    <row r="481" spans="1:14" ht="15" customHeight="1">
      <c r="A481" s="8" t="s">
        <v>626</v>
      </c>
      <c r="B481" s="9" t="s">
        <v>0</v>
      </c>
      <c r="C481" s="28">
        <v>2313</v>
      </c>
      <c r="D481" s="29">
        <v>598523.74</v>
      </c>
      <c r="E481" s="29">
        <v>0</v>
      </c>
      <c r="F481" s="29">
        <f t="shared" si="35"/>
        <v>598523.74</v>
      </c>
      <c r="G481" s="29">
        <v>37091.51</v>
      </c>
      <c r="H481" s="29">
        <v>0</v>
      </c>
      <c r="I481" s="29">
        <v>0</v>
      </c>
      <c r="J481" s="29">
        <f t="shared" si="36"/>
        <v>37091.51</v>
      </c>
      <c r="K481" s="29">
        <v>673194.56</v>
      </c>
      <c r="L481" s="10">
        <f t="shared" si="37"/>
        <v>274.80123216601817</v>
      </c>
      <c r="M481" s="10">
        <f t="shared" si="38"/>
        <v>291.04823173367924</v>
      </c>
      <c r="N481" s="11">
        <f t="shared" si="39"/>
        <v>565.84946389969741</v>
      </c>
    </row>
    <row r="482" spans="1:14" ht="15" customHeight="1">
      <c r="A482" s="8" t="s">
        <v>69</v>
      </c>
      <c r="B482" s="9" t="s">
        <v>0</v>
      </c>
      <c r="C482" s="28">
        <v>956</v>
      </c>
      <c r="D482" s="29">
        <v>369187.52</v>
      </c>
      <c r="E482" s="29">
        <v>0</v>
      </c>
      <c r="F482" s="29">
        <f t="shared" si="35"/>
        <v>369187.52</v>
      </c>
      <c r="G482" s="29">
        <v>4198.24</v>
      </c>
      <c r="H482" s="29">
        <v>0</v>
      </c>
      <c r="I482" s="29">
        <v>0</v>
      </c>
      <c r="J482" s="29">
        <f t="shared" si="36"/>
        <v>4198.24</v>
      </c>
      <c r="K482" s="29">
        <v>135552.9</v>
      </c>
      <c r="L482" s="10">
        <f t="shared" si="37"/>
        <v>390.57087866108787</v>
      </c>
      <c r="M482" s="10">
        <f t="shared" si="38"/>
        <v>141.79173640167363</v>
      </c>
      <c r="N482" s="11">
        <f t="shared" si="39"/>
        <v>532.36261506276151</v>
      </c>
    </row>
    <row r="483" spans="1:14" ht="15" customHeight="1">
      <c r="A483" s="8" t="s">
        <v>287</v>
      </c>
      <c r="B483" s="9" t="s">
        <v>178</v>
      </c>
      <c r="C483" s="28">
        <v>7473</v>
      </c>
      <c r="D483" s="29">
        <v>2280446.2000000002</v>
      </c>
      <c r="E483" s="29">
        <v>0</v>
      </c>
      <c r="F483" s="29">
        <f t="shared" si="35"/>
        <v>2280446.2000000002</v>
      </c>
      <c r="G483" s="29">
        <v>40076.199999999997</v>
      </c>
      <c r="H483" s="29">
        <v>0</v>
      </c>
      <c r="I483" s="29">
        <v>0</v>
      </c>
      <c r="J483" s="29">
        <f t="shared" si="36"/>
        <v>40076.199999999997</v>
      </c>
      <c r="K483" s="29">
        <v>823155.92</v>
      </c>
      <c r="L483" s="10">
        <f t="shared" si="37"/>
        <v>310.52086176903526</v>
      </c>
      <c r="M483" s="10">
        <f t="shared" si="38"/>
        <v>110.15066506088586</v>
      </c>
      <c r="N483" s="11">
        <f t="shared" si="39"/>
        <v>420.67152682992111</v>
      </c>
    </row>
    <row r="484" spans="1:14" ht="15" customHeight="1">
      <c r="A484" s="8" t="s">
        <v>254</v>
      </c>
      <c r="B484" s="9" t="s">
        <v>245</v>
      </c>
      <c r="C484" s="28">
        <v>1523</v>
      </c>
      <c r="D484" s="29">
        <v>541616.6</v>
      </c>
      <c r="E484" s="29">
        <v>0</v>
      </c>
      <c r="F484" s="29">
        <f t="shared" si="35"/>
        <v>541616.6</v>
      </c>
      <c r="G484" s="29">
        <v>26934.68</v>
      </c>
      <c r="H484" s="29">
        <v>0</v>
      </c>
      <c r="I484" s="29">
        <v>0</v>
      </c>
      <c r="J484" s="29">
        <f t="shared" si="36"/>
        <v>26934.68</v>
      </c>
      <c r="K484" s="29">
        <v>153695.39000000001</v>
      </c>
      <c r="L484" s="10">
        <f t="shared" si="37"/>
        <v>373.31009848982274</v>
      </c>
      <c r="M484" s="10">
        <f t="shared" si="38"/>
        <v>100.91621142481945</v>
      </c>
      <c r="N484" s="11">
        <f t="shared" si="39"/>
        <v>474.22630991464217</v>
      </c>
    </row>
    <row r="485" spans="1:14" ht="15" customHeight="1">
      <c r="A485" s="8" t="s">
        <v>382</v>
      </c>
      <c r="B485" s="9" t="s">
        <v>245</v>
      </c>
      <c r="C485" s="28">
        <v>40162</v>
      </c>
      <c r="D485" s="29">
        <v>13091193.26</v>
      </c>
      <c r="E485" s="29">
        <v>0</v>
      </c>
      <c r="F485" s="29">
        <f t="shared" si="35"/>
        <v>13091193.26</v>
      </c>
      <c r="G485" s="29">
        <v>2677171.8199999998</v>
      </c>
      <c r="H485" s="29">
        <v>0</v>
      </c>
      <c r="I485" s="29">
        <v>0</v>
      </c>
      <c r="J485" s="29">
        <f t="shared" si="36"/>
        <v>2677171.8199999998</v>
      </c>
      <c r="K485" s="29">
        <v>5738521.0899999999</v>
      </c>
      <c r="L485" s="10">
        <f t="shared" si="37"/>
        <v>392.61901996912502</v>
      </c>
      <c r="M485" s="10">
        <f t="shared" si="38"/>
        <v>142.88434565011701</v>
      </c>
      <c r="N485" s="11">
        <f t="shared" si="39"/>
        <v>535.50336561924212</v>
      </c>
    </row>
    <row r="486" spans="1:14" ht="15" customHeight="1">
      <c r="A486" s="8" t="s">
        <v>105</v>
      </c>
      <c r="B486" s="9" t="s">
        <v>91</v>
      </c>
      <c r="C486" s="28">
        <v>1594</v>
      </c>
      <c r="D486" s="29">
        <v>439158.61</v>
      </c>
      <c r="E486" s="29">
        <v>0</v>
      </c>
      <c r="F486" s="29">
        <f t="shared" si="35"/>
        <v>439158.61</v>
      </c>
      <c r="G486" s="29">
        <v>25008.240000000002</v>
      </c>
      <c r="H486" s="29">
        <v>0</v>
      </c>
      <c r="I486" s="29">
        <v>0</v>
      </c>
      <c r="J486" s="29">
        <f t="shared" si="36"/>
        <v>25008.240000000002</v>
      </c>
      <c r="K486" s="29">
        <v>63376.49</v>
      </c>
      <c r="L486" s="10">
        <f t="shared" si="37"/>
        <v>291.1962672521957</v>
      </c>
      <c r="M486" s="10">
        <f t="shared" si="38"/>
        <v>39.759404015056461</v>
      </c>
      <c r="N486" s="11">
        <f t="shared" si="39"/>
        <v>330.95567126725217</v>
      </c>
    </row>
    <row r="487" spans="1:14" ht="15" customHeight="1">
      <c r="A487" s="8" t="s">
        <v>627</v>
      </c>
      <c r="B487" s="9" t="s">
        <v>70</v>
      </c>
      <c r="C487" s="28">
        <v>8048</v>
      </c>
      <c r="D487" s="29">
        <v>1644576.86</v>
      </c>
      <c r="E487" s="29">
        <v>0</v>
      </c>
      <c r="F487" s="29">
        <f t="shared" si="35"/>
        <v>1644576.86</v>
      </c>
      <c r="G487" s="29">
        <v>48860.28</v>
      </c>
      <c r="H487" s="29">
        <v>0</v>
      </c>
      <c r="I487" s="29">
        <v>0</v>
      </c>
      <c r="J487" s="29">
        <f t="shared" si="36"/>
        <v>48860.28</v>
      </c>
      <c r="K487" s="29">
        <v>440959.92</v>
      </c>
      <c r="L487" s="10">
        <f t="shared" si="37"/>
        <v>210.41713966202784</v>
      </c>
      <c r="M487" s="10">
        <f t="shared" si="38"/>
        <v>54.79124254473161</v>
      </c>
      <c r="N487" s="11">
        <f t="shared" si="39"/>
        <v>265.20838220675944</v>
      </c>
    </row>
    <row r="488" spans="1:14" ht="15" customHeight="1">
      <c r="A488" s="8" t="s">
        <v>365</v>
      </c>
      <c r="B488" s="9" t="s">
        <v>208</v>
      </c>
      <c r="C488" s="28">
        <v>33329</v>
      </c>
      <c r="D488" s="29">
        <v>13327875.42</v>
      </c>
      <c r="E488" s="29">
        <v>0</v>
      </c>
      <c r="F488" s="29">
        <f t="shared" si="35"/>
        <v>13327875.42</v>
      </c>
      <c r="G488" s="29">
        <v>1234318.2</v>
      </c>
      <c r="H488" s="29">
        <v>0</v>
      </c>
      <c r="I488" s="29">
        <v>0</v>
      </c>
      <c r="J488" s="29">
        <f t="shared" si="36"/>
        <v>1234318.2</v>
      </c>
      <c r="K488" s="29">
        <v>6937287.5499999998</v>
      </c>
      <c r="L488" s="10">
        <f t="shared" si="37"/>
        <v>436.92260853911006</v>
      </c>
      <c r="M488" s="10">
        <f t="shared" si="38"/>
        <v>208.14568543910707</v>
      </c>
      <c r="N488" s="11">
        <f t="shared" si="39"/>
        <v>645.06829397821707</v>
      </c>
    </row>
    <row r="489" spans="1:14" ht="15" customHeight="1">
      <c r="A489" s="8" t="s">
        <v>556</v>
      </c>
      <c r="B489" s="9" t="s">
        <v>245</v>
      </c>
      <c r="C489" s="28">
        <v>1441</v>
      </c>
      <c r="D489" s="29">
        <v>596776.86</v>
      </c>
      <c r="E489" s="29">
        <v>0</v>
      </c>
      <c r="F489" s="29">
        <f t="shared" si="35"/>
        <v>596776.86</v>
      </c>
      <c r="G489" s="29">
        <v>24198.27</v>
      </c>
      <c r="H489" s="29">
        <v>0</v>
      </c>
      <c r="I489" s="29">
        <v>0</v>
      </c>
      <c r="J489" s="29">
        <f t="shared" si="36"/>
        <v>24198.27</v>
      </c>
      <c r="K489" s="29">
        <v>298036.78000000003</v>
      </c>
      <c r="L489" s="10">
        <f t="shared" si="37"/>
        <v>430.93346981263011</v>
      </c>
      <c r="M489" s="10">
        <f t="shared" si="38"/>
        <v>206.8263566967384</v>
      </c>
      <c r="N489" s="11">
        <f t="shared" si="39"/>
        <v>637.75982650936851</v>
      </c>
    </row>
    <row r="490" spans="1:14" ht="15" customHeight="1">
      <c r="A490" s="8" t="s">
        <v>395</v>
      </c>
      <c r="B490" s="9" t="s">
        <v>91</v>
      </c>
      <c r="C490" s="28">
        <v>106510</v>
      </c>
      <c r="D490" s="29">
        <v>43540913.090000004</v>
      </c>
      <c r="E490" s="29">
        <v>1805601.6</v>
      </c>
      <c r="F490" s="29">
        <f t="shared" si="35"/>
        <v>41735311.490000002</v>
      </c>
      <c r="G490" s="29">
        <v>3727377.19</v>
      </c>
      <c r="H490" s="29">
        <v>2005984.08</v>
      </c>
      <c r="I490" s="29">
        <v>454268.4</v>
      </c>
      <c r="J490" s="29">
        <f t="shared" si="36"/>
        <v>1267124.71</v>
      </c>
      <c r="K490" s="29">
        <v>17651644.469999999</v>
      </c>
      <c r="L490" s="10">
        <f t="shared" si="37"/>
        <v>403.74083372453293</v>
      </c>
      <c r="M490" s="10">
        <f t="shared" si="38"/>
        <v>165.72757928832974</v>
      </c>
      <c r="N490" s="11">
        <f t="shared" si="39"/>
        <v>569.4684130128627</v>
      </c>
    </row>
    <row r="491" spans="1:14" ht="15" customHeight="1">
      <c r="A491" s="8" t="s">
        <v>628</v>
      </c>
      <c r="B491" s="9" t="s">
        <v>201</v>
      </c>
      <c r="C491" s="28">
        <v>29675</v>
      </c>
      <c r="D491" s="29">
        <v>15794484.75</v>
      </c>
      <c r="E491" s="29">
        <v>0</v>
      </c>
      <c r="F491" s="29">
        <f t="shared" si="35"/>
        <v>15794484.75</v>
      </c>
      <c r="G491" s="29">
        <v>595218.39</v>
      </c>
      <c r="H491" s="29">
        <v>0</v>
      </c>
      <c r="I491" s="29">
        <v>0</v>
      </c>
      <c r="J491" s="29">
        <f t="shared" si="36"/>
        <v>595218.39</v>
      </c>
      <c r="K491" s="29">
        <v>8241313.3700000001</v>
      </c>
      <c r="L491" s="10">
        <f t="shared" si="37"/>
        <v>552.30676124684078</v>
      </c>
      <c r="M491" s="10">
        <f t="shared" si="38"/>
        <v>277.71906891322664</v>
      </c>
      <c r="N491" s="11">
        <f t="shared" si="39"/>
        <v>830.02583016006747</v>
      </c>
    </row>
    <row r="492" spans="1:14" ht="15" customHeight="1">
      <c r="A492" s="8" t="s">
        <v>485</v>
      </c>
      <c r="B492" s="9" t="s">
        <v>245</v>
      </c>
      <c r="C492" s="28">
        <v>3305</v>
      </c>
      <c r="D492" s="29">
        <v>840429.69</v>
      </c>
      <c r="E492" s="29">
        <v>0</v>
      </c>
      <c r="F492" s="29">
        <f t="shared" si="35"/>
        <v>840429.69</v>
      </c>
      <c r="G492" s="29">
        <v>45869.37</v>
      </c>
      <c r="H492" s="29">
        <v>0</v>
      </c>
      <c r="I492" s="29">
        <v>0</v>
      </c>
      <c r="J492" s="29">
        <f t="shared" si="36"/>
        <v>45869.37</v>
      </c>
      <c r="K492" s="29">
        <v>289064.12</v>
      </c>
      <c r="L492" s="10">
        <f t="shared" si="37"/>
        <v>268.16915582450832</v>
      </c>
      <c r="M492" s="10">
        <f t="shared" si="38"/>
        <v>87.46266868381241</v>
      </c>
      <c r="N492" s="11">
        <f t="shared" si="39"/>
        <v>355.63182450832073</v>
      </c>
    </row>
    <row r="493" spans="1:14" ht="15" customHeight="1">
      <c r="A493" s="8" t="s">
        <v>557</v>
      </c>
      <c r="B493" s="9" t="s">
        <v>0</v>
      </c>
      <c r="C493" s="28">
        <v>406</v>
      </c>
      <c r="D493" s="29">
        <v>180112.34</v>
      </c>
      <c r="E493" s="29">
        <v>0</v>
      </c>
      <c r="F493" s="29">
        <f t="shared" si="35"/>
        <v>180112.34</v>
      </c>
      <c r="G493" s="29">
        <v>7962.75</v>
      </c>
      <c r="H493" s="29">
        <v>0</v>
      </c>
      <c r="I493" s="29">
        <v>0</v>
      </c>
      <c r="J493" s="29">
        <f t="shared" si="36"/>
        <v>7962.75</v>
      </c>
      <c r="K493" s="29">
        <v>71840.820000000007</v>
      </c>
      <c r="L493" s="10">
        <f t="shared" si="37"/>
        <v>463.23913793103446</v>
      </c>
      <c r="M493" s="10">
        <f t="shared" si="38"/>
        <v>176.9478325123153</v>
      </c>
      <c r="N493" s="11">
        <f t="shared" si="39"/>
        <v>640.18697044334976</v>
      </c>
    </row>
    <row r="494" spans="1:14" ht="15" customHeight="1">
      <c r="A494" s="8" t="s">
        <v>160</v>
      </c>
      <c r="B494" s="9" t="s">
        <v>138</v>
      </c>
      <c r="C494" s="28">
        <v>3453</v>
      </c>
      <c r="D494" s="29">
        <v>1137439.05</v>
      </c>
      <c r="E494" s="29">
        <v>0</v>
      </c>
      <c r="F494" s="29">
        <f t="shared" si="35"/>
        <v>1137439.05</v>
      </c>
      <c r="G494" s="29">
        <v>32867.07</v>
      </c>
      <c r="H494" s="29">
        <v>0</v>
      </c>
      <c r="I494" s="29">
        <v>0</v>
      </c>
      <c r="J494" s="29">
        <f t="shared" si="36"/>
        <v>32867.07</v>
      </c>
      <c r="K494" s="29">
        <v>577922.53</v>
      </c>
      <c r="L494" s="10">
        <f t="shared" si="37"/>
        <v>338.92444830582104</v>
      </c>
      <c r="M494" s="10">
        <f t="shared" si="38"/>
        <v>167.36823921227918</v>
      </c>
      <c r="N494" s="11">
        <f t="shared" si="39"/>
        <v>506.29268751810025</v>
      </c>
    </row>
    <row r="495" spans="1:14" ht="15" customHeight="1">
      <c r="A495" s="8" t="s">
        <v>281</v>
      </c>
      <c r="B495" s="9" t="s">
        <v>178</v>
      </c>
      <c r="C495" s="28">
        <v>9779</v>
      </c>
      <c r="D495" s="29">
        <v>3482773.16</v>
      </c>
      <c r="E495" s="29">
        <v>0</v>
      </c>
      <c r="F495" s="29">
        <f t="shared" si="35"/>
        <v>3482773.16</v>
      </c>
      <c r="G495" s="29">
        <v>74985.399999999994</v>
      </c>
      <c r="H495" s="29">
        <v>0</v>
      </c>
      <c r="I495" s="29">
        <v>0</v>
      </c>
      <c r="J495" s="29">
        <f t="shared" si="36"/>
        <v>74985.399999999994</v>
      </c>
      <c r="K495" s="29">
        <v>1242747.3999999999</v>
      </c>
      <c r="L495" s="10">
        <f t="shared" si="37"/>
        <v>363.81619388485529</v>
      </c>
      <c r="M495" s="10">
        <f t="shared" si="38"/>
        <v>127.08328049902852</v>
      </c>
      <c r="N495" s="11">
        <f t="shared" si="39"/>
        <v>490.89947438388384</v>
      </c>
    </row>
    <row r="496" spans="1:14" ht="15" customHeight="1">
      <c r="A496" s="8" t="s">
        <v>411</v>
      </c>
      <c r="B496" s="9" t="s">
        <v>0</v>
      </c>
      <c r="C496" s="28">
        <v>12562</v>
      </c>
      <c r="D496" s="29">
        <v>8384668.5300000003</v>
      </c>
      <c r="E496" s="29">
        <v>0</v>
      </c>
      <c r="F496" s="29">
        <f t="shared" si="35"/>
        <v>8384668.5300000003</v>
      </c>
      <c r="G496" s="29">
        <v>359251.24</v>
      </c>
      <c r="H496" s="29">
        <v>0</v>
      </c>
      <c r="I496" s="29">
        <v>0</v>
      </c>
      <c r="J496" s="29">
        <f t="shared" si="36"/>
        <v>359251.24</v>
      </c>
      <c r="K496" s="29">
        <v>2531301.48</v>
      </c>
      <c r="L496" s="10">
        <f t="shared" si="37"/>
        <v>696.06111845247574</v>
      </c>
      <c r="M496" s="10">
        <f t="shared" si="38"/>
        <v>201.50465530966406</v>
      </c>
      <c r="N496" s="11">
        <f t="shared" si="39"/>
        <v>897.56577376213977</v>
      </c>
    </row>
    <row r="497" spans="1:14" ht="15" customHeight="1">
      <c r="A497" s="8" t="s">
        <v>629</v>
      </c>
      <c r="B497" s="9" t="s">
        <v>245</v>
      </c>
      <c r="C497" s="28">
        <v>5627</v>
      </c>
      <c r="D497" s="29">
        <v>2744918.41</v>
      </c>
      <c r="E497" s="29">
        <v>0</v>
      </c>
      <c r="F497" s="29">
        <f t="shared" si="35"/>
        <v>2744918.41</v>
      </c>
      <c r="G497" s="29">
        <v>748918.33</v>
      </c>
      <c r="H497" s="29">
        <v>0</v>
      </c>
      <c r="I497" s="29">
        <v>0</v>
      </c>
      <c r="J497" s="29">
        <f t="shared" si="36"/>
        <v>748918.33</v>
      </c>
      <c r="K497" s="29">
        <v>3301212.97</v>
      </c>
      <c r="L497" s="10">
        <f t="shared" si="37"/>
        <v>620.90576506131163</v>
      </c>
      <c r="M497" s="10">
        <f t="shared" si="38"/>
        <v>586.67371068064688</v>
      </c>
      <c r="N497" s="11">
        <f t="shared" si="39"/>
        <v>1207.5794757419585</v>
      </c>
    </row>
    <row r="498" spans="1:14" ht="15" customHeight="1">
      <c r="A498" s="8" t="s">
        <v>80</v>
      </c>
      <c r="B498" s="9" t="s">
        <v>70</v>
      </c>
      <c r="C498" s="28">
        <v>3997</v>
      </c>
      <c r="D498" s="29">
        <v>1034322.03</v>
      </c>
      <c r="E498" s="29">
        <v>0</v>
      </c>
      <c r="F498" s="29">
        <f t="shared" si="35"/>
        <v>1034322.03</v>
      </c>
      <c r="G498" s="29">
        <v>35961.43</v>
      </c>
      <c r="H498" s="29">
        <v>0</v>
      </c>
      <c r="I498" s="29">
        <v>0</v>
      </c>
      <c r="J498" s="29">
        <f t="shared" si="36"/>
        <v>35961.43</v>
      </c>
      <c r="K498" s="29">
        <v>223502.58</v>
      </c>
      <c r="L498" s="10">
        <f t="shared" si="37"/>
        <v>267.77169377032772</v>
      </c>
      <c r="M498" s="10">
        <f t="shared" si="38"/>
        <v>55.917583187390541</v>
      </c>
      <c r="N498" s="11">
        <f t="shared" si="39"/>
        <v>323.68927695771828</v>
      </c>
    </row>
    <row r="499" spans="1:14" ht="15" customHeight="1">
      <c r="A499" s="8" t="s">
        <v>407</v>
      </c>
      <c r="B499" s="9" t="s">
        <v>201</v>
      </c>
      <c r="C499" s="28">
        <v>93927</v>
      </c>
      <c r="D499" s="29">
        <v>26821865.329999998</v>
      </c>
      <c r="E499" s="29">
        <v>1878397.71</v>
      </c>
      <c r="F499" s="29">
        <f t="shared" si="35"/>
        <v>24943467.619999997</v>
      </c>
      <c r="G499" s="29">
        <v>3908123.85</v>
      </c>
      <c r="H499" s="29">
        <v>1914216.46</v>
      </c>
      <c r="I499" s="29">
        <v>476613.94</v>
      </c>
      <c r="J499" s="29">
        <f t="shared" si="36"/>
        <v>1517293.4500000002</v>
      </c>
      <c r="K499" s="29">
        <v>13034920.050000001</v>
      </c>
      <c r="L499" s="10">
        <f t="shared" si="37"/>
        <v>281.71623782299014</v>
      </c>
      <c r="M499" s="10">
        <f t="shared" si="38"/>
        <v>138.77713596729376</v>
      </c>
      <c r="N499" s="11">
        <f t="shared" si="39"/>
        <v>420.4933737902839</v>
      </c>
    </row>
    <row r="500" spans="1:14" ht="15" customHeight="1">
      <c r="A500" s="8" t="s">
        <v>558</v>
      </c>
      <c r="B500" s="9" t="s">
        <v>201</v>
      </c>
      <c r="C500" s="28">
        <v>4486</v>
      </c>
      <c r="D500" s="29">
        <v>1591483.27</v>
      </c>
      <c r="E500" s="29">
        <v>0</v>
      </c>
      <c r="F500" s="29">
        <f t="shared" si="35"/>
        <v>1591483.27</v>
      </c>
      <c r="G500" s="29">
        <v>34588.81</v>
      </c>
      <c r="H500" s="29">
        <v>0</v>
      </c>
      <c r="I500" s="29">
        <v>0</v>
      </c>
      <c r="J500" s="29">
        <f t="shared" si="36"/>
        <v>34588.81</v>
      </c>
      <c r="K500" s="29">
        <v>722927.24</v>
      </c>
      <c r="L500" s="10">
        <f t="shared" si="37"/>
        <v>362.47705751226039</v>
      </c>
      <c r="M500" s="10">
        <f t="shared" si="38"/>
        <v>161.15185911725368</v>
      </c>
      <c r="N500" s="11">
        <f t="shared" si="39"/>
        <v>523.62891662951415</v>
      </c>
    </row>
    <row r="501" spans="1:14" ht="15" customHeight="1">
      <c r="A501" s="8" t="s">
        <v>454</v>
      </c>
      <c r="B501" s="9" t="s">
        <v>201</v>
      </c>
      <c r="C501" s="28">
        <v>2742</v>
      </c>
      <c r="D501" s="29">
        <v>667228.87</v>
      </c>
      <c r="E501" s="29">
        <v>0</v>
      </c>
      <c r="F501" s="29">
        <f t="shared" si="35"/>
        <v>667228.87</v>
      </c>
      <c r="G501" s="29">
        <v>14516.46</v>
      </c>
      <c r="H501" s="29">
        <v>0</v>
      </c>
      <c r="I501" s="29">
        <v>0</v>
      </c>
      <c r="J501" s="29">
        <f t="shared" si="36"/>
        <v>14516.46</v>
      </c>
      <c r="K501" s="29">
        <v>104403.9</v>
      </c>
      <c r="L501" s="10">
        <f t="shared" si="37"/>
        <v>248.63068198395331</v>
      </c>
      <c r="M501" s="10">
        <f t="shared" si="38"/>
        <v>38.075820568927789</v>
      </c>
      <c r="N501" s="11">
        <f t="shared" si="39"/>
        <v>286.70650255288109</v>
      </c>
    </row>
    <row r="502" spans="1:14" ht="15" customHeight="1">
      <c r="A502" s="8" t="s">
        <v>513</v>
      </c>
      <c r="B502" s="9" t="s">
        <v>245</v>
      </c>
      <c r="C502" s="28">
        <v>608</v>
      </c>
      <c r="D502" s="29">
        <v>221493.88</v>
      </c>
      <c r="E502" s="29">
        <v>0</v>
      </c>
      <c r="F502" s="29">
        <f t="shared" si="35"/>
        <v>221493.88</v>
      </c>
      <c r="G502" s="29">
        <v>6259.47</v>
      </c>
      <c r="H502" s="29">
        <v>0</v>
      </c>
      <c r="I502" s="29">
        <v>0</v>
      </c>
      <c r="J502" s="29">
        <f t="shared" si="36"/>
        <v>6259.47</v>
      </c>
      <c r="K502" s="29">
        <v>116039.07</v>
      </c>
      <c r="L502" s="10">
        <f t="shared" si="37"/>
        <v>374.59432565789473</v>
      </c>
      <c r="M502" s="10">
        <f t="shared" si="38"/>
        <v>190.85373355263158</v>
      </c>
      <c r="N502" s="11">
        <f t="shared" si="39"/>
        <v>565.44805921052637</v>
      </c>
    </row>
    <row r="503" spans="1:14" ht="15" customHeight="1">
      <c r="A503" s="8" t="s">
        <v>356</v>
      </c>
      <c r="B503" s="9" t="s">
        <v>201</v>
      </c>
      <c r="C503" s="28">
        <v>33646</v>
      </c>
      <c r="D503" s="29">
        <v>37830729.969999999</v>
      </c>
      <c r="E503" s="29">
        <v>0</v>
      </c>
      <c r="F503" s="29">
        <f t="shared" si="35"/>
        <v>37830729.969999999</v>
      </c>
      <c r="G503" s="29">
        <v>5130328.22</v>
      </c>
      <c r="H503" s="29">
        <v>0</v>
      </c>
      <c r="I503" s="29">
        <v>0</v>
      </c>
      <c r="J503" s="29">
        <f t="shared" si="36"/>
        <v>5130328.22</v>
      </c>
      <c r="K503" s="29">
        <v>16388533.449999999</v>
      </c>
      <c r="L503" s="10">
        <f t="shared" si="37"/>
        <v>1276.8548472329549</v>
      </c>
      <c r="M503" s="10">
        <f t="shared" si="38"/>
        <v>487.08712625572133</v>
      </c>
      <c r="N503" s="11">
        <f t="shared" si="39"/>
        <v>1763.9419734886762</v>
      </c>
    </row>
    <row r="504" spans="1:14" ht="15" customHeight="1">
      <c r="A504" s="8" t="s">
        <v>630</v>
      </c>
      <c r="B504" s="9" t="s">
        <v>178</v>
      </c>
      <c r="C504" s="28">
        <v>833</v>
      </c>
      <c r="D504" s="29">
        <v>226926.89</v>
      </c>
      <c r="E504" s="29">
        <v>0</v>
      </c>
      <c r="F504" s="29">
        <f t="shared" si="35"/>
        <v>226926.89</v>
      </c>
      <c r="G504" s="29">
        <v>10906.79</v>
      </c>
      <c r="H504" s="29">
        <v>0</v>
      </c>
      <c r="I504" s="29">
        <v>0</v>
      </c>
      <c r="J504" s="29">
        <f t="shared" si="36"/>
        <v>10906.79</v>
      </c>
      <c r="K504" s="29">
        <v>34311.22</v>
      </c>
      <c r="L504" s="10">
        <f t="shared" si="37"/>
        <v>285.51462184873952</v>
      </c>
      <c r="M504" s="10">
        <f t="shared" si="38"/>
        <v>41.189939975990399</v>
      </c>
      <c r="N504" s="11">
        <f t="shared" si="39"/>
        <v>326.70456182472992</v>
      </c>
    </row>
    <row r="505" spans="1:14" ht="15" customHeight="1">
      <c r="A505" s="8" t="s">
        <v>77</v>
      </c>
      <c r="B505" s="9" t="s">
        <v>70</v>
      </c>
      <c r="C505" s="28">
        <v>662</v>
      </c>
      <c r="D505" s="29">
        <v>383021.72</v>
      </c>
      <c r="E505" s="29">
        <v>0</v>
      </c>
      <c r="F505" s="29">
        <f t="shared" si="35"/>
        <v>383021.72</v>
      </c>
      <c r="G505" s="29">
        <v>11125.43</v>
      </c>
      <c r="H505" s="29">
        <v>0</v>
      </c>
      <c r="I505" s="29">
        <v>0</v>
      </c>
      <c r="J505" s="29">
        <f t="shared" si="36"/>
        <v>11125.43</v>
      </c>
      <c r="K505" s="29">
        <v>127869.88</v>
      </c>
      <c r="L505" s="10">
        <f t="shared" si="37"/>
        <v>595.38844410876129</v>
      </c>
      <c r="M505" s="10">
        <f t="shared" si="38"/>
        <v>193.15691842900304</v>
      </c>
      <c r="N505" s="11">
        <f t="shared" si="39"/>
        <v>788.54536253776428</v>
      </c>
    </row>
    <row r="506" spans="1:14" ht="15" customHeight="1">
      <c r="A506" s="8" t="s">
        <v>398</v>
      </c>
      <c r="B506" s="9" t="s">
        <v>201</v>
      </c>
      <c r="C506" s="28">
        <v>69805</v>
      </c>
      <c r="D506" s="29">
        <v>26169234.129999999</v>
      </c>
      <c r="E506" s="29">
        <v>0</v>
      </c>
      <c r="F506" s="29">
        <f t="shared" si="35"/>
        <v>26169234.129999999</v>
      </c>
      <c r="G506" s="29">
        <v>1851257.13</v>
      </c>
      <c r="H506" s="29">
        <v>0</v>
      </c>
      <c r="I506" s="29">
        <v>0</v>
      </c>
      <c r="J506" s="29">
        <f t="shared" si="36"/>
        <v>1851257.13</v>
      </c>
      <c r="K506" s="29">
        <v>10464832.48</v>
      </c>
      <c r="L506" s="10">
        <f t="shared" si="37"/>
        <v>401.41094849939111</v>
      </c>
      <c r="M506" s="10">
        <f t="shared" si="38"/>
        <v>149.91522784900795</v>
      </c>
      <c r="N506" s="11">
        <f t="shared" si="39"/>
        <v>551.32617634839903</v>
      </c>
    </row>
    <row r="507" spans="1:14" ht="15" customHeight="1">
      <c r="A507" s="8" t="s">
        <v>78</v>
      </c>
      <c r="B507" s="9" t="s">
        <v>70</v>
      </c>
      <c r="C507" s="28">
        <v>422</v>
      </c>
      <c r="D507" s="29">
        <v>110781.35</v>
      </c>
      <c r="E507" s="29">
        <v>0</v>
      </c>
      <c r="F507" s="29">
        <f t="shared" si="35"/>
        <v>110781.35</v>
      </c>
      <c r="G507" s="29">
        <v>6422.61</v>
      </c>
      <c r="H507" s="29">
        <v>0</v>
      </c>
      <c r="I507" s="29">
        <v>0</v>
      </c>
      <c r="J507" s="29">
        <f t="shared" si="36"/>
        <v>6422.61</v>
      </c>
      <c r="K507" s="29">
        <v>63894.91</v>
      </c>
      <c r="L507" s="10">
        <f t="shared" si="37"/>
        <v>277.73450236966823</v>
      </c>
      <c r="M507" s="10">
        <f t="shared" si="38"/>
        <v>151.40973933649289</v>
      </c>
      <c r="N507" s="11">
        <f t="shared" si="39"/>
        <v>429.14424170616115</v>
      </c>
    </row>
    <row r="508" spans="1:14" ht="15" customHeight="1">
      <c r="A508" s="8" t="s">
        <v>631</v>
      </c>
      <c r="B508" s="9" t="s">
        <v>70</v>
      </c>
      <c r="C508" s="28">
        <v>475</v>
      </c>
      <c r="D508" s="29">
        <v>130210.12</v>
      </c>
      <c r="E508" s="29">
        <v>0</v>
      </c>
      <c r="F508" s="29">
        <f t="shared" si="35"/>
        <v>130210.12</v>
      </c>
      <c r="G508" s="29">
        <v>5029.05</v>
      </c>
      <c r="H508" s="29">
        <v>0</v>
      </c>
      <c r="I508" s="29">
        <v>0</v>
      </c>
      <c r="J508" s="29">
        <f t="shared" si="36"/>
        <v>5029.05</v>
      </c>
      <c r="K508" s="29">
        <v>25851.91</v>
      </c>
      <c r="L508" s="10">
        <f t="shared" si="37"/>
        <v>284.7140421052631</v>
      </c>
      <c r="M508" s="10">
        <f t="shared" si="38"/>
        <v>54.425073684210524</v>
      </c>
      <c r="N508" s="11">
        <f t="shared" si="39"/>
        <v>339.13911578947364</v>
      </c>
    </row>
    <row r="509" spans="1:14" ht="15" customHeight="1">
      <c r="A509" s="8" t="s">
        <v>514</v>
      </c>
      <c r="B509" s="9" t="s">
        <v>70</v>
      </c>
      <c r="C509" s="28">
        <v>1102</v>
      </c>
      <c r="D509" s="29">
        <v>260700</v>
      </c>
      <c r="E509" s="29">
        <v>0</v>
      </c>
      <c r="F509" s="29">
        <f t="shared" si="35"/>
        <v>260700</v>
      </c>
      <c r="G509" s="29">
        <v>9198.32</v>
      </c>
      <c r="H509" s="29">
        <v>0</v>
      </c>
      <c r="I509" s="29">
        <v>0</v>
      </c>
      <c r="J509" s="29">
        <f t="shared" si="36"/>
        <v>9198.32</v>
      </c>
      <c r="K509" s="29">
        <v>64173.94</v>
      </c>
      <c r="L509" s="10">
        <f t="shared" si="37"/>
        <v>244.91680580762252</v>
      </c>
      <c r="M509" s="10">
        <f t="shared" si="38"/>
        <v>58.234065335753179</v>
      </c>
      <c r="N509" s="11">
        <f t="shared" si="39"/>
        <v>303.1508711433757</v>
      </c>
    </row>
    <row r="510" spans="1:14" ht="15" customHeight="1">
      <c r="A510" s="8" t="s">
        <v>68</v>
      </c>
      <c r="B510" s="9" t="s">
        <v>0</v>
      </c>
      <c r="C510" s="28">
        <v>530</v>
      </c>
      <c r="D510" s="29">
        <v>79642.27</v>
      </c>
      <c r="E510" s="29">
        <v>0</v>
      </c>
      <c r="F510" s="29">
        <f t="shared" si="35"/>
        <v>79642.27</v>
      </c>
      <c r="G510" s="29">
        <v>10930.95</v>
      </c>
      <c r="H510" s="29">
        <v>0</v>
      </c>
      <c r="I510" s="29">
        <v>0</v>
      </c>
      <c r="J510" s="29">
        <f t="shared" si="36"/>
        <v>10930.95</v>
      </c>
      <c r="K510" s="29">
        <v>25191.43</v>
      </c>
      <c r="L510" s="10">
        <f t="shared" si="37"/>
        <v>170.8928679245283</v>
      </c>
      <c r="M510" s="10">
        <f t="shared" si="38"/>
        <v>47.530999999999999</v>
      </c>
      <c r="N510" s="11">
        <f t="shared" si="39"/>
        <v>218.42386792452828</v>
      </c>
    </row>
    <row r="511" spans="1:14" ht="15" customHeight="1">
      <c r="A511" s="8" t="s">
        <v>161</v>
      </c>
      <c r="B511" s="9" t="s">
        <v>138</v>
      </c>
      <c r="C511" s="28">
        <v>866</v>
      </c>
      <c r="D511" s="29">
        <v>257331.07</v>
      </c>
      <c r="E511" s="29">
        <v>0</v>
      </c>
      <c r="F511" s="29">
        <f t="shared" si="35"/>
        <v>257331.07</v>
      </c>
      <c r="G511" s="29">
        <v>34474.730000000003</v>
      </c>
      <c r="H511" s="29">
        <v>0</v>
      </c>
      <c r="I511" s="29">
        <v>0</v>
      </c>
      <c r="J511" s="29">
        <f t="shared" si="36"/>
        <v>34474.730000000003</v>
      </c>
      <c r="K511" s="29">
        <v>214106.67</v>
      </c>
      <c r="L511" s="10">
        <f t="shared" si="37"/>
        <v>336.95819861431869</v>
      </c>
      <c r="M511" s="10">
        <f t="shared" si="38"/>
        <v>247.23633949191688</v>
      </c>
      <c r="N511" s="11">
        <f t="shared" si="39"/>
        <v>584.19453810623554</v>
      </c>
    </row>
    <row r="512" spans="1:14" ht="15" customHeight="1">
      <c r="A512" s="8" t="s">
        <v>345</v>
      </c>
      <c r="B512" s="9" t="s">
        <v>0</v>
      </c>
      <c r="C512" s="28">
        <v>15105</v>
      </c>
      <c r="D512" s="29">
        <v>4398164.43</v>
      </c>
      <c r="E512" s="29">
        <v>0</v>
      </c>
      <c r="F512" s="29">
        <f t="shared" si="35"/>
        <v>4398164.43</v>
      </c>
      <c r="G512" s="29">
        <v>48853.65</v>
      </c>
      <c r="H512" s="29">
        <v>0</v>
      </c>
      <c r="I512" s="29">
        <v>0</v>
      </c>
      <c r="J512" s="29">
        <f t="shared" si="36"/>
        <v>48853.65</v>
      </c>
      <c r="K512" s="29">
        <v>1774653.98</v>
      </c>
      <c r="L512" s="10">
        <f t="shared" si="37"/>
        <v>294.40702284011917</v>
      </c>
      <c r="M512" s="10">
        <f t="shared" si="38"/>
        <v>117.48785038066865</v>
      </c>
      <c r="N512" s="11">
        <f t="shared" si="39"/>
        <v>411.89487322078787</v>
      </c>
    </row>
    <row r="513" spans="1:14" ht="15" customHeight="1">
      <c r="A513" s="8" t="s">
        <v>104</v>
      </c>
      <c r="B513" s="9" t="s">
        <v>91</v>
      </c>
      <c r="C513" s="28">
        <v>494</v>
      </c>
      <c r="D513" s="29">
        <v>117887.28</v>
      </c>
      <c r="E513" s="29">
        <v>0</v>
      </c>
      <c r="F513" s="29">
        <f t="shared" si="35"/>
        <v>117887.28</v>
      </c>
      <c r="G513" s="29">
        <v>2377.7199999999998</v>
      </c>
      <c r="H513" s="29">
        <v>0</v>
      </c>
      <c r="I513" s="29">
        <v>0</v>
      </c>
      <c r="J513" s="29">
        <f t="shared" si="36"/>
        <v>2377.7199999999998</v>
      </c>
      <c r="K513" s="29">
        <v>38414.83</v>
      </c>
      <c r="L513" s="10">
        <f t="shared" si="37"/>
        <v>243.45141700404858</v>
      </c>
      <c r="M513" s="10">
        <f t="shared" si="38"/>
        <v>77.762813765182187</v>
      </c>
      <c r="N513" s="11">
        <f t="shared" si="39"/>
        <v>321.21423076923082</v>
      </c>
    </row>
    <row r="514" spans="1:14" ht="15" customHeight="1">
      <c r="A514" s="8" t="s">
        <v>76</v>
      </c>
      <c r="B514" s="9" t="s">
        <v>70</v>
      </c>
      <c r="C514" s="28">
        <v>2038</v>
      </c>
      <c r="D514" s="29">
        <v>676468.32</v>
      </c>
      <c r="E514" s="29">
        <v>0</v>
      </c>
      <c r="F514" s="29">
        <f t="shared" si="35"/>
        <v>676468.32</v>
      </c>
      <c r="G514" s="29">
        <v>20573.349999999999</v>
      </c>
      <c r="H514" s="29">
        <v>0</v>
      </c>
      <c r="I514" s="29">
        <v>0</v>
      </c>
      <c r="J514" s="29">
        <f t="shared" si="36"/>
        <v>20573.349999999999</v>
      </c>
      <c r="K514" s="29">
        <v>155258.54999999999</v>
      </c>
      <c r="L514" s="10">
        <f t="shared" si="37"/>
        <v>342.0224092247301</v>
      </c>
      <c r="M514" s="10">
        <f t="shared" si="38"/>
        <v>76.18182041216879</v>
      </c>
      <c r="N514" s="11">
        <f t="shared" si="39"/>
        <v>418.2042296368989</v>
      </c>
    </row>
    <row r="515" spans="1:14" ht="15" customHeight="1">
      <c r="A515" s="8" t="s">
        <v>515</v>
      </c>
      <c r="B515" s="9" t="s">
        <v>178</v>
      </c>
      <c r="C515" s="28">
        <v>4640</v>
      </c>
      <c r="D515" s="29">
        <v>1796253.07</v>
      </c>
      <c r="E515" s="29">
        <v>0</v>
      </c>
      <c r="F515" s="29">
        <f t="shared" si="35"/>
        <v>1796253.07</v>
      </c>
      <c r="G515" s="29">
        <v>40797.040000000001</v>
      </c>
      <c r="H515" s="29">
        <v>0</v>
      </c>
      <c r="I515" s="29">
        <v>0</v>
      </c>
      <c r="J515" s="29">
        <f t="shared" si="36"/>
        <v>40797.040000000001</v>
      </c>
      <c r="K515" s="29">
        <v>294417.89</v>
      </c>
      <c r="L515" s="10">
        <f t="shared" si="37"/>
        <v>395.91597198275866</v>
      </c>
      <c r="M515" s="10">
        <f t="shared" si="38"/>
        <v>63.452131465517247</v>
      </c>
      <c r="N515" s="11">
        <f t="shared" si="39"/>
        <v>459.36810344827586</v>
      </c>
    </row>
    <row r="516" spans="1:14" ht="15" customHeight="1">
      <c r="A516" s="8" t="s">
        <v>162</v>
      </c>
      <c r="B516" s="9" t="s">
        <v>138</v>
      </c>
      <c r="C516" s="28">
        <v>657</v>
      </c>
      <c r="D516" s="29">
        <v>200848.3</v>
      </c>
      <c r="E516" s="29">
        <v>0</v>
      </c>
      <c r="F516" s="29">
        <f t="shared" si="35"/>
        <v>200848.3</v>
      </c>
      <c r="G516" s="29">
        <v>5688.71</v>
      </c>
      <c r="H516" s="29">
        <v>0</v>
      </c>
      <c r="I516" s="29">
        <v>0</v>
      </c>
      <c r="J516" s="29">
        <f t="shared" si="36"/>
        <v>5688.71</v>
      </c>
      <c r="K516" s="29">
        <v>143007.28</v>
      </c>
      <c r="L516" s="10">
        <f t="shared" si="37"/>
        <v>314.36378995433785</v>
      </c>
      <c r="M516" s="10">
        <f t="shared" si="38"/>
        <v>217.66709284627092</v>
      </c>
      <c r="N516" s="11">
        <f t="shared" si="39"/>
        <v>532.03088280060877</v>
      </c>
    </row>
    <row r="517" spans="1:14" ht="15" customHeight="1">
      <c r="A517" s="8" t="s">
        <v>173</v>
      </c>
      <c r="B517" s="9" t="s">
        <v>138</v>
      </c>
      <c r="C517" s="28">
        <v>2729</v>
      </c>
      <c r="D517" s="29">
        <v>1019192.27</v>
      </c>
      <c r="E517" s="29">
        <v>0</v>
      </c>
      <c r="F517" s="29">
        <f t="shared" si="35"/>
        <v>1019192.27</v>
      </c>
      <c r="G517" s="29">
        <v>29305.759999999998</v>
      </c>
      <c r="H517" s="29">
        <v>0</v>
      </c>
      <c r="I517" s="29">
        <v>0</v>
      </c>
      <c r="J517" s="29">
        <f t="shared" si="36"/>
        <v>29305.759999999998</v>
      </c>
      <c r="K517" s="29">
        <v>459119.32</v>
      </c>
      <c r="L517" s="10">
        <f t="shared" si="37"/>
        <v>384.20594723341884</v>
      </c>
      <c r="M517" s="10">
        <f t="shared" si="38"/>
        <v>168.23720043972151</v>
      </c>
      <c r="N517" s="11">
        <f t="shared" si="39"/>
        <v>552.4431476731404</v>
      </c>
    </row>
    <row r="518" spans="1:14" ht="15" customHeight="1">
      <c r="A518" s="8" t="s">
        <v>516</v>
      </c>
      <c r="B518" s="9" t="s">
        <v>245</v>
      </c>
      <c r="C518" s="28">
        <v>8539</v>
      </c>
      <c r="D518" s="29">
        <v>2435280.35</v>
      </c>
      <c r="E518" s="29">
        <v>0</v>
      </c>
      <c r="F518" s="29">
        <f t="shared" si="35"/>
        <v>2435280.35</v>
      </c>
      <c r="G518" s="29">
        <v>77778.58</v>
      </c>
      <c r="H518" s="29">
        <v>0</v>
      </c>
      <c r="I518" s="29">
        <v>0</v>
      </c>
      <c r="J518" s="29">
        <f t="shared" si="36"/>
        <v>77778.58</v>
      </c>
      <c r="K518" s="29">
        <v>622346.47</v>
      </c>
      <c r="L518" s="10">
        <f t="shared" si="37"/>
        <v>294.30365733692474</v>
      </c>
      <c r="M518" s="10">
        <f t="shared" si="38"/>
        <v>72.882828200023425</v>
      </c>
      <c r="N518" s="11">
        <f t="shared" si="39"/>
        <v>367.18648553694817</v>
      </c>
    </row>
    <row r="519" spans="1:14" ht="15" customHeight="1">
      <c r="A519" s="8" t="s">
        <v>426</v>
      </c>
      <c r="B519" s="9" t="s">
        <v>138</v>
      </c>
      <c r="C519" s="28">
        <v>4442</v>
      </c>
      <c r="D519" s="29">
        <v>1545987.28</v>
      </c>
      <c r="E519" s="29">
        <v>0</v>
      </c>
      <c r="F519" s="29">
        <f t="shared" si="35"/>
        <v>1545987.28</v>
      </c>
      <c r="G519" s="29">
        <v>38378.01</v>
      </c>
      <c r="H519" s="29">
        <v>0</v>
      </c>
      <c r="I519" s="29">
        <v>0</v>
      </c>
      <c r="J519" s="29">
        <f t="shared" si="36"/>
        <v>38378.01</v>
      </c>
      <c r="K519" s="29">
        <v>1103048.7</v>
      </c>
      <c r="L519" s="10">
        <f t="shared" si="37"/>
        <v>356.67836334984241</v>
      </c>
      <c r="M519" s="10">
        <f t="shared" si="38"/>
        <v>248.32253489419179</v>
      </c>
      <c r="N519" s="11">
        <f t="shared" si="39"/>
        <v>605.00089824403426</v>
      </c>
    </row>
    <row r="520" spans="1:14" ht="15" customHeight="1">
      <c r="A520" s="8" t="s">
        <v>163</v>
      </c>
      <c r="B520" s="9" t="s">
        <v>138</v>
      </c>
      <c r="C520" s="28">
        <v>2081</v>
      </c>
      <c r="D520" s="29">
        <v>726700.92</v>
      </c>
      <c r="E520" s="29">
        <v>0</v>
      </c>
      <c r="F520" s="29">
        <f t="shared" si="35"/>
        <v>726700.92</v>
      </c>
      <c r="G520" s="29">
        <v>32667.200000000001</v>
      </c>
      <c r="H520" s="29">
        <v>0</v>
      </c>
      <c r="I520" s="29">
        <v>0</v>
      </c>
      <c r="J520" s="29">
        <f t="shared" si="36"/>
        <v>32667.200000000001</v>
      </c>
      <c r="K520" s="29">
        <v>535182.73</v>
      </c>
      <c r="L520" s="10">
        <f t="shared" si="37"/>
        <v>364.90539163863525</v>
      </c>
      <c r="M520" s="10">
        <f t="shared" si="38"/>
        <v>257.17574723690535</v>
      </c>
      <c r="N520" s="11">
        <f t="shared" si="39"/>
        <v>622.08113887554066</v>
      </c>
    </row>
    <row r="521" spans="1:14" ht="15" customHeight="1">
      <c r="A521" s="8" t="s">
        <v>216</v>
      </c>
      <c r="B521" s="9" t="s">
        <v>208</v>
      </c>
      <c r="C521" s="28">
        <v>1647</v>
      </c>
      <c r="D521" s="29">
        <v>558460.09</v>
      </c>
      <c r="E521" s="29">
        <v>0</v>
      </c>
      <c r="F521" s="29">
        <f t="shared" si="35"/>
        <v>558460.09</v>
      </c>
      <c r="G521" s="29">
        <v>4325.07</v>
      </c>
      <c r="H521" s="29">
        <v>0</v>
      </c>
      <c r="I521" s="29">
        <v>0</v>
      </c>
      <c r="J521" s="29">
        <f t="shared" si="36"/>
        <v>4325.07</v>
      </c>
      <c r="K521" s="29">
        <v>479183.81</v>
      </c>
      <c r="L521" s="10">
        <f t="shared" si="37"/>
        <v>341.70319368548871</v>
      </c>
      <c r="M521" s="10">
        <f t="shared" si="38"/>
        <v>290.94341833636918</v>
      </c>
      <c r="N521" s="11">
        <f t="shared" si="39"/>
        <v>632.64661202185789</v>
      </c>
    </row>
    <row r="522" spans="1:14" ht="15" customHeight="1">
      <c r="A522" s="8" t="s">
        <v>103</v>
      </c>
      <c r="B522" s="9" t="s">
        <v>91</v>
      </c>
      <c r="C522" s="28">
        <v>288</v>
      </c>
      <c r="D522" s="29">
        <v>67934.880000000005</v>
      </c>
      <c r="E522" s="29">
        <v>0</v>
      </c>
      <c r="F522" s="29">
        <f t="shared" ref="F522:F585" si="40">D522-E522</f>
        <v>67934.880000000005</v>
      </c>
      <c r="G522" s="29">
        <v>2026.78</v>
      </c>
      <c r="H522" s="29">
        <v>0</v>
      </c>
      <c r="I522" s="29">
        <v>0</v>
      </c>
      <c r="J522" s="29">
        <f t="shared" ref="J522:J585" si="41">G522-H522-I522</f>
        <v>2026.78</v>
      </c>
      <c r="K522" s="29">
        <v>20472.98</v>
      </c>
      <c r="L522" s="10">
        <f t="shared" ref="L522:L585" si="42">(F522+J522)/C522</f>
        <v>242.92243055555556</v>
      </c>
      <c r="M522" s="10">
        <f t="shared" ref="M522:M585" si="43">K522/C522</f>
        <v>71.086736111111108</v>
      </c>
      <c r="N522" s="11">
        <f t="shared" ref="N522:N585" si="44">(F522+J522+K522)/C522</f>
        <v>314.00916666666666</v>
      </c>
    </row>
    <row r="523" spans="1:14" ht="15" customHeight="1">
      <c r="A523" s="8" t="s">
        <v>517</v>
      </c>
      <c r="B523" s="9" t="s">
        <v>91</v>
      </c>
      <c r="C523" s="28">
        <v>2105</v>
      </c>
      <c r="D523" s="29">
        <v>1330136.6599999999</v>
      </c>
      <c r="E523" s="29">
        <v>0</v>
      </c>
      <c r="F523" s="29">
        <f t="shared" si="40"/>
        <v>1330136.6599999999</v>
      </c>
      <c r="G523" s="29">
        <v>781945.6</v>
      </c>
      <c r="H523" s="29">
        <v>0</v>
      </c>
      <c r="I523" s="29">
        <v>0</v>
      </c>
      <c r="J523" s="29">
        <f t="shared" si="41"/>
        <v>781945.6</v>
      </c>
      <c r="K523" s="29">
        <v>861275.64</v>
      </c>
      <c r="L523" s="10">
        <f t="shared" si="42"/>
        <v>1003.3644940617576</v>
      </c>
      <c r="M523" s="10">
        <f t="shared" si="43"/>
        <v>409.15707363420427</v>
      </c>
      <c r="N523" s="11">
        <f t="shared" si="44"/>
        <v>1412.5215676959619</v>
      </c>
    </row>
    <row r="524" spans="1:14" ht="15" customHeight="1">
      <c r="A524" s="8" t="s">
        <v>209</v>
      </c>
      <c r="B524" s="9" t="s">
        <v>208</v>
      </c>
      <c r="C524" s="28">
        <v>447</v>
      </c>
      <c r="D524" s="29">
        <v>102087.02</v>
      </c>
      <c r="E524" s="29">
        <v>0</v>
      </c>
      <c r="F524" s="29">
        <f t="shared" si="40"/>
        <v>102087.02</v>
      </c>
      <c r="G524" s="29">
        <v>321.48</v>
      </c>
      <c r="H524" s="29">
        <v>0</v>
      </c>
      <c r="I524" s="29">
        <v>0</v>
      </c>
      <c r="J524" s="29">
        <f t="shared" si="41"/>
        <v>321.48</v>
      </c>
      <c r="K524" s="29">
        <v>60911.78</v>
      </c>
      <c r="L524" s="10">
        <f t="shared" si="42"/>
        <v>229.10178970917227</v>
      </c>
      <c r="M524" s="10">
        <f t="shared" si="43"/>
        <v>136.26796420581655</v>
      </c>
      <c r="N524" s="11">
        <f t="shared" si="44"/>
        <v>365.36975391498879</v>
      </c>
    </row>
    <row r="525" spans="1:14" ht="15" customHeight="1">
      <c r="A525" s="8" t="s">
        <v>202</v>
      </c>
      <c r="B525" s="9" t="s">
        <v>201</v>
      </c>
      <c r="C525" s="28">
        <v>2638</v>
      </c>
      <c r="D525" s="29">
        <v>1147689.1000000001</v>
      </c>
      <c r="E525" s="29">
        <v>0</v>
      </c>
      <c r="F525" s="29">
        <f t="shared" si="40"/>
        <v>1147689.1000000001</v>
      </c>
      <c r="G525" s="29">
        <v>16703.8</v>
      </c>
      <c r="H525" s="29">
        <v>0</v>
      </c>
      <c r="I525" s="29">
        <v>0</v>
      </c>
      <c r="J525" s="29">
        <f t="shared" si="41"/>
        <v>16703.8</v>
      </c>
      <c r="K525" s="29">
        <v>579253.65</v>
      </c>
      <c r="L525" s="10">
        <f t="shared" si="42"/>
        <v>441.39230477634578</v>
      </c>
      <c r="M525" s="10">
        <f t="shared" si="43"/>
        <v>219.58061031084156</v>
      </c>
      <c r="N525" s="11">
        <f t="shared" si="44"/>
        <v>660.9729150871874</v>
      </c>
    </row>
    <row r="526" spans="1:14" ht="15" customHeight="1">
      <c r="A526" s="8" t="s">
        <v>396</v>
      </c>
      <c r="B526" s="9" t="s">
        <v>245</v>
      </c>
      <c r="C526" s="28">
        <v>684025</v>
      </c>
      <c r="D526" s="29">
        <v>293152071.18000001</v>
      </c>
      <c r="E526" s="29">
        <v>21937475.25</v>
      </c>
      <c r="F526" s="29">
        <f t="shared" si="40"/>
        <v>271214595.93000001</v>
      </c>
      <c r="G526" s="29">
        <v>32598426.940000001</v>
      </c>
      <c r="H526" s="29">
        <v>13480180.189999999</v>
      </c>
      <c r="I526" s="29">
        <v>3061073.61</v>
      </c>
      <c r="J526" s="29">
        <f t="shared" si="41"/>
        <v>16057173.140000001</v>
      </c>
      <c r="K526" s="29">
        <v>137502506.28999999</v>
      </c>
      <c r="L526" s="10">
        <f t="shared" si="42"/>
        <v>419.97261660027044</v>
      </c>
      <c r="M526" s="10">
        <f t="shared" si="43"/>
        <v>201.01970876795437</v>
      </c>
      <c r="N526" s="11">
        <f t="shared" si="44"/>
        <v>620.9923253682249</v>
      </c>
    </row>
    <row r="527" spans="1:14" ht="15" customHeight="1">
      <c r="A527" s="8" t="s">
        <v>210</v>
      </c>
      <c r="B527" s="9" t="s">
        <v>208</v>
      </c>
      <c r="C527" s="28">
        <v>3418</v>
      </c>
      <c r="D527" s="29">
        <v>1192829.77</v>
      </c>
      <c r="E527" s="29">
        <v>0</v>
      </c>
      <c r="F527" s="29">
        <f t="shared" si="40"/>
        <v>1192829.77</v>
      </c>
      <c r="G527" s="29">
        <v>23655.53</v>
      </c>
      <c r="H527" s="29">
        <v>0</v>
      </c>
      <c r="I527" s="29">
        <v>0</v>
      </c>
      <c r="J527" s="29">
        <f t="shared" si="41"/>
        <v>23655.53</v>
      </c>
      <c r="K527" s="29">
        <v>515755.16</v>
      </c>
      <c r="L527" s="10">
        <f t="shared" si="42"/>
        <v>355.90558806319484</v>
      </c>
      <c r="M527" s="10">
        <f t="shared" si="43"/>
        <v>150.89384435342305</v>
      </c>
      <c r="N527" s="11">
        <f t="shared" si="44"/>
        <v>506.79943241661789</v>
      </c>
    </row>
    <row r="528" spans="1:14" ht="15" customHeight="1">
      <c r="A528" s="8" t="s">
        <v>102</v>
      </c>
      <c r="B528" s="9" t="s">
        <v>91</v>
      </c>
      <c r="C528" s="28">
        <v>379</v>
      </c>
      <c r="D528" s="29">
        <v>90150.07</v>
      </c>
      <c r="E528" s="29">
        <v>0</v>
      </c>
      <c r="F528" s="29">
        <f t="shared" si="40"/>
        <v>90150.07</v>
      </c>
      <c r="G528" s="29">
        <v>4269.72</v>
      </c>
      <c r="H528" s="29">
        <v>0</v>
      </c>
      <c r="I528" s="29">
        <v>0</v>
      </c>
      <c r="J528" s="29">
        <f t="shared" si="41"/>
        <v>4269.72</v>
      </c>
      <c r="K528" s="29">
        <v>23450.560000000001</v>
      </c>
      <c r="L528" s="10">
        <f t="shared" si="42"/>
        <v>249.12873350923485</v>
      </c>
      <c r="M528" s="10">
        <f t="shared" si="43"/>
        <v>61.87482849604222</v>
      </c>
      <c r="N528" s="11">
        <f t="shared" si="44"/>
        <v>311.00356200527705</v>
      </c>
    </row>
    <row r="529" spans="1:14" ht="15" customHeight="1">
      <c r="A529" s="8" t="s">
        <v>164</v>
      </c>
      <c r="B529" s="9" t="s">
        <v>138</v>
      </c>
      <c r="C529" s="28">
        <v>2137</v>
      </c>
      <c r="D529" s="29">
        <v>651003.04</v>
      </c>
      <c r="E529" s="29">
        <v>0</v>
      </c>
      <c r="F529" s="29">
        <f t="shared" si="40"/>
        <v>651003.04</v>
      </c>
      <c r="G529" s="29">
        <v>35283.480000000003</v>
      </c>
      <c r="H529" s="29">
        <v>0</v>
      </c>
      <c r="I529" s="29">
        <v>0</v>
      </c>
      <c r="J529" s="29">
        <f t="shared" si="41"/>
        <v>35283.480000000003</v>
      </c>
      <c r="K529" s="29">
        <v>390782.42</v>
      </c>
      <c r="L529" s="10">
        <f t="shared" si="42"/>
        <v>321.1448385587272</v>
      </c>
      <c r="M529" s="10">
        <f t="shared" si="43"/>
        <v>182.86496022461392</v>
      </c>
      <c r="N529" s="11">
        <f t="shared" si="44"/>
        <v>504.00979878334113</v>
      </c>
    </row>
    <row r="530" spans="1:14" ht="15" customHeight="1">
      <c r="A530" s="8" t="s">
        <v>67</v>
      </c>
      <c r="B530" s="9" t="s">
        <v>0</v>
      </c>
      <c r="C530" s="28">
        <v>283</v>
      </c>
      <c r="D530" s="29">
        <v>81202.009999999995</v>
      </c>
      <c r="E530" s="29">
        <v>0</v>
      </c>
      <c r="F530" s="29">
        <f t="shared" si="40"/>
        <v>81202.009999999995</v>
      </c>
      <c r="G530" s="29">
        <v>5581.53</v>
      </c>
      <c r="H530" s="29">
        <v>0</v>
      </c>
      <c r="I530" s="29">
        <v>0</v>
      </c>
      <c r="J530" s="29">
        <f t="shared" si="41"/>
        <v>5581.53</v>
      </c>
      <c r="K530" s="29">
        <v>119824.68</v>
      </c>
      <c r="L530" s="10">
        <f t="shared" si="42"/>
        <v>306.65561837455829</v>
      </c>
      <c r="M530" s="10">
        <f t="shared" si="43"/>
        <v>423.40876325088334</v>
      </c>
      <c r="N530" s="11">
        <f t="shared" si="44"/>
        <v>730.06438162544157</v>
      </c>
    </row>
    <row r="531" spans="1:14" ht="15" customHeight="1">
      <c r="A531" s="8" t="s">
        <v>101</v>
      </c>
      <c r="B531" s="9" t="s">
        <v>91</v>
      </c>
      <c r="C531" s="28">
        <v>2527</v>
      </c>
      <c r="D531" s="29">
        <v>827333.58</v>
      </c>
      <c r="E531" s="29">
        <v>0</v>
      </c>
      <c r="F531" s="29">
        <f t="shared" si="40"/>
        <v>827333.58</v>
      </c>
      <c r="G531" s="29">
        <v>67214.98</v>
      </c>
      <c r="H531" s="29">
        <v>0</v>
      </c>
      <c r="I531" s="29">
        <v>0</v>
      </c>
      <c r="J531" s="29">
        <f t="shared" si="41"/>
        <v>67214.98</v>
      </c>
      <c r="K531" s="29">
        <v>406110</v>
      </c>
      <c r="L531" s="10">
        <f t="shared" si="42"/>
        <v>353.9962643450732</v>
      </c>
      <c r="M531" s="10">
        <f t="shared" si="43"/>
        <v>160.70834982192324</v>
      </c>
      <c r="N531" s="11">
        <f t="shared" si="44"/>
        <v>514.70461416699641</v>
      </c>
    </row>
    <row r="532" spans="1:14" ht="15" customHeight="1">
      <c r="A532" s="8" t="s">
        <v>518</v>
      </c>
      <c r="B532" s="9" t="s">
        <v>138</v>
      </c>
      <c r="C532" s="28">
        <v>1043</v>
      </c>
      <c r="D532" s="29">
        <v>338453.66</v>
      </c>
      <c r="E532" s="29">
        <v>0</v>
      </c>
      <c r="F532" s="29">
        <f t="shared" si="40"/>
        <v>338453.66</v>
      </c>
      <c r="G532" s="29">
        <v>3352.3</v>
      </c>
      <c r="H532" s="29">
        <v>0</v>
      </c>
      <c r="I532" s="29">
        <v>0</v>
      </c>
      <c r="J532" s="29">
        <f t="shared" si="41"/>
        <v>3352.3</v>
      </c>
      <c r="K532" s="29">
        <v>598399.46</v>
      </c>
      <c r="L532" s="10">
        <f t="shared" si="42"/>
        <v>327.71424736337485</v>
      </c>
      <c r="M532" s="10">
        <f t="shared" si="43"/>
        <v>573.72910834132313</v>
      </c>
      <c r="N532" s="11">
        <f t="shared" si="44"/>
        <v>901.44335570469786</v>
      </c>
    </row>
    <row r="533" spans="1:14" ht="15" customHeight="1">
      <c r="A533" s="8" t="s">
        <v>64</v>
      </c>
      <c r="B533" s="9" t="s">
        <v>0</v>
      </c>
      <c r="C533" s="28">
        <v>524</v>
      </c>
      <c r="D533" s="29">
        <v>265076.78000000003</v>
      </c>
      <c r="E533" s="29">
        <v>0</v>
      </c>
      <c r="F533" s="29">
        <f t="shared" si="40"/>
        <v>265076.78000000003</v>
      </c>
      <c r="G533" s="29">
        <v>17276.05</v>
      </c>
      <c r="H533" s="29">
        <v>0</v>
      </c>
      <c r="I533" s="29">
        <v>0</v>
      </c>
      <c r="J533" s="29">
        <f t="shared" si="41"/>
        <v>17276.05</v>
      </c>
      <c r="K533" s="29">
        <v>160975.93</v>
      </c>
      <c r="L533" s="10">
        <f t="shared" si="42"/>
        <v>538.84127862595426</v>
      </c>
      <c r="M533" s="10">
        <f t="shared" si="43"/>
        <v>307.20597328244276</v>
      </c>
      <c r="N533" s="11">
        <f t="shared" si="44"/>
        <v>846.04725190839702</v>
      </c>
    </row>
    <row r="534" spans="1:14" ht="15" customHeight="1">
      <c r="A534" s="8" t="s">
        <v>632</v>
      </c>
      <c r="B534" s="9" t="s">
        <v>91</v>
      </c>
      <c r="C534" s="28">
        <v>229</v>
      </c>
      <c r="D534" s="29">
        <v>48272.23</v>
      </c>
      <c r="E534" s="29">
        <v>0</v>
      </c>
      <c r="F534" s="29">
        <f t="shared" si="40"/>
        <v>48272.23</v>
      </c>
      <c r="G534" s="29">
        <v>841.21</v>
      </c>
      <c r="H534" s="29">
        <v>0</v>
      </c>
      <c r="I534" s="29">
        <v>0</v>
      </c>
      <c r="J534" s="29">
        <f t="shared" si="41"/>
        <v>841.21</v>
      </c>
      <c r="K534" s="29">
        <v>6443.26</v>
      </c>
      <c r="L534" s="10">
        <f t="shared" si="42"/>
        <v>214.46917030567687</v>
      </c>
      <c r="M534" s="10">
        <f t="shared" si="43"/>
        <v>28.136506550218343</v>
      </c>
      <c r="N534" s="11">
        <f t="shared" si="44"/>
        <v>242.60567685589521</v>
      </c>
    </row>
    <row r="535" spans="1:14" ht="15" customHeight="1">
      <c r="A535" s="8" t="s">
        <v>99</v>
      </c>
      <c r="B535" s="9" t="s">
        <v>91</v>
      </c>
      <c r="C535" s="28">
        <v>4032</v>
      </c>
      <c r="D535" s="29">
        <v>1077111.08</v>
      </c>
      <c r="E535" s="29">
        <v>0</v>
      </c>
      <c r="F535" s="29">
        <f t="shared" si="40"/>
        <v>1077111.08</v>
      </c>
      <c r="G535" s="29">
        <v>1036232.03</v>
      </c>
      <c r="H535" s="29">
        <v>0</v>
      </c>
      <c r="I535" s="29">
        <v>0</v>
      </c>
      <c r="J535" s="29">
        <f t="shared" si="41"/>
        <v>1036232.03</v>
      </c>
      <c r="K535" s="29">
        <v>1070307.27</v>
      </c>
      <c r="L535" s="10">
        <f t="shared" si="42"/>
        <v>524.14263640873025</v>
      </c>
      <c r="M535" s="10">
        <f t="shared" si="43"/>
        <v>265.45319196428574</v>
      </c>
      <c r="N535" s="11">
        <f t="shared" si="44"/>
        <v>789.59582837301593</v>
      </c>
    </row>
    <row r="536" spans="1:14" ht="15" customHeight="1">
      <c r="A536" s="8" t="s">
        <v>633</v>
      </c>
      <c r="B536" s="9" t="s">
        <v>91</v>
      </c>
      <c r="C536" s="28">
        <v>958</v>
      </c>
      <c r="D536" s="29">
        <v>241269.13</v>
      </c>
      <c r="E536" s="29">
        <v>0</v>
      </c>
      <c r="F536" s="29">
        <f t="shared" si="40"/>
        <v>241269.13</v>
      </c>
      <c r="G536" s="29">
        <v>9715.9599999999991</v>
      </c>
      <c r="H536" s="29">
        <v>0</v>
      </c>
      <c r="I536" s="29">
        <v>0</v>
      </c>
      <c r="J536" s="29">
        <f t="shared" si="41"/>
        <v>9715.9599999999991</v>
      </c>
      <c r="K536" s="29">
        <v>43438.92</v>
      </c>
      <c r="L536" s="10">
        <f t="shared" si="42"/>
        <v>261.98861169102298</v>
      </c>
      <c r="M536" s="10">
        <f t="shared" si="43"/>
        <v>45.34334029227557</v>
      </c>
      <c r="N536" s="11">
        <f t="shared" si="44"/>
        <v>307.33195198329855</v>
      </c>
    </row>
    <row r="537" spans="1:14" ht="15" customHeight="1">
      <c r="A537" s="8" t="s">
        <v>273</v>
      </c>
      <c r="B537" s="9" t="s">
        <v>201</v>
      </c>
      <c r="C537" s="28">
        <v>18621</v>
      </c>
      <c r="D537" s="29">
        <v>14735027.09</v>
      </c>
      <c r="E537" s="29">
        <v>0</v>
      </c>
      <c r="F537" s="29">
        <f t="shared" si="40"/>
        <v>14735027.09</v>
      </c>
      <c r="G537" s="29">
        <v>1125856.27</v>
      </c>
      <c r="H537" s="29">
        <v>0</v>
      </c>
      <c r="I537" s="29">
        <v>0</v>
      </c>
      <c r="J537" s="29">
        <f t="shared" si="41"/>
        <v>1125856.27</v>
      </c>
      <c r="K537" s="29">
        <v>3677277.27</v>
      </c>
      <c r="L537" s="10">
        <f t="shared" si="42"/>
        <v>851.77398421137423</v>
      </c>
      <c r="M537" s="10">
        <f t="shared" si="43"/>
        <v>197.48011760915097</v>
      </c>
      <c r="N537" s="11">
        <f t="shared" si="44"/>
        <v>1049.2541018205252</v>
      </c>
    </row>
    <row r="538" spans="1:14" ht="15" customHeight="1">
      <c r="A538" s="8" t="s">
        <v>219</v>
      </c>
      <c r="B538" s="9" t="s">
        <v>208</v>
      </c>
      <c r="C538" s="28">
        <v>3678</v>
      </c>
      <c r="D538" s="29">
        <v>2454515.92</v>
      </c>
      <c r="E538" s="29">
        <v>0</v>
      </c>
      <c r="F538" s="29">
        <f t="shared" si="40"/>
        <v>2454515.92</v>
      </c>
      <c r="G538" s="29">
        <v>1037524.61</v>
      </c>
      <c r="H538" s="29">
        <v>0</v>
      </c>
      <c r="I538" s="29">
        <v>0</v>
      </c>
      <c r="J538" s="29">
        <f t="shared" si="41"/>
        <v>1037524.61</v>
      </c>
      <c r="K538" s="29">
        <v>897556.88</v>
      </c>
      <c r="L538" s="10">
        <f t="shared" si="42"/>
        <v>949.44005709624787</v>
      </c>
      <c r="M538" s="10">
        <f t="shared" si="43"/>
        <v>244.03395323545405</v>
      </c>
      <c r="N538" s="11">
        <f t="shared" si="44"/>
        <v>1193.4740103317019</v>
      </c>
    </row>
    <row r="539" spans="1:14" ht="15" customHeight="1">
      <c r="A539" s="8" t="s">
        <v>98</v>
      </c>
      <c r="B539" s="9" t="s">
        <v>91</v>
      </c>
      <c r="C539" s="28">
        <v>400</v>
      </c>
      <c r="D539" s="29">
        <v>133874.01999999999</v>
      </c>
      <c r="E539" s="29">
        <v>0</v>
      </c>
      <c r="F539" s="29">
        <f t="shared" si="40"/>
        <v>133874.01999999999</v>
      </c>
      <c r="G539" s="29">
        <v>992.18</v>
      </c>
      <c r="H539" s="29">
        <v>0</v>
      </c>
      <c r="I539" s="29">
        <v>0</v>
      </c>
      <c r="J539" s="29">
        <f t="shared" si="41"/>
        <v>992.18</v>
      </c>
      <c r="K539" s="29">
        <v>51681.63</v>
      </c>
      <c r="L539" s="10">
        <f t="shared" si="42"/>
        <v>337.16549999999995</v>
      </c>
      <c r="M539" s="10">
        <f t="shared" si="43"/>
        <v>129.20407499999999</v>
      </c>
      <c r="N539" s="11">
        <f t="shared" si="44"/>
        <v>466.36957499999994</v>
      </c>
    </row>
    <row r="540" spans="1:14" ht="15" customHeight="1">
      <c r="A540" s="8" t="s">
        <v>97</v>
      </c>
      <c r="B540" s="9" t="s">
        <v>91</v>
      </c>
      <c r="C540" s="28">
        <v>3518</v>
      </c>
      <c r="D540" s="29">
        <v>1217965.5900000001</v>
      </c>
      <c r="E540" s="29">
        <v>0</v>
      </c>
      <c r="F540" s="29">
        <f t="shared" si="40"/>
        <v>1217965.5900000001</v>
      </c>
      <c r="G540" s="29">
        <v>732.23</v>
      </c>
      <c r="H540" s="29">
        <v>0</v>
      </c>
      <c r="I540" s="29">
        <v>0</v>
      </c>
      <c r="J540" s="29">
        <f t="shared" si="41"/>
        <v>732.23</v>
      </c>
      <c r="K540" s="29">
        <v>162558.93</v>
      </c>
      <c r="L540" s="10">
        <f t="shared" si="42"/>
        <v>346.41779988629906</v>
      </c>
      <c r="M540" s="10">
        <f t="shared" si="43"/>
        <v>46.207768618533258</v>
      </c>
      <c r="N540" s="11">
        <f t="shared" si="44"/>
        <v>392.6255685048323</v>
      </c>
    </row>
    <row r="541" spans="1:14" ht="15" customHeight="1">
      <c r="A541" s="8" t="s">
        <v>355</v>
      </c>
      <c r="B541" s="9" t="s">
        <v>245</v>
      </c>
      <c r="C541" s="28">
        <v>9420</v>
      </c>
      <c r="D541" s="29">
        <v>2204843.16</v>
      </c>
      <c r="E541" s="29">
        <v>0</v>
      </c>
      <c r="F541" s="29">
        <f t="shared" si="40"/>
        <v>2204843.16</v>
      </c>
      <c r="G541" s="29">
        <v>60825.45</v>
      </c>
      <c r="H541" s="29">
        <v>0</v>
      </c>
      <c r="I541" s="29">
        <v>0</v>
      </c>
      <c r="J541" s="29">
        <f t="shared" si="41"/>
        <v>60825.45</v>
      </c>
      <c r="K541" s="29">
        <v>569233.24</v>
      </c>
      <c r="L541" s="10">
        <f t="shared" si="42"/>
        <v>240.51683757961786</v>
      </c>
      <c r="M541" s="10">
        <f t="shared" si="43"/>
        <v>60.428157112526542</v>
      </c>
      <c r="N541" s="11">
        <f t="shared" si="44"/>
        <v>300.94499469214441</v>
      </c>
    </row>
    <row r="542" spans="1:14" ht="15" customHeight="1">
      <c r="A542" s="8" t="s">
        <v>212</v>
      </c>
      <c r="B542" s="9" t="s">
        <v>208</v>
      </c>
      <c r="C542" s="28">
        <v>2347</v>
      </c>
      <c r="D542" s="29">
        <v>889338.41</v>
      </c>
      <c r="E542" s="29">
        <v>0</v>
      </c>
      <c r="F542" s="29">
        <f t="shared" si="40"/>
        <v>889338.41</v>
      </c>
      <c r="G542" s="29">
        <v>19453.41</v>
      </c>
      <c r="H542" s="29">
        <v>0</v>
      </c>
      <c r="I542" s="29">
        <v>0</v>
      </c>
      <c r="J542" s="29">
        <f t="shared" si="41"/>
        <v>19453.41</v>
      </c>
      <c r="K542" s="29">
        <v>427503.78</v>
      </c>
      <c r="L542" s="10">
        <f t="shared" si="42"/>
        <v>387.21423945462294</v>
      </c>
      <c r="M542" s="10">
        <f t="shared" si="43"/>
        <v>182.1490328078398</v>
      </c>
      <c r="N542" s="11">
        <f t="shared" si="44"/>
        <v>569.36327226246271</v>
      </c>
    </row>
    <row r="543" spans="1:14" ht="15" customHeight="1">
      <c r="A543" s="8" t="s">
        <v>634</v>
      </c>
      <c r="B543" s="9" t="s">
        <v>245</v>
      </c>
      <c r="C543" s="28">
        <v>25374</v>
      </c>
      <c r="D543" s="29">
        <v>9082506.0800000001</v>
      </c>
      <c r="E543" s="29">
        <v>0</v>
      </c>
      <c r="F543" s="29">
        <f t="shared" si="40"/>
        <v>9082506.0800000001</v>
      </c>
      <c r="G543" s="29">
        <v>776400.48</v>
      </c>
      <c r="H543" s="29">
        <v>0</v>
      </c>
      <c r="I543" s="29">
        <v>0</v>
      </c>
      <c r="J543" s="29">
        <f t="shared" si="41"/>
        <v>776400.48</v>
      </c>
      <c r="K543" s="29">
        <v>5499371.0700000003</v>
      </c>
      <c r="L543" s="10">
        <f t="shared" si="42"/>
        <v>388.54364940490268</v>
      </c>
      <c r="M543" s="10">
        <f t="shared" si="43"/>
        <v>216.73252423740837</v>
      </c>
      <c r="N543" s="11">
        <f t="shared" si="44"/>
        <v>605.27617364231105</v>
      </c>
    </row>
    <row r="544" spans="1:14" ht="15" customHeight="1">
      <c r="A544" s="8" t="s">
        <v>203</v>
      </c>
      <c r="B544" s="9" t="s">
        <v>201</v>
      </c>
      <c r="C544" s="28">
        <v>799</v>
      </c>
      <c r="D544" s="29">
        <v>343384.94</v>
      </c>
      <c r="E544" s="29">
        <v>0</v>
      </c>
      <c r="F544" s="29">
        <f t="shared" si="40"/>
        <v>343384.94</v>
      </c>
      <c r="G544" s="29">
        <v>1188.83</v>
      </c>
      <c r="H544" s="29">
        <v>0</v>
      </c>
      <c r="I544" s="29">
        <v>0</v>
      </c>
      <c r="J544" s="29">
        <f t="shared" si="41"/>
        <v>1188.83</v>
      </c>
      <c r="K544" s="29">
        <v>84021.2</v>
      </c>
      <c r="L544" s="10">
        <f t="shared" si="42"/>
        <v>431.25628285356697</v>
      </c>
      <c r="M544" s="10">
        <f t="shared" si="43"/>
        <v>105.15794743429286</v>
      </c>
      <c r="N544" s="11">
        <f t="shared" si="44"/>
        <v>536.41423028785982</v>
      </c>
    </row>
    <row r="545" spans="1:14" ht="15" customHeight="1">
      <c r="A545" s="8" t="s">
        <v>165</v>
      </c>
      <c r="B545" s="9" t="s">
        <v>138</v>
      </c>
      <c r="C545" s="28">
        <v>2434</v>
      </c>
      <c r="D545" s="29">
        <v>693989.83</v>
      </c>
      <c r="E545" s="29">
        <v>0</v>
      </c>
      <c r="F545" s="29">
        <f t="shared" si="40"/>
        <v>693989.83</v>
      </c>
      <c r="G545" s="29">
        <v>38944.58</v>
      </c>
      <c r="H545" s="29">
        <v>0</v>
      </c>
      <c r="I545" s="29">
        <v>0</v>
      </c>
      <c r="J545" s="29">
        <f t="shared" si="41"/>
        <v>38944.58</v>
      </c>
      <c r="K545" s="29">
        <v>501937.56</v>
      </c>
      <c r="L545" s="10">
        <f t="shared" si="42"/>
        <v>301.12342235004104</v>
      </c>
      <c r="M545" s="10">
        <f t="shared" si="43"/>
        <v>206.21921117502055</v>
      </c>
      <c r="N545" s="11">
        <f t="shared" si="44"/>
        <v>507.34263352506161</v>
      </c>
    </row>
    <row r="546" spans="1:14" ht="15" customHeight="1">
      <c r="A546" s="8" t="s">
        <v>189</v>
      </c>
      <c r="B546" s="9" t="s">
        <v>178</v>
      </c>
      <c r="C546" s="28">
        <v>1003</v>
      </c>
      <c r="D546" s="29">
        <v>351418</v>
      </c>
      <c r="E546" s="29">
        <v>0</v>
      </c>
      <c r="F546" s="29">
        <f t="shared" si="40"/>
        <v>351418</v>
      </c>
      <c r="G546" s="29">
        <v>19077.45</v>
      </c>
      <c r="H546" s="29">
        <v>0</v>
      </c>
      <c r="I546" s="29">
        <v>0</v>
      </c>
      <c r="J546" s="29">
        <f t="shared" si="41"/>
        <v>19077.45</v>
      </c>
      <c r="K546" s="29">
        <v>539634.42000000004</v>
      </c>
      <c r="L546" s="10">
        <f t="shared" si="42"/>
        <v>369.38728813559322</v>
      </c>
      <c r="M546" s="10">
        <f t="shared" si="43"/>
        <v>538.02035892323033</v>
      </c>
      <c r="N546" s="11">
        <f t="shared" si="44"/>
        <v>907.40764705882361</v>
      </c>
    </row>
    <row r="547" spans="1:14" ht="15" customHeight="1">
      <c r="A547" s="8" t="s">
        <v>66</v>
      </c>
      <c r="B547" s="9" t="s">
        <v>0</v>
      </c>
      <c r="C547" s="28">
        <v>736</v>
      </c>
      <c r="D547" s="29">
        <v>172153.26</v>
      </c>
      <c r="E547" s="29">
        <v>0</v>
      </c>
      <c r="F547" s="29">
        <f t="shared" si="40"/>
        <v>172153.26</v>
      </c>
      <c r="G547" s="29">
        <v>9563.01</v>
      </c>
      <c r="H547" s="29">
        <v>0</v>
      </c>
      <c r="I547" s="29">
        <v>0</v>
      </c>
      <c r="J547" s="29">
        <f t="shared" si="41"/>
        <v>9563.01</v>
      </c>
      <c r="K547" s="29">
        <v>147569.49</v>
      </c>
      <c r="L547" s="10">
        <f t="shared" si="42"/>
        <v>246.8971059782609</v>
      </c>
      <c r="M547" s="10">
        <f t="shared" si="43"/>
        <v>200.50202445652172</v>
      </c>
      <c r="N547" s="11">
        <f t="shared" si="44"/>
        <v>447.39913043478265</v>
      </c>
    </row>
    <row r="548" spans="1:14" ht="15" customHeight="1">
      <c r="A548" s="8" t="s">
        <v>559</v>
      </c>
      <c r="B548" s="9" t="s">
        <v>138</v>
      </c>
      <c r="C548" s="28">
        <v>13871</v>
      </c>
      <c r="D548" s="29">
        <v>3755841.18</v>
      </c>
      <c r="E548" s="29">
        <v>0</v>
      </c>
      <c r="F548" s="29">
        <f t="shared" si="40"/>
        <v>3755841.18</v>
      </c>
      <c r="G548" s="29">
        <v>486039.01</v>
      </c>
      <c r="H548" s="29">
        <v>0</v>
      </c>
      <c r="I548" s="29">
        <v>0</v>
      </c>
      <c r="J548" s="29">
        <f t="shared" si="41"/>
        <v>486039.01</v>
      </c>
      <c r="K548" s="29">
        <v>1992243.58</v>
      </c>
      <c r="L548" s="10">
        <f t="shared" si="42"/>
        <v>305.80925600173026</v>
      </c>
      <c r="M548" s="10">
        <f t="shared" si="43"/>
        <v>143.62652872900296</v>
      </c>
      <c r="N548" s="11">
        <f t="shared" si="44"/>
        <v>449.43578473073325</v>
      </c>
    </row>
    <row r="549" spans="1:14" ht="15" customHeight="1">
      <c r="A549" s="8" t="s">
        <v>305</v>
      </c>
      <c r="B549" s="9" t="s">
        <v>138</v>
      </c>
      <c r="C549" s="28">
        <v>13301</v>
      </c>
      <c r="D549" s="29">
        <v>4023421.82</v>
      </c>
      <c r="E549" s="29">
        <v>0</v>
      </c>
      <c r="F549" s="29">
        <f t="shared" si="40"/>
        <v>4023421.82</v>
      </c>
      <c r="G549" s="29">
        <v>116912.43</v>
      </c>
      <c r="H549" s="29">
        <v>0</v>
      </c>
      <c r="I549" s="29">
        <v>0</v>
      </c>
      <c r="J549" s="29">
        <f t="shared" si="41"/>
        <v>116912.43</v>
      </c>
      <c r="K549" s="29">
        <v>1731754.15</v>
      </c>
      <c r="L549" s="10">
        <f t="shared" si="42"/>
        <v>311.27992256221336</v>
      </c>
      <c r="M549" s="10">
        <f t="shared" si="43"/>
        <v>130.19728967746786</v>
      </c>
      <c r="N549" s="11">
        <f t="shared" si="44"/>
        <v>441.47721223968125</v>
      </c>
    </row>
    <row r="550" spans="1:14" ht="15" customHeight="1">
      <c r="A550" s="8" t="s">
        <v>560</v>
      </c>
      <c r="B550" s="9" t="s">
        <v>208</v>
      </c>
      <c r="C550" s="28">
        <v>70434</v>
      </c>
      <c r="D550" s="29">
        <v>46822651.729999997</v>
      </c>
      <c r="E550" s="29">
        <v>0</v>
      </c>
      <c r="F550" s="29">
        <f t="shared" si="40"/>
        <v>46822651.729999997</v>
      </c>
      <c r="G550" s="29">
        <v>1648848.11</v>
      </c>
      <c r="H550" s="29">
        <v>0</v>
      </c>
      <c r="I550" s="29">
        <v>0</v>
      </c>
      <c r="J550" s="29">
        <f t="shared" si="41"/>
        <v>1648848.11</v>
      </c>
      <c r="K550" s="29">
        <v>25138050.32</v>
      </c>
      <c r="L550" s="10">
        <f t="shared" si="42"/>
        <v>688.18326149302891</v>
      </c>
      <c r="M550" s="10">
        <f t="shared" si="43"/>
        <v>356.90221086407132</v>
      </c>
      <c r="N550" s="11">
        <f t="shared" si="44"/>
        <v>1045.0854723571001</v>
      </c>
    </row>
    <row r="551" spans="1:14" ht="15" customHeight="1">
      <c r="A551" s="8" t="s">
        <v>455</v>
      </c>
      <c r="B551" s="9" t="s">
        <v>0</v>
      </c>
      <c r="C551" s="28">
        <v>3115</v>
      </c>
      <c r="D551" s="29">
        <v>2221129.71</v>
      </c>
      <c r="E551" s="29">
        <v>0</v>
      </c>
      <c r="F551" s="29">
        <f t="shared" si="40"/>
        <v>2221129.71</v>
      </c>
      <c r="G551" s="29">
        <v>50322.12</v>
      </c>
      <c r="H551" s="29">
        <v>0</v>
      </c>
      <c r="I551" s="29">
        <v>0</v>
      </c>
      <c r="J551" s="29">
        <f t="shared" si="41"/>
        <v>50322.12</v>
      </c>
      <c r="K551" s="29">
        <v>1129079.1399999999</v>
      </c>
      <c r="L551" s="10">
        <f t="shared" si="42"/>
        <v>729.19801926163723</v>
      </c>
      <c r="M551" s="10">
        <f t="shared" si="43"/>
        <v>362.46521348314604</v>
      </c>
      <c r="N551" s="11">
        <f t="shared" si="44"/>
        <v>1091.6632327447833</v>
      </c>
    </row>
    <row r="552" spans="1:14" ht="15" customHeight="1">
      <c r="A552" s="8" t="s">
        <v>324</v>
      </c>
      <c r="B552" s="9" t="s">
        <v>138</v>
      </c>
      <c r="C552" s="28">
        <v>7108</v>
      </c>
      <c r="D552" s="29">
        <v>2175375.73</v>
      </c>
      <c r="E552" s="29">
        <v>0</v>
      </c>
      <c r="F552" s="29">
        <f t="shared" si="40"/>
        <v>2175375.73</v>
      </c>
      <c r="G552" s="29">
        <v>25363.68</v>
      </c>
      <c r="H552" s="29">
        <v>0</v>
      </c>
      <c r="I552" s="29">
        <v>0</v>
      </c>
      <c r="J552" s="29">
        <f t="shared" si="41"/>
        <v>25363.68</v>
      </c>
      <c r="K552" s="29">
        <v>1285097.28</v>
      </c>
      <c r="L552" s="10">
        <f t="shared" si="42"/>
        <v>309.61443584693308</v>
      </c>
      <c r="M552" s="10">
        <f t="shared" si="43"/>
        <v>180.79590320765334</v>
      </c>
      <c r="N552" s="11">
        <f t="shared" si="44"/>
        <v>490.41033905458642</v>
      </c>
    </row>
    <row r="553" spans="1:14" ht="15" customHeight="1">
      <c r="A553" s="8" t="s">
        <v>635</v>
      </c>
      <c r="B553" s="9" t="s">
        <v>138</v>
      </c>
      <c r="C553" s="28">
        <v>746</v>
      </c>
      <c r="D553" s="29">
        <v>223097.1</v>
      </c>
      <c r="E553" s="29">
        <v>0</v>
      </c>
      <c r="F553" s="29">
        <f t="shared" si="40"/>
        <v>223097.1</v>
      </c>
      <c r="G553" s="29">
        <v>5628.59</v>
      </c>
      <c r="H553" s="29">
        <v>0</v>
      </c>
      <c r="I553" s="29">
        <v>0</v>
      </c>
      <c r="J553" s="29">
        <f t="shared" si="41"/>
        <v>5628.59</v>
      </c>
      <c r="K553" s="29">
        <v>135560.21</v>
      </c>
      <c r="L553" s="10">
        <f t="shared" si="42"/>
        <v>306.60280160857911</v>
      </c>
      <c r="M553" s="10">
        <f t="shared" si="43"/>
        <v>181.71609919571046</v>
      </c>
      <c r="N553" s="11">
        <f t="shared" si="44"/>
        <v>488.31890080428957</v>
      </c>
    </row>
    <row r="554" spans="1:14" ht="15" customHeight="1">
      <c r="A554" s="8" t="s">
        <v>271</v>
      </c>
      <c r="B554" s="9" t="s">
        <v>208</v>
      </c>
      <c r="C554" s="28">
        <v>20932</v>
      </c>
      <c r="D554" s="29">
        <v>13411135.02</v>
      </c>
      <c r="E554" s="29">
        <v>0</v>
      </c>
      <c r="F554" s="29">
        <f t="shared" si="40"/>
        <v>13411135.02</v>
      </c>
      <c r="G554" s="29">
        <v>464303.92</v>
      </c>
      <c r="H554" s="29">
        <v>0</v>
      </c>
      <c r="I554" s="29">
        <v>0</v>
      </c>
      <c r="J554" s="29">
        <f t="shared" si="41"/>
        <v>464303.92</v>
      </c>
      <c r="K554" s="29">
        <v>4046822.92</v>
      </c>
      <c r="L554" s="10">
        <f t="shared" si="42"/>
        <v>662.8816615708007</v>
      </c>
      <c r="M554" s="10">
        <f t="shared" si="43"/>
        <v>193.33188037454616</v>
      </c>
      <c r="N554" s="11">
        <f t="shared" si="44"/>
        <v>856.21354194534683</v>
      </c>
    </row>
    <row r="555" spans="1:14" ht="15" customHeight="1">
      <c r="A555" s="8" t="s">
        <v>296</v>
      </c>
      <c r="B555" s="9" t="s">
        <v>201</v>
      </c>
      <c r="C555" s="28">
        <v>7000</v>
      </c>
      <c r="D555" s="29">
        <v>2325501.7000000002</v>
      </c>
      <c r="E555" s="29">
        <v>0</v>
      </c>
      <c r="F555" s="29">
        <f t="shared" si="40"/>
        <v>2325501.7000000002</v>
      </c>
      <c r="G555" s="29">
        <v>93639.25</v>
      </c>
      <c r="H555" s="29">
        <v>0</v>
      </c>
      <c r="I555" s="29">
        <v>0</v>
      </c>
      <c r="J555" s="29">
        <f t="shared" si="41"/>
        <v>93639.25</v>
      </c>
      <c r="K555" s="29">
        <v>1294124.97</v>
      </c>
      <c r="L555" s="10">
        <f t="shared" si="42"/>
        <v>345.5915642857143</v>
      </c>
      <c r="M555" s="10">
        <f t="shared" si="43"/>
        <v>184.87499571428572</v>
      </c>
      <c r="N555" s="11">
        <f t="shared" si="44"/>
        <v>530.46655999999996</v>
      </c>
    </row>
    <row r="556" spans="1:14" ht="15" customHeight="1">
      <c r="A556" s="8" t="s">
        <v>456</v>
      </c>
      <c r="B556" s="9" t="s">
        <v>0</v>
      </c>
      <c r="C556" s="28">
        <v>702</v>
      </c>
      <c r="D556" s="29">
        <v>214777.87</v>
      </c>
      <c r="E556" s="29">
        <v>0</v>
      </c>
      <c r="F556" s="29">
        <f t="shared" si="40"/>
        <v>214777.87</v>
      </c>
      <c r="G556" s="29">
        <v>18894.11</v>
      </c>
      <c r="H556" s="29">
        <v>0</v>
      </c>
      <c r="I556" s="29">
        <v>0</v>
      </c>
      <c r="J556" s="29">
        <f t="shared" si="41"/>
        <v>18894.11</v>
      </c>
      <c r="K556" s="29">
        <v>118117.68</v>
      </c>
      <c r="L556" s="10">
        <f t="shared" si="42"/>
        <v>332.86606837606837</v>
      </c>
      <c r="M556" s="10">
        <f t="shared" si="43"/>
        <v>168.25880341880341</v>
      </c>
      <c r="N556" s="11">
        <f t="shared" si="44"/>
        <v>501.12487179487175</v>
      </c>
    </row>
    <row r="557" spans="1:14" ht="15" customHeight="1">
      <c r="A557" s="8" t="s">
        <v>636</v>
      </c>
      <c r="B557" s="9" t="s">
        <v>70</v>
      </c>
      <c r="C557" s="28">
        <v>7989</v>
      </c>
      <c r="D557" s="29">
        <v>2370959.77</v>
      </c>
      <c r="E557" s="29">
        <v>0</v>
      </c>
      <c r="F557" s="29">
        <f t="shared" si="40"/>
        <v>2370959.77</v>
      </c>
      <c r="G557" s="29">
        <v>43201.09</v>
      </c>
      <c r="H557" s="29">
        <v>0</v>
      </c>
      <c r="I557" s="29">
        <v>0</v>
      </c>
      <c r="J557" s="29">
        <f t="shared" si="41"/>
        <v>43201.09</v>
      </c>
      <c r="K557" s="29">
        <v>576755.27</v>
      </c>
      <c r="L557" s="10">
        <f t="shared" si="42"/>
        <v>302.18561271748655</v>
      </c>
      <c r="M557" s="10">
        <f t="shared" si="43"/>
        <v>72.193675053198149</v>
      </c>
      <c r="N557" s="11">
        <f t="shared" si="44"/>
        <v>374.3792877706847</v>
      </c>
    </row>
    <row r="558" spans="1:14" ht="15" customHeight="1">
      <c r="A558" s="8" t="s">
        <v>53</v>
      </c>
      <c r="B558" s="9" t="s">
        <v>0</v>
      </c>
      <c r="C558" s="28">
        <v>219</v>
      </c>
      <c r="D558" s="29">
        <v>56700.86</v>
      </c>
      <c r="E558" s="29">
        <v>0</v>
      </c>
      <c r="F558" s="29">
        <f t="shared" si="40"/>
        <v>56700.86</v>
      </c>
      <c r="G558" s="29">
        <v>45191.85</v>
      </c>
      <c r="H558" s="29">
        <v>0</v>
      </c>
      <c r="I558" s="29">
        <v>0</v>
      </c>
      <c r="J558" s="29">
        <f t="shared" si="41"/>
        <v>45191.85</v>
      </c>
      <c r="K558" s="29">
        <v>55620.76</v>
      </c>
      <c r="L558" s="10">
        <f t="shared" si="42"/>
        <v>465.26351598173511</v>
      </c>
      <c r="M558" s="10">
        <f t="shared" si="43"/>
        <v>253.97607305936074</v>
      </c>
      <c r="N558" s="11">
        <f t="shared" si="44"/>
        <v>719.23958904109588</v>
      </c>
    </row>
    <row r="559" spans="1:14" ht="15" customHeight="1">
      <c r="A559" s="8" t="s">
        <v>96</v>
      </c>
      <c r="B559" s="9" t="s">
        <v>91</v>
      </c>
      <c r="C559" s="28">
        <v>4092</v>
      </c>
      <c r="D559" s="29">
        <v>1579340.18</v>
      </c>
      <c r="E559" s="29">
        <v>0</v>
      </c>
      <c r="F559" s="29">
        <f t="shared" si="40"/>
        <v>1579340.18</v>
      </c>
      <c r="G559" s="29">
        <v>18613.25</v>
      </c>
      <c r="H559" s="29">
        <v>0</v>
      </c>
      <c r="I559" s="29">
        <v>0</v>
      </c>
      <c r="J559" s="29">
        <f t="shared" si="41"/>
        <v>18613.25</v>
      </c>
      <c r="K559" s="29">
        <v>139789.88</v>
      </c>
      <c r="L559" s="10">
        <f t="shared" si="42"/>
        <v>390.50670332355816</v>
      </c>
      <c r="M559" s="10">
        <f t="shared" si="43"/>
        <v>34.161749755620725</v>
      </c>
      <c r="N559" s="11">
        <f t="shared" si="44"/>
        <v>424.6684530791789</v>
      </c>
    </row>
    <row r="560" spans="1:14" ht="15" customHeight="1">
      <c r="A560" s="8" t="s">
        <v>95</v>
      </c>
      <c r="B560" s="9" t="s">
        <v>91</v>
      </c>
      <c r="C560" s="28">
        <v>278</v>
      </c>
      <c r="D560" s="29">
        <v>213404.81</v>
      </c>
      <c r="E560" s="29">
        <v>0</v>
      </c>
      <c r="F560" s="29">
        <f t="shared" si="40"/>
        <v>213404.81</v>
      </c>
      <c r="G560" s="29">
        <v>14692.81</v>
      </c>
      <c r="H560" s="29">
        <v>0</v>
      </c>
      <c r="I560" s="29">
        <v>0</v>
      </c>
      <c r="J560" s="29">
        <f t="shared" si="41"/>
        <v>14692.81</v>
      </c>
      <c r="K560" s="29">
        <v>383964.01</v>
      </c>
      <c r="L560" s="10">
        <f t="shared" si="42"/>
        <v>820.49503597122305</v>
      </c>
      <c r="M560" s="10">
        <f t="shared" si="43"/>
        <v>1381.1655035971223</v>
      </c>
      <c r="N560" s="11">
        <f t="shared" si="44"/>
        <v>2201.6605395683455</v>
      </c>
    </row>
    <row r="561" spans="1:14" ht="15" customHeight="1">
      <c r="A561" s="8" t="s">
        <v>369</v>
      </c>
      <c r="B561" s="9" t="s">
        <v>138</v>
      </c>
      <c r="C561" s="28">
        <v>33810</v>
      </c>
      <c r="D561" s="29">
        <v>14387185.439999999</v>
      </c>
      <c r="E561" s="29">
        <v>0</v>
      </c>
      <c r="F561" s="29">
        <f t="shared" si="40"/>
        <v>14387185.439999999</v>
      </c>
      <c r="G561" s="29">
        <v>394865.18</v>
      </c>
      <c r="H561" s="29">
        <v>0</v>
      </c>
      <c r="I561" s="29">
        <v>0</v>
      </c>
      <c r="J561" s="29">
        <f t="shared" si="41"/>
        <v>394865.18</v>
      </c>
      <c r="K561" s="29">
        <v>5770481.5599999996</v>
      </c>
      <c r="L561" s="10">
        <f t="shared" si="42"/>
        <v>437.20942383910085</v>
      </c>
      <c r="M561" s="10">
        <f t="shared" si="43"/>
        <v>170.67381129843241</v>
      </c>
      <c r="N561" s="11">
        <f t="shared" si="44"/>
        <v>607.88323513753323</v>
      </c>
    </row>
    <row r="562" spans="1:14" ht="15" customHeight="1">
      <c r="A562" s="8" t="s">
        <v>457</v>
      </c>
      <c r="B562" s="9" t="s">
        <v>201</v>
      </c>
      <c r="C562" s="28">
        <v>16363</v>
      </c>
      <c r="D562" s="29">
        <v>4491874.8</v>
      </c>
      <c r="E562" s="29">
        <v>0</v>
      </c>
      <c r="F562" s="29">
        <f t="shared" si="40"/>
        <v>4491874.8</v>
      </c>
      <c r="G562" s="29">
        <v>99760.88</v>
      </c>
      <c r="H562" s="29">
        <v>0</v>
      </c>
      <c r="I562" s="29">
        <v>0</v>
      </c>
      <c r="J562" s="29">
        <f t="shared" si="41"/>
        <v>99760.88</v>
      </c>
      <c r="K562" s="29">
        <v>2047929.08</v>
      </c>
      <c r="L562" s="10">
        <f t="shared" si="42"/>
        <v>280.61087086720039</v>
      </c>
      <c r="M562" s="10">
        <f t="shared" si="43"/>
        <v>125.15608873678421</v>
      </c>
      <c r="N562" s="11">
        <f t="shared" si="44"/>
        <v>405.76695960398456</v>
      </c>
    </row>
    <row r="563" spans="1:14" ht="15" customHeight="1">
      <c r="A563" s="8" t="s">
        <v>94</v>
      </c>
      <c r="B563" s="9" t="s">
        <v>91</v>
      </c>
      <c r="C563" s="28">
        <v>820</v>
      </c>
      <c r="D563" s="29">
        <v>223314.92</v>
      </c>
      <c r="E563" s="29">
        <v>0</v>
      </c>
      <c r="F563" s="29">
        <f t="shared" si="40"/>
        <v>223314.92</v>
      </c>
      <c r="G563" s="29">
        <v>22641.05</v>
      </c>
      <c r="H563" s="29">
        <v>0</v>
      </c>
      <c r="I563" s="29">
        <v>0</v>
      </c>
      <c r="J563" s="29">
        <f t="shared" si="41"/>
        <v>22641.05</v>
      </c>
      <c r="K563" s="29">
        <v>90922.64</v>
      </c>
      <c r="L563" s="10">
        <f t="shared" si="42"/>
        <v>299.94630487804881</v>
      </c>
      <c r="M563" s="10">
        <f t="shared" si="43"/>
        <v>110.88126829268293</v>
      </c>
      <c r="N563" s="11">
        <f t="shared" si="44"/>
        <v>410.82757317073168</v>
      </c>
    </row>
    <row r="564" spans="1:14" ht="15" customHeight="1">
      <c r="A564" s="8" t="s">
        <v>93</v>
      </c>
      <c r="B564" s="9" t="s">
        <v>91</v>
      </c>
      <c r="C564" s="28">
        <v>378</v>
      </c>
      <c r="D564" s="29">
        <v>50382.19</v>
      </c>
      <c r="E564" s="29">
        <v>0</v>
      </c>
      <c r="F564" s="29">
        <f t="shared" si="40"/>
        <v>50382.19</v>
      </c>
      <c r="G564" s="29">
        <v>12437.84</v>
      </c>
      <c r="H564" s="29">
        <v>0</v>
      </c>
      <c r="I564" s="29">
        <v>0</v>
      </c>
      <c r="J564" s="29">
        <f t="shared" si="41"/>
        <v>12437.84</v>
      </c>
      <c r="K564" s="29">
        <v>12842.47</v>
      </c>
      <c r="L564" s="10">
        <f t="shared" si="42"/>
        <v>166.19055555555556</v>
      </c>
      <c r="M564" s="10">
        <f t="shared" si="43"/>
        <v>33.974788359788356</v>
      </c>
      <c r="N564" s="11">
        <f t="shared" si="44"/>
        <v>200.16534391534393</v>
      </c>
    </row>
    <row r="565" spans="1:14" ht="15" customHeight="1">
      <c r="A565" s="8" t="s">
        <v>561</v>
      </c>
      <c r="B565" s="9" t="s">
        <v>70</v>
      </c>
      <c r="C565" s="28">
        <v>243</v>
      </c>
      <c r="D565" s="29">
        <v>56234.39</v>
      </c>
      <c r="E565" s="29">
        <v>0</v>
      </c>
      <c r="F565" s="29">
        <f t="shared" si="40"/>
        <v>56234.39</v>
      </c>
      <c r="G565" s="29">
        <v>5125.3999999999996</v>
      </c>
      <c r="H565" s="29">
        <v>0</v>
      </c>
      <c r="I565" s="29">
        <v>0</v>
      </c>
      <c r="J565" s="29">
        <f t="shared" si="41"/>
        <v>5125.3999999999996</v>
      </c>
      <c r="K565" s="29">
        <v>10415.620000000001</v>
      </c>
      <c r="L565" s="10">
        <f t="shared" si="42"/>
        <v>252.50942386831275</v>
      </c>
      <c r="M565" s="10">
        <f t="shared" si="43"/>
        <v>42.86263374485597</v>
      </c>
      <c r="N565" s="11">
        <f t="shared" si="44"/>
        <v>295.37205761316875</v>
      </c>
    </row>
    <row r="566" spans="1:14" ht="15" customHeight="1">
      <c r="A566" s="8" t="s">
        <v>168</v>
      </c>
      <c r="B566" s="9" t="s">
        <v>138</v>
      </c>
      <c r="C566" s="28">
        <v>3566</v>
      </c>
      <c r="D566" s="29">
        <v>848413.83</v>
      </c>
      <c r="E566" s="29">
        <v>0</v>
      </c>
      <c r="F566" s="29">
        <f t="shared" si="40"/>
        <v>848413.83</v>
      </c>
      <c r="G566" s="29">
        <v>18377.48</v>
      </c>
      <c r="H566" s="29">
        <v>0</v>
      </c>
      <c r="I566" s="29">
        <v>0</v>
      </c>
      <c r="J566" s="29">
        <f t="shared" si="41"/>
        <v>18377.48</v>
      </c>
      <c r="K566" s="29">
        <v>504562.15</v>
      </c>
      <c r="L566" s="10">
        <f t="shared" si="42"/>
        <v>243.07103477285472</v>
      </c>
      <c r="M566" s="10">
        <f t="shared" si="43"/>
        <v>141.49247055524398</v>
      </c>
      <c r="N566" s="11">
        <f t="shared" si="44"/>
        <v>384.5635053280987</v>
      </c>
    </row>
    <row r="567" spans="1:14" ht="15" customHeight="1">
      <c r="A567" s="8" t="s">
        <v>290</v>
      </c>
      <c r="B567" s="9" t="s">
        <v>245</v>
      </c>
      <c r="C567" s="28">
        <v>8029</v>
      </c>
      <c r="D567" s="29">
        <v>3304587.66</v>
      </c>
      <c r="E567" s="29">
        <v>0</v>
      </c>
      <c r="F567" s="29">
        <f t="shared" si="40"/>
        <v>3304587.66</v>
      </c>
      <c r="G567" s="29">
        <v>253705.63</v>
      </c>
      <c r="H567" s="29">
        <v>0</v>
      </c>
      <c r="I567" s="29">
        <v>0</v>
      </c>
      <c r="J567" s="29">
        <f t="shared" si="41"/>
        <v>253705.63</v>
      </c>
      <c r="K567" s="29">
        <v>804105.77</v>
      </c>
      <c r="L567" s="10">
        <f t="shared" si="42"/>
        <v>443.18013326690749</v>
      </c>
      <c r="M567" s="10">
        <f t="shared" si="43"/>
        <v>100.15017685888654</v>
      </c>
      <c r="N567" s="11">
        <f t="shared" si="44"/>
        <v>543.33031012579409</v>
      </c>
    </row>
    <row r="568" spans="1:14" ht="15" customHeight="1">
      <c r="A568" s="8" t="s">
        <v>458</v>
      </c>
      <c r="B568" s="9" t="s">
        <v>178</v>
      </c>
      <c r="C568" s="28">
        <v>1045</v>
      </c>
      <c r="D568" s="29">
        <v>262479.63</v>
      </c>
      <c r="E568" s="29">
        <v>0</v>
      </c>
      <c r="F568" s="29">
        <f t="shared" si="40"/>
        <v>262479.63</v>
      </c>
      <c r="G568" s="29">
        <v>9981.83</v>
      </c>
      <c r="H568" s="29">
        <v>0</v>
      </c>
      <c r="I568" s="29">
        <v>0</v>
      </c>
      <c r="J568" s="29">
        <f t="shared" si="41"/>
        <v>9981.83</v>
      </c>
      <c r="K568" s="29">
        <v>36415.78</v>
      </c>
      <c r="L568" s="10">
        <f t="shared" si="42"/>
        <v>260.72866985645936</v>
      </c>
      <c r="M568" s="10">
        <f t="shared" si="43"/>
        <v>34.847636363636362</v>
      </c>
      <c r="N568" s="11">
        <f t="shared" si="44"/>
        <v>295.57630622009566</v>
      </c>
    </row>
    <row r="569" spans="1:14" ht="15" customHeight="1">
      <c r="A569" s="8" t="s">
        <v>54</v>
      </c>
      <c r="B569" s="9" t="s">
        <v>0</v>
      </c>
      <c r="C569" s="28">
        <v>936</v>
      </c>
      <c r="D569" s="29">
        <v>402486.76</v>
      </c>
      <c r="E569" s="29">
        <v>0</v>
      </c>
      <c r="F569" s="29">
        <f t="shared" si="40"/>
        <v>402486.76</v>
      </c>
      <c r="G569" s="29">
        <v>17291.71</v>
      </c>
      <c r="H569" s="29">
        <v>0</v>
      </c>
      <c r="I569" s="29">
        <v>0</v>
      </c>
      <c r="J569" s="29">
        <f t="shared" si="41"/>
        <v>17291.71</v>
      </c>
      <c r="K569" s="29">
        <v>216103.42</v>
      </c>
      <c r="L569" s="10">
        <f t="shared" si="42"/>
        <v>448.4812713675214</v>
      </c>
      <c r="M569" s="10">
        <f t="shared" si="43"/>
        <v>230.87972222222223</v>
      </c>
      <c r="N569" s="11">
        <f t="shared" si="44"/>
        <v>679.36099358974366</v>
      </c>
    </row>
    <row r="570" spans="1:14" ht="15" customHeight="1">
      <c r="A570" s="8" t="s">
        <v>215</v>
      </c>
      <c r="B570" s="9" t="s">
        <v>208</v>
      </c>
      <c r="C570" s="28">
        <v>2441</v>
      </c>
      <c r="D570" s="29">
        <v>635931.02</v>
      </c>
      <c r="E570" s="29">
        <v>0</v>
      </c>
      <c r="F570" s="29">
        <f t="shared" si="40"/>
        <v>635931.02</v>
      </c>
      <c r="G570" s="29">
        <v>3063.29</v>
      </c>
      <c r="H570" s="29">
        <v>0</v>
      </c>
      <c r="I570" s="29">
        <v>0</v>
      </c>
      <c r="J570" s="29">
        <f t="shared" si="41"/>
        <v>3063.29</v>
      </c>
      <c r="K570" s="29">
        <v>207862.25</v>
      </c>
      <c r="L570" s="10">
        <f t="shared" si="42"/>
        <v>261.77562884063911</v>
      </c>
      <c r="M570" s="10">
        <f t="shared" si="43"/>
        <v>85.154547316673501</v>
      </c>
      <c r="N570" s="11">
        <f t="shared" si="44"/>
        <v>346.93017615731259</v>
      </c>
    </row>
    <row r="571" spans="1:14" ht="15" customHeight="1">
      <c r="A571" s="8" t="s">
        <v>56</v>
      </c>
      <c r="B571" s="9" t="s">
        <v>0</v>
      </c>
      <c r="C571" s="28">
        <v>2116</v>
      </c>
      <c r="D571" s="29">
        <v>453388.09</v>
      </c>
      <c r="E571" s="29">
        <v>0</v>
      </c>
      <c r="F571" s="29">
        <f t="shared" si="40"/>
        <v>453388.09</v>
      </c>
      <c r="G571" s="29">
        <v>33454.730000000003</v>
      </c>
      <c r="H571" s="29">
        <v>0</v>
      </c>
      <c r="I571" s="29">
        <v>0</v>
      </c>
      <c r="J571" s="29">
        <f t="shared" si="41"/>
        <v>33454.730000000003</v>
      </c>
      <c r="K571" s="29">
        <v>218873.14</v>
      </c>
      <c r="L571" s="10">
        <f t="shared" si="42"/>
        <v>230.07694706994329</v>
      </c>
      <c r="M571" s="10">
        <f t="shared" si="43"/>
        <v>103.43721172022686</v>
      </c>
      <c r="N571" s="11">
        <f t="shared" si="44"/>
        <v>333.51415879017014</v>
      </c>
    </row>
    <row r="572" spans="1:14" ht="15" customHeight="1">
      <c r="A572" s="8" t="s">
        <v>47</v>
      </c>
      <c r="B572" s="9" t="s">
        <v>0</v>
      </c>
      <c r="C572" s="28">
        <v>676</v>
      </c>
      <c r="D572" s="29">
        <v>226132.38</v>
      </c>
      <c r="E572" s="29">
        <v>0</v>
      </c>
      <c r="F572" s="29">
        <f t="shared" si="40"/>
        <v>226132.38</v>
      </c>
      <c r="G572" s="29">
        <v>8546.2900000000009</v>
      </c>
      <c r="H572" s="29">
        <v>0</v>
      </c>
      <c r="I572" s="29">
        <v>0</v>
      </c>
      <c r="J572" s="29">
        <f t="shared" si="41"/>
        <v>8546.2900000000009</v>
      </c>
      <c r="K572" s="29">
        <v>80866.75</v>
      </c>
      <c r="L572" s="10">
        <f t="shared" si="42"/>
        <v>347.15779585798816</v>
      </c>
      <c r="M572" s="10">
        <f t="shared" si="43"/>
        <v>119.62536982248521</v>
      </c>
      <c r="N572" s="11">
        <f t="shared" si="44"/>
        <v>466.78316568047342</v>
      </c>
    </row>
    <row r="573" spans="1:14" ht="15" customHeight="1">
      <c r="A573" s="8" t="s">
        <v>188</v>
      </c>
      <c r="B573" s="9" t="s">
        <v>178</v>
      </c>
      <c r="C573" s="28">
        <v>356</v>
      </c>
      <c r="D573" s="29">
        <v>134247.49</v>
      </c>
      <c r="E573" s="29">
        <v>0</v>
      </c>
      <c r="F573" s="29">
        <f t="shared" si="40"/>
        <v>134247.49</v>
      </c>
      <c r="G573" s="29">
        <v>1414.38</v>
      </c>
      <c r="H573" s="29">
        <v>0</v>
      </c>
      <c r="I573" s="29">
        <v>0</v>
      </c>
      <c r="J573" s="29">
        <f t="shared" si="41"/>
        <v>1414.38</v>
      </c>
      <c r="K573" s="29">
        <v>38722.6</v>
      </c>
      <c r="L573" s="10">
        <f t="shared" si="42"/>
        <v>381.07266853932583</v>
      </c>
      <c r="M573" s="10">
        <f t="shared" si="43"/>
        <v>108.77134831460674</v>
      </c>
      <c r="N573" s="11">
        <f t="shared" si="44"/>
        <v>489.8440168539326</v>
      </c>
    </row>
    <row r="574" spans="1:14" ht="15" customHeight="1">
      <c r="A574" s="8" t="s">
        <v>278</v>
      </c>
      <c r="B574" s="9" t="s">
        <v>70</v>
      </c>
      <c r="C574" s="28">
        <v>12655</v>
      </c>
      <c r="D574" s="29">
        <v>4766399.08</v>
      </c>
      <c r="E574" s="29">
        <v>0</v>
      </c>
      <c r="F574" s="29">
        <f t="shared" si="40"/>
        <v>4766399.08</v>
      </c>
      <c r="G574" s="29">
        <v>107782.55</v>
      </c>
      <c r="H574" s="29">
        <v>0</v>
      </c>
      <c r="I574" s="29">
        <v>0</v>
      </c>
      <c r="J574" s="29">
        <f t="shared" si="41"/>
        <v>107782.55</v>
      </c>
      <c r="K574" s="29">
        <v>1795338.22</v>
      </c>
      <c r="L574" s="10">
        <f t="shared" si="42"/>
        <v>385.158564203872</v>
      </c>
      <c r="M574" s="10">
        <f t="shared" si="43"/>
        <v>141.86789569340181</v>
      </c>
      <c r="N574" s="11">
        <f t="shared" si="44"/>
        <v>527.02645989727375</v>
      </c>
    </row>
    <row r="575" spans="1:14" ht="15" customHeight="1">
      <c r="A575" s="8" t="s">
        <v>637</v>
      </c>
      <c r="B575" s="9" t="s">
        <v>0</v>
      </c>
      <c r="C575" s="28">
        <v>12165</v>
      </c>
      <c r="D575" s="29">
        <v>2181566.13</v>
      </c>
      <c r="E575" s="29">
        <v>0</v>
      </c>
      <c r="F575" s="29">
        <f t="shared" si="40"/>
        <v>2181566.13</v>
      </c>
      <c r="G575" s="29">
        <v>170232.01</v>
      </c>
      <c r="H575" s="29">
        <v>0</v>
      </c>
      <c r="I575" s="29">
        <v>0</v>
      </c>
      <c r="J575" s="29">
        <f t="shared" si="41"/>
        <v>170232.01</v>
      </c>
      <c r="K575" s="29">
        <v>1639489.66</v>
      </c>
      <c r="L575" s="10">
        <f t="shared" si="42"/>
        <v>193.32496013152485</v>
      </c>
      <c r="M575" s="10">
        <f t="shared" si="43"/>
        <v>134.77103658035347</v>
      </c>
      <c r="N575" s="11">
        <f t="shared" si="44"/>
        <v>328.09599671187834</v>
      </c>
    </row>
    <row r="576" spans="1:14" ht="15" customHeight="1">
      <c r="A576" s="8" t="s">
        <v>92</v>
      </c>
      <c r="B576" s="9" t="s">
        <v>91</v>
      </c>
      <c r="C576" s="28">
        <v>258</v>
      </c>
      <c r="D576" s="29">
        <v>67726.59</v>
      </c>
      <c r="E576" s="29">
        <v>0</v>
      </c>
      <c r="F576" s="29">
        <f t="shared" si="40"/>
        <v>67726.59</v>
      </c>
      <c r="G576" s="29">
        <v>12.64</v>
      </c>
      <c r="H576" s="29">
        <v>0</v>
      </c>
      <c r="I576" s="29">
        <v>0</v>
      </c>
      <c r="J576" s="29">
        <f t="shared" si="41"/>
        <v>12.64</v>
      </c>
      <c r="K576" s="29">
        <v>16618.96</v>
      </c>
      <c r="L576" s="10">
        <f t="shared" si="42"/>
        <v>262.55515503875966</v>
      </c>
      <c r="M576" s="10">
        <f t="shared" si="43"/>
        <v>64.414573643410847</v>
      </c>
      <c r="N576" s="11">
        <f t="shared" si="44"/>
        <v>326.96972868217057</v>
      </c>
    </row>
    <row r="577" spans="1:14" ht="15" customHeight="1">
      <c r="A577" s="8" t="s">
        <v>48</v>
      </c>
      <c r="B577" s="9" t="s">
        <v>0</v>
      </c>
      <c r="C577" s="28">
        <v>3013</v>
      </c>
      <c r="D577" s="29">
        <v>1107183.8899999999</v>
      </c>
      <c r="E577" s="29">
        <v>0</v>
      </c>
      <c r="F577" s="29">
        <f t="shared" si="40"/>
        <v>1107183.8899999999</v>
      </c>
      <c r="G577" s="29">
        <v>189614.39</v>
      </c>
      <c r="H577" s="29">
        <v>0</v>
      </c>
      <c r="I577" s="29">
        <v>0</v>
      </c>
      <c r="J577" s="29">
        <f t="shared" si="41"/>
        <v>189614.39</v>
      </c>
      <c r="K577" s="29">
        <v>400959.41</v>
      </c>
      <c r="L577" s="10">
        <f t="shared" si="42"/>
        <v>430.40102223697306</v>
      </c>
      <c r="M577" s="10">
        <f t="shared" si="43"/>
        <v>133.07647195486226</v>
      </c>
      <c r="N577" s="11">
        <f t="shared" si="44"/>
        <v>563.47749419183526</v>
      </c>
    </row>
    <row r="578" spans="1:14" ht="15" customHeight="1">
      <c r="A578" s="8" t="s">
        <v>110</v>
      </c>
      <c r="B578" s="9" t="s">
        <v>91</v>
      </c>
      <c r="C578" s="28">
        <v>1914</v>
      </c>
      <c r="D578" s="29">
        <v>638643.09</v>
      </c>
      <c r="E578" s="29">
        <v>0</v>
      </c>
      <c r="F578" s="29">
        <f t="shared" si="40"/>
        <v>638643.09</v>
      </c>
      <c r="G578" s="29">
        <v>33081.29</v>
      </c>
      <c r="H578" s="29">
        <v>0</v>
      </c>
      <c r="I578" s="29">
        <v>0</v>
      </c>
      <c r="J578" s="29">
        <f t="shared" si="41"/>
        <v>33081.29</v>
      </c>
      <c r="K578" s="29">
        <v>106650.27</v>
      </c>
      <c r="L578" s="10">
        <f t="shared" si="42"/>
        <v>350.95317659352145</v>
      </c>
      <c r="M578" s="10">
        <f t="shared" si="43"/>
        <v>55.721144200626959</v>
      </c>
      <c r="N578" s="11">
        <f t="shared" si="44"/>
        <v>406.6743207941484</v>
      </c>
    </row>
    <row r="579" spans="1:14" ht="15" customHeight="1">
      <c r="A579" s="8" t="s">
        <v>294</v>
      </c>
      <c r="B579" s="9" t="s">
        <v>91</v>
      </c>
      <c r="C579" s="28">
        <v>6558</v>
      </c>
      <c r="D579" s="29">
        <v>2542094.16</v>
      </c>
      <c r="E579" s="29">
        <v>0</v>
      </c>
      <c r="F579" s="29">
        <f t="shared" si="40"/>
        <v>2542094.16</v>
      </c>
      <c r="G579" s="29">
        <v>199175.1</v>
      </c>
      <c r="H579" s="29">
        <v>0</v>
      </c>
      <c r="I579" s="29">
        <v>0</v>
      </c>
      <c r="J579" s="29">
        <f t="shared" si="41"/>
        <v>199175.1</v>
      </c>
      <c r="K579" s="29">
        <v>1213120.92</v>
      </c>
      <c r="L579" s="10">
        <f t="shared" si="42"/>
        <v>418.00385178408055</v>
      </c>
      <c r="M579" s="10">
        <f t="shared" si="43"/>
        <v>184.98336688014638</v>
      </c>
      <c r="N579" s="11">
        <f t="shared" si="44"/>
        <v>602.98721866422693</v>
      </c>
    </row>
    <row r="580" spans="1:14" ht="15" customHeight="1">
      <c r="A580" s="8" t="s">
        <v>274</v>
      </c>
      <c r="B580" s="9" t="s">
        <v>91</v>
      </c>
      <c r="C580" s="28">
        <v>18919</v>
      </c>
      <c r="D580" s="29">
        <v>10969302.91</v>
      </c>
      <c r="E580" s="29">
        <v>0</v>
      </c>
      <c r="F580" s="29">
        <f t="shared" si="40"/>
        <v>10969302.91</v>
      </c>
      <c r="G580" s="29">
        <v>435214.33</v>
      </c>
      <c r="H580" s="29">
        <v>0</v>
      </c>
      <c r="I580" s="29">
        <v>0</v>
      </c>
      <c r="J580" s="29">
        <f t="shared" si="41"/>
        <v>435214.33</v>
      </c>
      <c r="K580" s="29">
        <v>1971915.84</v>
      </c>
      <c r="L580" s="10">
        <f t="shared" si="42"/>
        <v>602.80761351022784</v>
      </c>
      <c r="M580" s="10">
        <f t="shared" si="43"/>
        <v>104.22939055975475</v>
      </c>
      <c r="N580" s="11">
        <f t="shared" si="44"/>
        <v>707.03700406998257</v>
      </c>
    </row>
    <row r="581" spans="1:14" ht="15" customHeight="1">
      <c r="A581" s="8" t="s">
        <v>323</v>
      </c>
      <c r="B581" s="9" t="s">
        <v>91</v>
      </c>
      <c r="C581" s="28">
        <v>6160</v>
      </c>
      <c r="D581" s="29">
        <v>1822441.44</v>
      </c>
      <c r="E581" s="29">
        <v>0</v>
      </c>
      <c r="F581" s="29">
        <f t="shared" si="40"/>
        <v>1822441.44</v>
      </c>
      <c r="G581" s="29">
        <v>27736.37</v>
      </c>
      <c r="H581" s="29">
        <v>0</v>
      </c>
      <c r="I581" s="29">
        <v>0</v>
      </c>
      <c r="J581" s="29">
        <f t="shared" si="41"/>
        <v>27736.37</v>
      </c>
      <c r="K581" s="29">
        <v>256089.7</v>
      </c>
      <c r="L581" s="10">
        <f t="shared" si="42"/>
        <v>300.35354058441561</v>
      </c>
      <c r="M581" s="10">
        <f t="shared" si="43"/>
        <v>41.573003246753245</v>
      </c>
      <c r="N581" s="11">
        <f t="shared" si="44"/>
        <v>341.92654383116889</v>
      </c>
    </row>
    <row r="582" spans="1:14" ht="15" customHeight="1">
      <c r="A582" s="8" t="s">
        <v>363</v>
      </c>
      <c r="B582" s="9" t="s">
        <v>91</v>
      </c>
      <c r="C582" s="28">
        <v>28245</v>
      </c>
      <c r="D582" s="29">
        <v>8420293.4600000009</v>
      </c>
      <c r="E582" s="29">
        <v>0</v>
      </c>
      <c r="F582" s="29">
        <f t="shared" si="40"/>
        <v>8420293.4600000009</v>
      </c>
      <c r="G582" s="29">
        <v>526551.09</v>
      </c>
      <c r="H582" s="29">
        <v>0</v>
      </c>
      <c r="I582" s="29">
        <v>0</v>
      </c>
      <c r="J582" s="29">
        <f t="shared" si="41"/>
        <v>526551.09</v>
      </c>
      <c r="K582" s="29">
        <v>6529196.8499999996</v>
      </c>
      <c r="L582" s="10">
        <f t="shared" si="42"/>
        <v>316.75852540272615</v>
      </c>
      <c r="M582" s="10">
        <f t="shared" si="43"/>
        <v>231.16292618162504</v>
      </c>
      <c r="N582" s="11">
        <f t="shared" si="44"/>
        <v>547.92145158435119</v>
      </c>
    </row>
    <row r="583" spans="1:14" ht="15" customHeight="1">
      <c r="A583" s="8" t="s">
        <v>184</v>
      </c>
      <c r="B583" s="9" t="s">
        <v>178</v>
      </c>
      <c r="C583" s="28">
        <v>2312</v>
      </c>
      <c r="D583" s="29">
        <v>524484.80000000005</v>
      </c>
      <c r="E583" s="29">
        <v>0</v>
      </c>
      <c r="F583" s="29">
        <f t="shared" si="40"/>
        <v>524484.80000000005</v>
      </c>
      <c r="G583" s="29">
        <v>5006.95</v>
      </c>
      <c r="H583" s="29">
        <v>0</v>
      </c>
      <c r="I583" s="29">
        <v>0</v>
      </c>
      <c r="J583" s="29">
        <f t="shared" si="41"/>
        <v>5006.95</v>
      </c>
      <c r="K583" s="29">
        <v>160381.5</v>
      </c>
      <c r="L583" s="10">
        <f t="shared" si="42"/>
        <v>229.01892301038063</v>
      </c>
      <c r="M583" s="10">
        <f t="shared" si="43"/>
        <v>69.369160899653977</v>
      </c>
      <c r="N583" s="11">
        <f t="shared" si="44"/>
        <v>298.3880839100346</v>
      </c>
    </row>
    <row r="584" spans="1:14" ht="15" customHeight="1">
      <c r="A584" s="8" t="s">
        <v>169</v>
      </c>
      <c r="B584" s="9" t="s">
        <v>138</v>
      </c>
      <c r="C584" s="28">
        <v>4238</v>
      </c>
      <c r="D584" s="29">
        <v>2050564.17</v>
      </c>
      <c r="E584" s="29">
        <v>0</v>
      </c>
      <c r="F584" s="29">
        <f t="shared" si="40"/>
        <v>2050564.17</v>
      </c>
      <c r="G584" s="29">
        <v>28073.38</v>
      </c>
      <c r="H584" s="29">
        <v>0</v>
      </c>
      <c r="I584" s="29">
        <v>0</v>
      </c>
      <c r="J584" s="29">
        <f t="shared" si="41"/>
        <v>28073.38</v>
      </c>
      <c r="K584" s="29">
        <v>1257442.17</v>
      </c>
      <c r="L584" s="10">
        <f t="shared" si="42"/>
        <v>490.47606182161394</v>
      </c>
      <c r="M584" s="10">
        <f t="shared" si="43"/>
        <v>296.70650542708825</v>
      </c>
      <c r="N584" s="11">
        <f t="shared" si="44"/>
        <v>787.18256724870218</v>
      </c>
    </row>
    <row r="585" spans="1:14" ht="15" customHeight="1">
      <c r="A585" s="8" t="s">
        <v>562</v>
      </c>
      <c r="B585" s="9" t="s">
        <v>0</v>
      </c>
      <c r="C585" s="28">
        <v>7466</v>
      </c>
      <c r="D585" s="29">
        <v>2735497.15</v>
      </c>
      <c r="E585" s="29">
        <v>0</v>
      </c>
      <c r="F585" s="29">
        <f t="shared" si="40"/>
        <v>2735497.15</v>
      </c>
      <c r="G585" s="29">
        <v>400134.86</v>
      </c>
      <c r="H585" s="29">
        <v>0</v>
      </c>
      <c r="I585" s="29">
        <v>0</v>
      </c>
      <c r="J585" s="29">
        <f t="shared" si="41"/>
        <v>400134.86</v>
      </c>
      <c r="K585" s="29">
        <v>2381966.11</v>
      </c>
      <c r="L585" s="10">
        <f t="shared" si="42"/>
        <v>419.9882145727297</v>
      </c>
      <c r="M585" s="10">
        <f t="shared" si="43"/>
        <v>319.04180417894452</v>
      </c>
      <c r="N585" s="11">
        <f t="shared" si="44"/>
        <v>739.03001875167411</v>
      </c>
    </row>
    <row r="586" spans="1:14" ht="15" customHeight="1">
      <c r="A586" s="8" t="s">
        <v>329</v>
      </c>
      <c r="B586" s="9" t="s">
        <v>178</v>
      </c>
      <c r="C586" s="28">
        <v>6882</v>
      </c>
      <c r="D586" s="29">
        <v>2038847.13</v>
      </c>
      <c r="E586" s="29">
        <v>0</v>
      </c>
      <c r="F586" s="29">
        <f t="shared" ref="F586:F627" si="45">D586-E586</f>
        <v>2038847.13</v>
      </c>
      <c r="G586" s="29">
        <v>56777.87</v>
      </c>
      <c r="H586" s="29">
        <v>0</v>
      </c>
      <c r="I586" s="29">
        <v>0</v>
      </c>
      <c r="J586" s="29">
        <f t="shared" ref="J586:J627" si="46">G586-H586-I586</f>
        <v>56777.87</v>
      </c>
      <c r="K586" s="29">
        <v>535539.66</v>
      </c>
      <c r="L586" s="10">
        <f t="shared" ref="L586:L627" si="47">(F586+J586)/C586</f>
        <v>304.50813716942747</v>
      </c>
      <c r="M586" s="10">
        <f t="shared" ref="M586:M627" si="48">K586/C586</f>
        <v>77.817445510026161</v>
      </c>
      <c r="N586" s="11">
        <f t="shared" ref="N586:N627" si="49">(F586+J586+K586)/C586</f>
        <v>382.32558267945365</v>
      </c>
    </row>
    <row r="587" spans="1:14" ht="15" customHeight="1">
      <c r="A587" s="8" t="s">
        <v>90</v>
      </c>
      <c r="B587" s="9" t="s">
        <v>70</v>
      </c>
      <c r="C587" s="28">
        <v>2921</v>
      </c>
      <c r="D587" s="29">
        <v>833738.53</v>
      </c>
      <c r="E587" s="29">
        <v>0</v>
      </c>
      <c r="F587" s="29">
        <f t="shared" si="45"/>
        <v>833738.53</v>
      </c>
      <c r="G587" s="29">
        <v>27495.57</v>
      </c>
      <c r="H587" s="29">
        <v>0</v>
      </c>
      <c r="I587" s="29">
        <v>0</v>
      </c>
      <c r="J587" s="29">
        <f t="shared" si="46"/>
        <v>27495.57</v>
      </c>
      <c r="K587" s="29">
        <v>262652.05</v>
      </c>
      <c r="L587" s="10">
        <f t="shared" si="47"/>
        <v>294.84221157137966</v>
      </c>
      <c r="M587" s="10">
        <f t="shared" si="48"/>
        <v>89.918538171858955</v>
      </c>
      <c r="N587" s="11">
        <f t="shared" si="49"/>
        <v>384.76074974323859</v>
      </c>
    </row>
    <row r="588" spans="1:14" ht="15" customHeight="1">
      <c r="A588" s="8" t="s">
        <v>285</v>
      </c>
      <c r="B588" s="9" t="s">
        <v>138</v>
      </c>
      <c r="C588" s="28">
        <v>10344</v>
      </c>
      <c r="D588" s="29">
        <v>3226351.64</v>
      </c>
      <c r="E588" s="29">
        <v>0</v>
      </c>
      <c r="F588" s="29">
        <f t="shared" si="45"/>
        <v>3226351.64</v>
      </c>
      <c r="G588" s="29">
        <v>161734.45000000001</v>
      </c>
      <c r="H588" s="29">
        <v>0</v>
      </c>
      <c r="I588" s="29">
        <v>0</v>
      </c>
      <c r="J588" s="29">
        <f t="shared" si="46"/>
        <v>161734.45000000001</v>
      </c>
      <c r="K588" s="29">
        <v>3138641.14</v>
      </c>
      <c r="L588" s="10">
        <f t="shared" si="47"/>
        <v>327.54119199535967</v>
      </c>
      <c r="M588" s="10">
        <f t="shared" si="48"/>
        <v>303.42625096674402</v>
      </c>
      <c r="N588" s="11">
        <f t="shared" si="49"/>
        <v>630.96744296210363</v>
      </c>
    </row>
    <row r="589" spans="1:14" ht="15" customHeight="1">
      <c r="A589" s="8" t="s">
        <v>190</v>
      </c>
      <c r="B589" s="9" t="s">
        <v>178</v>
      </c>
      <c r="C589" s="28">
        <v>4866</v>
      </c>
      <c r="D589" s="29">
        <v>1703317.34</v>
      </c>
      <c r="E589" s="29">
        <v>0</v>
      </c>
      <c r="F589" s="29">
        <f t="shared" si="45"/>
        <v>1703317.34</v>
      </c>
      <c r="G589" s="29">
        <v>89970.26</v>
      </c>
      <c r="H589" s="29">
        <v>0</v>
      </c>
      <c r="I589" s="29">
        <v>0</v>
      </c>
      <c r="J589" s="29">
        <f t="shared" si="46"/>
        <v>89970.26</v>
      </c>
      <c r="K589" s="29">
        <v>317081.55</v>
      </c>
      <c r="L589" s="10">
        <f t="shared" si="47"/>
        <v>368.53423756679001</v>
      </c>
      <c r="M589" s="10">
        <f t="shared" si="48"/>
        <v>65.16266954377312</v>
      </c>
      <c r="N589" s="11">
        <f t="shared" si="49"/>
        <v>433.69690711056307</v>
      </c>
    </row>
    <row r="590" spans="1:14" ht="15" customHeight="1">
      <c r="A590" s="8" t="s">
        <v>638</v>
      </c>
      <c r="B590" s="9" t="s">
        <v>178</v>
      </c>
      <c r="C590" s="28">
        <v>628</v>
      </c>
      <c r="D590" s="29">
        <v>162642.84</v>
      </c>
      <c r="E590" s="29">
        <v>0</v>
      </c>
      <c r="F590" s="29">
        <f t="shared" si="45"/>
        <v>162642.84</v>
      </c>
      <c r="G590" s="29">
        <v>5893.09</v>
      </c>
      <c r="H590" s="29">
        <v>0</v>
      </c>
      <c r="I590" s="29">
        <v>0</v>
      </c>
      <c r="J590" s="29">
        <f t="shared" si="46"/>
        <v>5893.09</v>
      </c>
      <c r="K590" s="29">
        <v>119365.77</v>
      </c>
      <c r="L590" s="10">
        <f t="shared" si="47"/>
        <v>268.36931528662421</v>
      </c>
      <c r="M590" s="10">
        <f t="shared" si="48"/>
        <v>190.07288216560511</v>
      </c>
      <c r="N590" s="11">
        <f t="shared" si="49"/>
        <v>458.44219745222932</v>
      </c>
    </row>
    <row r="591" spans="1:14" ht="15" customHeight="1">
      <c r="A591" s="8" t="s">
        <v>639</v>
      </c>
      <c r="B591" s="9" t="s">
        <v>70</v>
      </c>
      <c r="C591" s="28">
        <v>3335</v>
      </c>
      <c r="D591" s="29">
        <v>927094.14</v>
      </c>
      <c r="E591" s="29">
        <v>0</v>
      </c>
      <c r="F591" s="29">
        <f t="shared" si="45"/>
        <v>927094.14</v>
      </c>
      <c r="G591" s="29">
        <v>16494.8</v>
      </c>
      <c r="H591" s="29">
        <v>0</v>
      </c>
      <c r="I591" s="29">
        <v>0</v>
      </c>
      <c r="J591" s="29">
        <f t="shared" si="46"/>
        <v>16494.8</v>
      </c>
      <c r="K591" s="29">
        <v>163093.23000000001</v>
      </c>
      <c r="L591" s="10">
        <f t="shared" si="47"/>
        <v>282.93521439280363</v>
      </c>
      <c r="M591" s="10">
        <f t="shared" si="48"/>
        <v>48.903517241379312</v>
      </c>
      <c r="N591" s="11">
        <f t="shared" si="49"/>
        <v>331.83873163418298</v>
      </c>
    </row>
    <row r="592" spans="1:14" ht="15" customHeight="1">
      <c r="A592" s="8" t="s">
        <v>204</v>
      </c>
      <c r="B592" s="9" t="s">
        <v>201</v>
      </c>
      <c r="C592" s="28">
        <v>480</v>
      </c>
      <c r="D592" s="29">
        <v>160216.89000000001</v>
      </c>
      <c r="E592" s="29">
        <v>0</v>
      </c>
      <c r="F592" s="29">
        <f t="shared" si="45"/>
        <v>160216.89000000001</v>
      </c>
      <c r="G592" s="29">
        <v>8590</v>
      </c>
      <c r="H592" s="29">
        <v>0</v>
      </c>
      <c r="I592" s="29">
        <v>0</v>
      </c>
      <c r="J592" s="29">
        <f t="shared" si="46"/>
        <v>8590</v>
      </c>
      <c r="K592" s="29">
        <v>97342.05</v>
      </c>
      <c r="L592" s="10">
        <f t="shared" si="47"/>
        <v>351.68102083333338</v>
      </c>
      <c r="M592" s="10">
        <f t="shared" si="48"/>
        <v>202.79593750000001</v>
      </c>
      <c r="N592" s="11">
        <f t="shared" si="49"/>
        <v>554.4769583333333</v>
      </c>
    </row>
    <row r="593" spans="1:14" ht="15" customHeight="1">
      <c r="A593" s="8" t="s">
        <v>425</v>
      </c>
      <c r="B593" s="9" t="s">
        <v>245</v>
      </c>
      <c r="C593" s="28">
        <v>4640</v>
      </c>
      <c r="D593" s="29">
        <v>1372343.52</v>
      </c>
      <c r="E593" s="29">
        <v>0</v>
      </c>
      <c r="F593" s="29">
        <f t="shared" si="45"/>
        <v>1372343.52</v>
      </c>
      <c r="G593" s="29">
        <v>82343.710000000006</v>
      </c>
      <c r="H593" s="29">
        <v>0</v>
      </c>
      <c r="I593" s="29">
        <v>0</v>
      </c>
      <c r="J593" s="29">
        <f t="shared" si="46"/>
        <v>82343.710000000006</v>
      </c>
      <c r="K593" s="29">
        <v>362120</v>
      </c>
      <c r="L593" s="10">
        <f t="shared" si="47"/>
        <v>313.51017887931033</v>
      </c>
      <c r="M593" s="10">
        <f t="shared" si="48"/>
        <v>78.043103448275858</v>
      </c>
      <c r="N593" s="11">
        <f t="shared" si="49"/>
        <v>391.5532823275862</v>
      </c>
    </row>
    <row r="594" spans="1:14" ht="15" customHeight="1">
      <c r="A594" s="8" t="s">
        <v>284</v>
      </c>
      <c r="B594" s="9" t="s">
        <v>201</v>
      </c>
      <c r="C594" s="28">
        <v>12165</v>
      </c>
      <c r="D594" s="29">
        <v>4241844.71</v>
      </c>
      <c r="E594" s="29">
        <v>0</v>
      </c>
      <c r="F594" s="29">
        <f t="shared" si="45"/>
        <v>4241844.71</v>
      </c>
      <c r="G594" s="29">
        <v>124814.37</v>
      </c>
      <c r="H594" s="29">
        <v>0</v>
      </c>
      <c r="I594" s="29">
        <v>0</v>
      </c>
      <c r="J594" s="29">
        <f t="shared" si="46"/>
        <v>124814.37</v>
      </c>
      <c r="K594" s="29">
        <v>951983.62</v>
      </c>
      <c r="L594" s="10">
        <f t="shared" si="47"/>
        <v>358.95265762433212</v>
      </c>
      <c r="M594" s="10">
        <f t="shared" si="48"/>
        <v>78.255949034114266</v>
      </c>
      <c r="N594" s="11">
        <f t="shared" si="49"/>
        <v>437.2086066584464</v>
      </c>
    </row>
    <row r="595" spans="1:14" ht="15" customHeight="1">
      <c r="A595" s="8" t="s">
        <v>60</v>
      </c>
      <c r="B595" s="9" t="s">
        <v>0</v>
      </c>
      <c r="C595" s="28">
        <v>986</v>
      </c>
      <c r="D595" s="29">
        <v>234031.55</v>
      </c>
      <c r="E595" s="29">
        <v>0</v>
      </c>
      <c r="F595" s="29">
        <f t="shared" si="45"/>
        <v>234031.55</v>
      </c>
      <c r="G595" s="29">
        <v>16536.59</v>
      </c>
      <c r="H595" s="29">
        <v>0</v>
      </c>
      <c r="I595" s="29">
        <v>0</v>
      </c>
      <c r="J595" s="29">
        <f t="shared" si="46"/>
        <v>16536.59</v>
      </c>
      <c r="K595" s="29">
        <v>139291.91</v>
      </c>
      <c r="L595" s="10">
        <f t="shared" si="47"/>
        <v>254.12590263691683</v>
      </c>
      <c r="M595" s="10">
        <f t="shared" si="48"/>
        <v>141.26968559837729</v>
      </c>
      <c r="N595" s="11">
        <f t="shared" si="49"/>
        <v>395.3955882352941</v>
      </c>
    </row>
    <row r="596" spans="1:14" ht="15" customHeight="1">
      <c r="A596" s="8" t="s">
        <v>214</v>
      </c>
      <c r="B596" s="9" t="s">
        <v>208</v>
      </c>
      <c r="C596" s="28">
        <v>4113</v>
      </c>
      <c r="D596" s="29">
        <v>1409280.03</v>
      </c>
      <c r="E596" s="29">
        <v>0</v>
      </c>
      <c r="F596" s="29">
        <f t="shared" si="45"/>
        <v>1409280.03</v>
      </c>
      <c r="G596" s="29">
        <v>29132.89</v>
      </c>
      <c r="H596" s="29">
        <v>0</v>
      </c>
      <c r="I596" s="29">
        <v>0</v>
      </c>
      <c r="J596" s="29">
        <f t="shared" si="46"/>
        <v>29132.89</v>
      </c>
      <c r="K596" s="29">
        <v>351793.62</v>
      </c>
      <c r="L596" s="10">
        <f t="shared" si="47"/>
        <v>349.72353999513734</v>
      </c>
      <c r="M596" s="10">
        <f t="shared" si="48"/>
        <v>85.532122538293208</v>
      </c>
      <c r="N596" s="11">
        <f t="shared" si="49"/>
        <v>435.25566253343061</v>
      </c>
    </row>
    <row r="597" spans="1:14" ht="15" customHeight="1">
      <c r="A597" s="8" t="s">
        <v>336</v>
      </c>
      <c r="B597" s="9" t="s">
        <v>178</v>
      </c>
      <c r="C597" s="28">
        <v>8460</v>
      </c>
      <c r="D597" s="29">
        <v>2244680.9500000002</v>
      </c>
      <c r="E597" s="29">
        <v>0</v>
      </c>
      <c r="F597" s="29">
        <f t="shared" si="45"/>
        <v>2244680.9500000002</v>
      </c>
      <c r="G597" s="29">
        <v>78179.199999999997</v>
      </c>
      <c r="H597" s="29">
        <v>0</v>
      </c>
      <c r="I597" s="29">
        <v>0</v>
      </c>
      <c r="J597" s="29">
        <f t="shared" si="46"/>
        <v>78179.199999999997</v>
      </c>
      <c r="K597" s="29">
        <v>498633.28</v>
      </c>
      <c r="L597" s="10">
        <f t="shared" si="47"/>
        <v>274.56975768321519</v>
      </c>
      <c r="M597" s="10">
        <f t="shared" si="48"/>
        <v>58.940104018912535</v>
      </c>
      <c r="N597" s="11">
        <f t="shared" si="49"/>
        <v>333.50986170212775</v>
      </c>
    </row>
    <row r="598" spans="1:14" ht="15" customHeight="1">
      <c r="A598" s="8" t="s">
        <v>207</v>
      </c>
      <c r="B598" s="9" t="s">
        <v>208</v>
      </c>
      <c r="C598" s="28">
        <v>3302</v>
      </c>
      <c r="D598" s="29">
        <v>1064732.18</v>
      </c>
      <c r="E598" s="29">
        <v>0</v>
      </c>
      <c r="F598" s="29">
        <f t="shared" si="45"/>
        <v>1064732.18</v>
      </c>
      <c r="G598" s="29">
        <v>44493.86</v>
      </c>
      <c r="H598" s="29">
        <v>0</v>
      </c>
      <c r="I598" s="29">
        <v>0</v>
      </c>
      <c r="J598" s="29">
        <f t="shared" si="46"/>
        <v>44493.86</v>
      </c>
      <c r="K598" s="29">
        <v>315422.64</v>
      </c>
      <c r="L598" s="10">
        <f t="shared" si="47"/>
        <v>335.92551181102363</v>
      </c>
      <c r="M598" s="10">
        <f t="shared" si="48"/>
        <v>95.524724409448822</v>
      </c>
      <c r="N598" s="11">
        <f t="shared" si="49"/>
        <v>431.4502362204725</v>
      </c>
    </row>
    <row r="599" spans="1:14" ht="15" customHeight="1">
      <c r="A599" s="8" t="s">
        <v>170</v>
      </c>
      <c r="B599" s="9" t="s">
        <v>138</v>
      </c>
      <c r="C599" s="28">
        <v>2964</v>
      </c>
      <c r="D599" s="29">
        <v>1175353.8400000001</v>
      </c>
      <c r="E599" s="29">
        <v>0</v>
      </c>
      <c r="F599" s="29">
        <f t="shared" si="45"/>
        <v>1175353.8400000001</v>
      </c>
      <c r="G599" s="29">
        <v>32524.32</v>
      </c>
      <c r="H599" s="29">
        <v>0</v>
      </c>
      <c r="I599" s="29">
        <v>0</v>
      </c>
      <c r="J599" s="29">
        <f t="shared" si="46"/>
        <v>32524.32</v>
      </c>
      <c r="K599" s="29">
        <v>267004.11</v>
      </c>
      <c r="L599" s="10">
        <f t="shared" si="47"/>
        <v>407.51624831309044</v>
      </c>
      <c r="M599" s="10">
        <f t="shared" si="48"/>
        <v>90.082358299595143</v>
      </c>
      <c r="N599" s="11">
        <f t="shared" si="49"/>
        <v>497.59860661268556</v>
      </c>
    </row>
    <row r="600" spans="1:14" ht="15" customHeight="1">
      <c r="A600" s="8" t="s">
        <v>563</v>
      </c>
      <c r="B600" s="9" t="s">
        <v>70</v>
      </c>
      <c r="C600" s="28">
        <v>393</v>
      </c>
      <c r="D600" s="29">
        <v>82021.31</v>
      </c>
      <c r="E600" s="29">
        <v>0</v>
      </c>
      <c r="F600" s="29">
        <f t="shared" si="45"/>
        <v>82021.31</v>
      </c>
      <c r="G600" s="29">
        <v>2660.18</v>
      </c>
      <c r="H600" s="29">
        <v>0</v>
      </c>
      <c r="I600" s="29">
        <v>0</v>
      </c>
      <c r="J600" s="29">
        <f t="shared" si="46"/>
        <v>2660.18</v>
      </c>
      <c r="K600" s="29">
        <v>21055.56</v>
      </c>
      <c r="L600" s="10">
        <f t="shared" si="47"/>
        <v>215.47452926208649</v>
      </c>
      <c r="M600" s="10">
        <f t="shared" si="48"/>
        <v>53.576488549618325</v>
      </c>
      <c r="N600" s="11">
        <f t="shared" si="49"/>
        <v>269.05101781170481</v>
      </c>
    </row>
    <row r="601" spans="1:14" ht="15" customHeight="1">
      <c r="A601" s="8" t="s">
        <v>519</v>
      </c>
      <c r="B601" s="9" t="s">
        <v>70</v>
      </c>
      <c r="C601" s="28">
        <v>2953</v>
      </c>
      <c r="D601" s="29">
        <v>1039419.81</v>
      </c>
      <c r="E601" s="29">
        <v>0</v>
      </c>
      <c r="F601" s="29">
        <f t="shared" si="45"/>
        <v>1039419.81</v>
      </c>
      <c r="G601" s="29">
        <v>78275.009999999995</v>
      </c>
      <c r="H601" s="29">
        <v>0</v>
      </c>
      <c r="I601" s="29">
        <v>0</v>
      </c>
      <c r="J601" s="29">
        <f t="shared" si="46"/>
        <v>78275.009999999995</v>
      </c>
      <c r="K601" s="29">
        <v>220516.63</v>
      </c>
      <c r="L601" s="10">
        <f t="shared" si="47"/>
        <v>378.49469014561464</v>
      </c>
      <c r="M601" s="10">
        <f t="shared" si="48"/>
        <v>74.675458855401288</v>
      </c>
      <c r="N601" s="11">
        <f t="shared" si="49"/>
        <v>453.170149001016</v>
      </c>
    </row>
    <row r="602" spans="1:14" ht="15" customHeight="1">
      <c r="A602" s="8" t="s">
        <v>213</v>
      </c>
      <c r="B602" s="9" t="s">
        <v>208</v>
      </c>
      <c r="C602" s="28">
        <v>1405</v>
      </c>
      <c r="D602" s="29">
        <v>368123.89</v>
      </c>
      <c r="E602" s="29">
        <v>0</v>
      </c>
      <c r="F602" s="29">
        <f t="shared" si="45"/>
        <v>368123.89</v>
      </c>
      <c r="G602" s="29">
        <v>10803.66</v>
      </c>
      <c r="H602" s="29">
        <v>0</v>
      </c>
      <c r="I602" s="29">
        <v>0</v>
      </c>
      <c r="J602" s="29">
        <f t="shared" si="46"/>
        <v>10803.66</v>
      </c>
      <c r="K602" s="29">
        <v>176275.44</v>
      </c>
      <c r="L602" s="10">
        <f t="shared" si="47"/>
        <v>269.69932384341638</v>
      </c>
      <c r="M602" s="10">
        <f t="shared" si="48"/>
        <v>125.46294661921708</v>
      </c>
      <c r="N602" s="11">
        <f t="shared" si="49"/>
        <v>395.16227046263344</v>
      </c>
    </row>
    <row r="603" spans="1:14" ht="15" customHeight="1">
      <c r="A603" s="8" t="s">
        <v>459</v>
      </c>
      <c r="B603" s="9" t="s">
        <v>245</v>
      </c>
      <c r="C603" s="28">
        <v>6814</v>
      </c>
      <c r="D603" s="29">
        <v>1555238.03</v>
      </c>
      <c r="E603" s="29">
        <v>0</v>
      </c>
      <c r="F603" s="29">
        <f t="shared" si="45"/>
        <v>1555238.03</v>
      </c>
      <c r="G603" s="29">
        <v>48402.22</v>
      </c>
      <c r="H603" s="29">
        <v>0</v>
      </c>
      <c r="I603" s="29">
        <v>0</v>
      </c>
      <c r="J603" s="29">
        <f t="shared" si="46"/>
        <v>48402.22</v>
      </c>
      <c r="K603" s="29">
        <v>361038.59</v>
      </c>
      <c r="L603" s="10">
        <f t="shared" si="47"/>
        <v>235.3449148811271</v>
      </c>
      <c r="M603" s="10">
        <f t="shared" si="48"/>
        <v>52.984823891987091</v>
      </c>
      <c r="N603" s="11">
        <f t="shared" si="49"/>
        <v>288.32973877311417</v>
      </c>
    </row>
    <row r="604" spans="1:14" ht="15" customHeight="1">
      <c r="A604" s="8" t="s">
        <v>564</v>
      </c>
      <c r="B604" s="9" t="s">
        <v>138</v>
      </c>
      <c r="C604" s="28">
        <v>7933</v>
      </c>
      <c r="D604" s="29">
        <v>2389460.3199999998</v>
      </c>
      <c r="E604" s="29">
        <v>0</v>
      </c>
      <c r="F604" s="29">
        <f t="shared" si="45"/>
        <v>2389460.3199999998</v>
      </c>
      <c r="G604" s="29">
        <v>95333.24</v>
      </c>
      <c r="H604" s="29">
        <v>0</v>
      </c>
      <c r="I604" s="29">
        <v>0</v>
      </c>
      <c r="J604" s="29">
        <f t="shared" si="46"/>
        <v>95333.24</v>
      </c>
      <c r="K604" s="29">
        <v>1901214.21</v>
      </c>
      <c r="L604" s="10">
        <f t="shared" si="47"/>
        <v>313.22243287533092</v>
      </c>
      <c r="M604" s="10">
        <f t="shared" si="48"/>
        <v>239.65891970250851</v>
      </c>
      <c r="N604" s="11">
        <f t="shared" si="49"/>
        <v>552.88135257783938</v>
      </c>
    </row>
    <row r="605" spans="1:14" ht="15" customHeight="1">
      <c r="A605" s="8" t="s">
        <v>565</v>
      </c>
      <c r="B605" s="9" t="s">
        <v>178</v>
      </c>
      <c r="C605" s="28">
        <v>1406</v>
      </c>
      <c r="D605" s="29">
        <v>395724.11</v>
      </c>
      <c r="E605" s="29">
        <v>0</v>
      </c>
      <c r="F605" s="29">
        <f t="shared" si="45"/>
        <v>395724.11</v>
      </c>
      <c r="G605" s="29">
        <v>18387.490000000002</v>
      </c>
      <c r="H605" s="29">
        <v>0</v>
      </c>
      <c r="I605" s="29">
        <v>0</v>
      </c>
      <c r="J605" s="29">
        <f t="shared" si="46"/>
        <v>18387.490000000002</v>
      </c>
      <c r="K605" s="29">
        <v>59026.16</v>
      </c>
      <c r="L605" s="10">
        <f t="shared" si="47"/>
        <v>294.53172119487908</v>
      </c>
      <c r="M605" s="10">
        <f t="shared" si="48"/>
        <v>41.981621621621628</v>
      </c>
      <c r="N605" s="11">
        <f t="shared" si="49"/>
        <v>336.51334281650071</v>
      </c>
    </row>
    <row r="606" spans="1:14" ht="15" customHeight="1">
      <c r="A606" s="8" t="s">
        <v>187</v>
      </c>
      <c r="B606" s="9" t="s">
        <v>178</v>
      </c>
      <c r="C606" s="28">
        <v>1000</v>
      </c>
      <c r="D606" s="29">
        <v>257885.49</v>
      </c>
      <c r="E606" s="29">
        <v>0</v>
      </c>
      <c r="F606" s="29">
        <f t="shared" si="45"/>
        <v>257885.49</v>
      </c>
      <c r="G606" s="29">
        <v>13455.63</v>
      </c>
      <c r="H606" s="29">
        <v>0</v>
      </c>
      <c r="I606" s="29">
        <v>0</v>
      </c>
      <c r="J606" s="29">
        <f t="shared" si="46"/>
        <v>13455.63</v>
      </c>
      <c r="K606" s="29">
        <v>40773.360000000001</v>
      </c>
      <c r="L606" s="10">
        <f t="shared" si="47"/>
        <v>271.34111999999999</v>
      </c>
      <c r="M606" s="10">
        <f t="shared" si="48"/>
        <v>40.773360000000004</v>
      </c>
      <c r="N606" s="11">
        <f t="shared" si="49"/>
        <v>312.11447999999996</v>
      </c>
    </row>
    <row r="607" spans="1:14" ht="15" customHeight="1">
      <c r="A607" s="8" t="s">
        <v>253</v>
      </c>
      <c r="B607" s="9" t="s">
        <v>245</v>
      </c>
      <c r="C607" s="28">
        <v>4939</v>
      </c>
      <c r="D607" s="29">
        <v>1650368.39</v>
      </c>
      <c r="E607" s="29">
        <v>0</v>
      </c>
      <c r="F607" s="29">
        <f t="shared" si="45"/>
        <v>1650368.39</v>
      </c>
      <c r="G607" s="29">
        <v>17537.439999999999</v>
      </c>
      <c r="H607" s="29">
        <v>0</v>
      </c>
      <c r="I607" s="29">
        <v>0</v>
      </c>
      <c r="J607" s="29">
        <f t="shared" si="46"/>
        <v>17537.439999999999</v>
      </c>
      <c r="K607" s="29">
        <v>293574.84999999998</v>
      </c>
      <c r="L607" s="10">
        <f t="shared" si="47"/>
        <v>337.70111965985012</v>
      </c>
      <c r="M607" s="10">
        <f t="shared" si="48"/>
        <v>59.440139704393594</v>
      </c>
      <c r="N607" s="11">
        <f t="shared" si="49"/>
        <v>397.14125936424369</v>
      </c>
    </row>
    <row r="608" spans="1:14" ht="15" customHeight="1">
      <c r="A608" s="8" t="s">
        <v>566</v>
      </c>
      <c r="B608" s="9" t="s">
        <v>208</v>
      </c>
      <c r="C608" s="28">
        <v>3348</v>
      </c>
      <c r="D608" s="29">
        <v>1153010.5</v>
      </c>
      <c r="E608" s="29">
        <v>0</v>
      </c>
      <c r="F608" s="29">
        <f t="shared" si="45"/>
        <v>1153010.5</v>
      </c>
      <c r="G608" s="29">
        <v>34375.94</v>
      </c>
      <c r="H608" s="29">
        <v>0</v>
      </c>
      <c r="I608" s="29">
        <v>0</v>
      </c>
      <c r="J608" s="29">
        <f t="shared" si="46"/>
        <v>34375.94</v>
      </c>
      <c r="K608" s="29">
        <v>512149.36</v>
      </c>
      <c r="L608" s="10">
        <f t="shared" si="47"/>
        <v>354.65544802867385</v>
      </c>
      <c r="M608" s="10">
        <f t="shared" si="48"/>
        <v>152.97173237753881</v>
      </c>
      <c r="N608" s="11">
        <f t="shared" si="49"/>
        <v>507.62718040621263</v>
      </c>
    </row>
    <row r="609" spans="1:14" ht="15" customHeight="1">
      <c r="A609" s="8" t="s">
        <v>299</v>
      </c>
      <c r="B609" s="9" t="s">
        <v>208</v>
      </c>
      <c r="C609" s="28">
        <v>5360</v>
      </c>
      <c r="D609" s="29">
        <v>1662517.99</v>
      </c>
      <c r="E609" s="29">
        <v>0</v>
      </c>
      <c r="F609" s="29">
        <f t="shared" si="45"/>
        <v>1662517.99</v>
      </c>
      <c r="G609" s="29">
        <v>43094.51</v>
      </c>
      <c r="H609" s="29">
        <v>0</v>
      </c>
      <c r="I609" s="29">
        <v>0</v>
      </c>
      <c r="J609" s="29">
        <f t="shared" si="46"/>
        <v>43094.51</v>
      </c>
      <c r="K609" s="29">
        <v>592571.65</v>
      </c>
      <c r="L609" s="10">
        <f t="shared" si="47"/>
        <v>318.21128731343282</v>
      </c>
      <c r="M609" s="10">
        <f t="shared" si="48"/>
        <v>110.55441231343283</v>
      </c>
      <c r="N609" s="11">
        <f t="shared" si="49"/>
        <v>428.76569962686568</v>
      </c>
    </row>
    <row r="610" spans="1:14" ht="15" customHeight="1">
      <c r="A610" s="8" t="s">
        <v>49</v>
      </c>
      <c r="B610" s="9" t="s">
        <v>0</v>
      </c>
      <c r="C610" s="28">
        <v>2009</v>
      </c>
      <c r="D610" s="29">
        <v>446868.83</v>
      </c>
      <c r="E610" s="29">
        <v>0</v>
      </c>
      <c r="F610" s="29">
        <f t="shared" si="45"/>
        <v>446868.83</v>
      </c>
      <c r="G610" s="29">
        <v>7914.93</v>
      </c>
      <c r="H610" s="29">
        <v>0</v>
      </c>
      <c r="I610" s="29">
        <v>0</v>
      </c>
      <c r="J610" s="29">
        <f t="shared" si="46"/>
        <v>7914.93</v>
      </c>
      <c r="K610" s="29">
        <v>329069.63</v>
      </c>
      <c r="L610" s="10">
        <f t="shared" si="47"/>
        <v>226.37320059731209</v>
      </c>
      <c r="M610" s="10">
        <f t="shared" si="48"/>
        <v>163.79772523643604</v>
      </c>
      <c r="N610" s="11">
        <f t="shared" si="49"/>
        <v>390.17092583374813</v>
      </c>
    </row>
    <row r="611" spans="1:14" ht="15" customHeight="1">
      <c r="A611" s="8" t="s">
        <v>640</v>
      </c>
      <c r="B611" s="9" t="s">
        <v>178</v>
      </c>
      <c r="C611" s="28">
        <v>1088</v>
      </c>
      <c r="D611" s="29">
        <v>305056.36</v>
      </c>
      <c r="E611" s="29">
        <v>0</v>
      </c>
      <c r="F611" s="29">
        <f t="shared" si="45"/>
        <v>305056.36</v>
      </c>
      <c r="G611" s="29">
        <v>9955.7800000000007</v>
      </c>
      <c r="H611" s="29">
        <v>0</v>
      </c>
      <c r="I611" s="29">
        <v>0</v>
      </c>
      <c r="J611" s="29">
        <f t="shared" si="46"/>
        <v>9955.7800000000007</v>
      </c>
      <c r="K611" s="29">
        <v>121022.95</v>
      </c>
      <c r="L611" s="10">
        <f t="shared" si="47"/>
        <v>289.53321691176473</v>
      </c>
      <c r="M611" s="10">
        <f t="shared" si="48"/>
        <v>111.23432904411764</v>
      </c>
      <c r="N611" s="11">
        <f t="shared" si="49"/>
        <v>400.76754595588238</v>
      </c>
    </row>
    <row r="612" spans="1:14" ht="15" customHeight="1">
      <c r="A612" s="8" t="s">
        <v>75</v>
      </c>
      <c r="B612" s="9" t="s">
        <v>70</v>
      </c>
      <c r="C612" s="28">
        <v>2148</v>
      </c>
      <c r="D612" s="29">
        <v>653452.82999999996</v>
      </c>
      <c r="E612" s="29">
        <v>0</v>
      </c>
      <c r="F612" s="29">
        <f t="shared" si="45"/>
        <v>653452.82999999996</v>
      </c>
      <c r="G612" s="29">
        <v>10263.24</v>
      </c>
      <c r="H612" s="29">
        <v>0</v>
      </c>
      <c r="I612" s="29">
        <v>0</v>
      </c>
      <c r="J612" s="29">
        <f t="shared" si="46"/>
        <v>10263.24</v>
      </c>
      <c r="K612" s="29">
        <v>160800.35</v>
      </c>
      <c r="L612" s="10">
        <f t="shared" si="47"/>
        <v>308.99258379888266</v>
      </c>
      <c r="M612" s="10">
        <f t="shared" si="48"/>
        <v>74.860498137802608</v>
      </c>
      <c r="N612" s="11">
        <f t="shared" si="49"/>
        <v>383.85308193668527</v>
      </c>
    </row>
    <row r="613" spans="1:14" ht="15" customHeight="1">
      <c r="A613" s="8" t="s">
        <v>171</v>
      </c>
      <c r="B613" s="9" t="s">
        <v>138</v>
      </c>
      <c r="C613" s="28">
        <v>383</v>
      </c>
      <c r="D613" s="29">
        <v>89805.29</v>
      </c>
      <c r="E613" s="29">
        <v>0</v>
      </c>
      <c r="F613" s="29">
        <f t="shared" si="45"/>
        <v>89805.29</v>
      </c>
      <c r="G613" s="29">
        <v>2155.5100000000002</v>
      </c>
      <c r="H613" s="29">
        <v>0</v>
      </c>
      <c r="I613" s="29">
        <v>0</v>
      </c>
      <c r="J613" s="29">
        <f t="shared" si="46"/>
        <v>2155.5100000000002</v>
      </c>
      <c r="K613" s="29">
        <v>28092.87</v>
      </c>
      <c r="L613" s="10">
        <f t="shared" si="47"/>
        <v>240.10652741514357</v>
      </c>
      <c r="M613" s="10">
        <f t="shared" si="48"/>
        <v>73.349530026109662</v>
      </c>
      <c r="N613" s="11">
        <f t="shared" si="49"/>
        <v>313.45605744125322</v>
      </c>
    </row>
    <row r="614" spans="1:14" ht="15" customHeight="1">
      <c r="A614" s="8" t="s">
        <v>175</v>
      </c>
      <c r="B614" s="9" t="s">
        <v>138</v>
      </c>
      <c r="C614" s="28">
        <v>4261</v>
      </c>
      <c r="D614" s="29">
        <v>1256879.07</v>
      </c>
      <c r="E614" s="29">
        <v>0</v>
      </c>
      <c r="F614" s="29">
        <f t="shared" si="45"/>
        <v>1256879.07</v>
      </c>
      <c r="G614" s="29">
        <v>9774.75</v>
      </c>
      <c r="H614" s="29">
        <v>0</v>
      </c>
      <c r="I614" s="29">
        <v>0</v>
      </c>
      <c r="J614" s="29">
        <f t="shared" si="46"/>
        <v>9774.75</v>
      </c>
      <c r="K614" s="29">
        <v>321056.49</v>
      </c>
      <c r="L614" s="10">
        <f t="shared" si="47"/>
        <v>297.26679652663694</v>
      </c>
      <c r="M614" s="10">
        <f t="shared" si="48"/>
        <v>75.347685989204408</v>
      </c>
      <c r="N614" s="11">
        <f t="shared" si="49"/>
        <v>372.61448251584136</v>
      </c>
    </row>
    <row r="615" spans="1:14" ht="15" customHeight="1">
      <c r="A615" s="8" t="s">
        <v>186</v>
      </c>
      <c r="B615" s="9" t="s">
        <v>178</v>
      </c>
      <c r="C615" s="28">
        <v>3085</v>
      </c>
      <c r="D615" s="29">
        <v>616058.02</v>
      </c>
      <c r="E615" s="29">
        <v>0</v>
      </c>
      <c r="F615" s="29">
        <f t="shared" si="45"/>
        <v>616058.02</v>
      </c>
      <c r="G615" s="29">
        <v>11600</v>
      </c>
      <c r="H615" s="29">
        <v>0</v>
      </c>
      <c r="I615" s="29">
        <v>0</v>
      </c>
      <c r="J615" s="29">
        <f t="shared" si="46"/>
        <v>11600</v>
      </c>
      <c r="K615" s="29">
        <v>106557.45</v>
      </c>
      <c r="L615" s="10">
        <f t="shared" si="47"/>
        <v>203.45478768233389</v>
      </c>
      <c r="M615" s="10">
        <f t="shared" si="48"/>
        <v>34.540502431118313</v>
      </c>
      <c r="N615" s="11">
        <f t="shared" si="49"/>
        <v>237.99529011345217</v>
      </c>
    </row>
    <row r="616" spans="1:14" ht="15" customHeight="1">
      <c r="A616" s="8" t="s">
        <v>486</v>
      </c>
      <c r="B616" s="9" t="s">
        <v>208</v>
      </c>
      <c r="C616" s="28">
        <v>2059</v>
      </c>
      <c r="D616" s="29">
        <v>2701018.34</v>
      </c>
      <c r="E616" s="29">
        <v>0</v>
      </c>
      <c r="F616" s="29">
        <f t="shared" si="45"/>
        <v>2701018.34</v>
      </c>
      <c r="G616" s="29">
        <v>4571.28</v>
      </c>
      <c r="H616" s="29">
        <v>0</v>
      </c>
      <c r="I616" s="29">
        <v>0</v>
      </c>
      <c r="J616" s="29">
        <f t="shared" si="46"/>
        <v>4571.28</v>
      </c>
      <c r="K616" s="29">
        <v>1144312.7</v>
      </c>
      <c r="L616" s="10">
        <f t="shared" si="47"/>
        <v>1314.0308984944145</v>
      </c>
      <c r="M616" s="10">
        <f t="shared" si="48"/>
        <v>555.76138902379796</v>
      </c>
      <c r="N616" s="11">
        <f t="shared" si="49"/>
        <v>1869.7922875182123</v>
      </c>
    </row>
    <row r="617" spans="1:14" ht="15" customHeight="1">
      <c r="A617" s="8" t="s">
        <v>185</v>
      </c>
      <c r="B617" s="9" t="s">
        <v>178</v>
      </c>
      <c r="C617" s="28">
        <v>2507</v>
      </c>
      <c r="D617" s="29">
        <v>841474.06</v>
      </c>
      <c r="E617" s="29">
        <v>0</v>
      </c>
      <c r="F617" s="29">
        <f t="shared" si="45"/>
        <v>841474.06</v>
      </c>
      <c r="G617" s="29">
        <v>42405.37</v>
      </c>
      <c r="H617" s="29">
        <v>0</v>
      </c>
      <c r="I617" s="29">
        <v>0</v>
      </c>
      <c r="J617" s="29">
        <f t="shared" si="46"/>
        <v>42405.37</v>
      </c>
      <c r="K617" s="29">
        <v>289107.12</v>
      </c>
      <c r="L617" s="10">
        <f t="shared" si="47"/>
        <v>352.56459114479458</v>
      </c>
      <c r="M617" s="10">
        <f t="shared" si="48"/>
        <v>115.31995213402473</v>
      </c>
      <c r="N617" s="11">
        <f t="shared" si="49"/>
        <v>467.88454327881931</v>
      </c>
    </row>
    <row r="618" spans="1:14" ht="15" customHeight="1">
      <c r="A618" s="8" t="s">
        <v>50</v>
      </c>
      <c r="B618" s="9" t="s">
        <v>0</v>
      </c>
      <c r="C618" s="28">
        <v>1003</v>
      </c>
      <c r="D618" s="29">
        <v>265467.27</v>
      </c>
      <c r="E618" s="29">
        <v>0</v>
      </c>
      <c r="F618" s="29">
        <f t="shared" si="45"/>
        <v>265467.27</v>
      </c>
      <c r="G618" s="29">
        <v>37901.599999999999</v>
      </c>
      <c r="H618" s="29">
        <v>0</v>
      </c>
      <c r="I618" s="29">
        <v>0</v>
      </c>
      <c r="J618" s="29">
        <f t="shared" si="46"/>
        <v>37901.599999999999</v>
      </c>
      <c r="K618" s="29">
        <v>79557.820000000007</v>
      </c>
      <c r="L618" s="10">
        <f t="shared" si="47"/>
        <v>302.46148554336986</v>
      </c>
      <c r="M618" s="10">
        <f t="shared" si="48"/>
        <v>79.319860418743772</v>
      </c>
      <c r="N618" s="11">
        <f t="shared" si="49"/>
        <v>381.78134596211368</v>
      </c>
    </row>
    <row r="619" spans="1:14" ht="15" customHeight="1">
      <c r="A619" s="8" t="s">
        <v>238</v>
      </c>
      <c r="B619" s="9" t="s">
        <v>208</v>
      </c>
      <c r="C619" s="28">
        <v>2823</v>
      </c>
      <c r="D619" s="29">
        <v>748993.48</v>
      </c>
      <c r="E619" s="29">
        <v>0</v>
      </c>
      <c r="F619" s="29">
        <f t="shared" si="45"/>
        <v>748993.48</v>
      </c>
      <c r="G619" s="29">
        <v>63546.5</v>
      </c>
      <c r="H619" s="29">
        <v>0</v>
      </c>
      <c r="I619" s="29">
        <v>0</v>
      </c>
      <c r="J619" s="29">
        <f t="shared" si="46"/>
        <v>63546.5</v>
      </c>
      <c r="K619" s="29">
        <v>434871.53</v>
      </c>
      <c r="L619" s="10">
        <f t="shared" si="47"/>
        <v>287.82854410201912</v>
      </c>
      <c r="M619" s="10">
        <f t="shared" si="48"/>
        <v>154.04588381154801</v>
      </c>
      <c r="N619" s="11">
        <f t="shared" si="49"/>
        <v>441.8744279135671</v>
      </c>
    </row>
    <row r="620" spans="1:14" ht="15" customHeight="1">
      <c r="A620" s="8" t="s">
        <v>51</v>
      </c>
      <c r="B620" s="9" t="s">
        <v>0</v>
      </c>
      <c r="C620" s="28">
        <v>2157</v>
      </c>
      <c r="D620" s="29">
        <v>684353.08</v>
      </c>
      <c r="E620" s="29">
        <v>0</v>
      </c>
      <c r="F620" s="29">
        <f t="shared" si="45"/>
        <v>684353.08</v>
      </c>
      <c r="G620" s="29">
        <v>20460.66</v>
      </c>
      <c r="H620" s="29">
        <v>0</v>
      </c>
      <c r="I620" s="29">
        <v>0</v>
      </c>
      <c r="J620" s="29">
        <f t="shared" si="46"/>
        <v>20460.66</v>
      </c>
      <c r="K620" s="29">
        <v>438315.3</v>
      </c>
      <c r="L620" s="10">
        <f t="shared" si="47"/>
        <v>326.75648585999073</v>
      </c>
      <c r="M620" s="10">
        <f t="shared" si="48"/>
        <v>203.20598052851182</v>
      </c>
      <c r="N620" s="11">
        <f t="shared" si="49"/>
        <v>529.96246638850255</v>
      </c>
    </row>
    <row r="621" spans="1:14" ht="15" customHeight="1">
      <c r="A621" s="8" t="s">
        <v>58</v>
      </c>
      <c r="B621" s="9" t="s">
        <v>0</v>
      </c>
      <c r="C621" s="28">
        <v>865</v>
      </c>
      <c r="D621" s="29">
        <v>139519.9</v>
      </c>
      <c r="E621" s="29">
        <v>0</v>
      </c>
      <c r="F621" s="29">
        <f t="shared" si="45"/>
        <v>139519.9</v>
      </c>
      <c r="G621" s="29">
        <v>0</v>
      </c>
      <c r="H621" s="29">
        <v>0</v>
      </c>
      <c r="I621" s="29">
        <v>0</v>
      </c>
      <c r="J621" s="29">
        <f t="shared" si="46"/>
        <v>0</v>
      </c>
      <c r="K621" s="29">
        <v>152353.5</v>
      </c>
      <c r="L621" s="10">
        <f t="shared" si="47"/>
        <v>161.29468208092484</v>
      </c>
      <c r="M621" s="10">
        <f t="shared" si="48"/>
        <v>176.13121387283238</v>
      </c>
      <c r="N621" s="11">
        <f t="shared" si="49"/>
        <v>337.42589595375728</v>
      </c>
    </row>
    <row r="622" spans="1:14" ht="15" customHeight="1">
      <c r="A622" s="8" t="s">
        <v>641</v>
      </c>
      <c r="B622" s="9" t="s">
        <v>201</v>
      </c>
      <c r="C622" s="28">
        <v>1362</v>
      </c>
      <c r="D622" s="29">
        <v>643156.73</v>
      </c>
      <c r="E622" s="29">
        <v>0</v>
      </c>
      <c r="F622" s="29">
        <f t="shared" si="45"/>
        <v>643156.73</v>
      </c>
      <c r="G622" s="29">
        <v>8151.79</v>
      </c>
      <c r="H622" s="29">
        <v>0</v>
      </c>
      <c r="I622" s="29">
        <v>0</v>
      </c>
      <c r="J622" s="29">
        <f t="shared" si="46"/>
        <v>8151.79</v>
      </c>
      <c r="K622" s="29">
        <v>614637.13</v>
      </c>
      <c r="L622" s="10">
        <f t="shared" si="47"/>
        <v>478.20008810572688</v>
      </c>
      <c r="M622" s="10">
        <f t="shared" si="48"/>
        <v>451.27542584434656</v>
      </c>
      <c r="N622" s="11">
        <f t="shared" si="49"/>
        <v>929.47551395007338</v>
      </c>
    </row>
    <row r="623" spans="1:14" ht="15" customHeight="1">
      <c r="A623" s="8" t="s">
        <v>74</v>
      </c>
      <c r="B623" s="9" t="s">
        <v>70</v>
      </c>
      <c r="C623" s="28">
        <v>2973</v>
      </c>
      <c r="D623" s="29">
        <v>1193273.28</v>
      </c>
      <c r="E623" s="29">
        <v>0</v>
      </c>
      <c r="F623" s="29">
        <f t="shared" si="45"/>
        <v>1193273.28</v>
      </c>
      <c r="G623" s="29">
        <v>49806.879999999997</v>
      </c>
      <c r="H623" s="29">
        <v>0</v>
      </c>
      <c r="I623" s="29">
        <v>0</v>
      </c>
      <c r="J623" s="29">
        <f t="shared" si="46"/>
        <v>49806.879999999997</v>
      </c>
      <c r="K623" s="29">
        <v>127980.43</v>
      </c>
      <c r="L623" s="10">
        <f t="shared" si="47"/>
        <v>418.12316178943826</v>
      </c>
      <c r="M623" s="10">
        <f t="shared" si="48"/>
        <v>43.047571476622934</v>
      </c>
      <c r="N623" s="11">
        <f t="shared" si="49"/>
        <v>461.17073326606118</v>
      </c>
    </row>
    <row r="624" spans="1:14" ht="15" customHeight="1">
      <c r="A624" s="8" t="s">
        <v>567</v>
      </c>
      <c r="B624" s="9" t="s">
        <v>70</v>
      </c>
      <c r="C624" s="28">
        <v>1215</v>
      </c>
      <c r="D624" s="29">
        <v>231571.9</v>
      </c>
      <c r="E624" s="29">
        <v>0</v>
      </c>
      <c r="F624" s="29">
        <f t="shared" si="45"/>
        <v>231571.9</v>
      </c>
      <c r="G624" s="29">
        <v>43799.56</v>
      </c>
      <c r="H624" s="29">
        <v>0</v>
      </c>
      <c r="I624" s="29">
        <v>0</v>
      </c>
      <c r="J624" s="29">
        <f t="shared" si="46"/>
        <v>43799.56</v>
      </c>
      <c r="K624" s="29">
        <v>67211.960000000006</v>
      </c>
      <c r="L624" s="10">
        <f t="shared" si="47"/>
        <v>226.64317695473247</v>
      </c>
      <c r="M624" s="10">
        <f t="shared" si="48"/>
        <v>55.318485596707824</v>
      </c>
      <c r="N624" s="11">
        <f t="shared" si="49"/>
        <v>281.96166255144033</v>
      </c>
    </row>
    <row r="625" spans="1:14" ht="15" customHeight="1">
      <c r="A625" s="8" t="s">
        <v>79</v>
      </c>
      <c r="B625" s="9" t="s">
        <v>70</v>
      </c>
      <c r="C625" s="28">
        <v>753</v>
      </c>
      <c r="D625" s="29">
        <v>537474.55000000005</v>
      </c>
      <c r="E625" s="29">
        <v>0</v>
      </c>
      <c r="F625" s="29">
        <f t="shared" si="45"/>
        <v>537474.55000000005</v>
      </c>
      <c r="G625" s="29">
        <v>24656.49</v>
      </c>
      <c r="H625" s="29">
        <v>0</v>
      </c>
      <c r="I625" s="29">
        <v>0</v>
      </c>
      <c r="J625" s="29">
        <f t="shared" si="46"/>
        <v>24656.49</v>
      </c>
      <c r="K625" s="29">
        <v>56197.46</v>
      </c>
      <c r="L625" s="10">
        <f t="shared" si="47"/>
        <v>746.52196547144763</v>
      </c>
      <c r="M625" s="10">
        <f t="shared" si="48"/>
        <v>74.631420982735719</v>
      </c>
      <c r="N625" s="11">
        <f t="shared" si="49"/>
        <v>821.15338645418331</v>
      </c>
    </row>
    <row r="626" spans="1:14" ht="15" customHeight="1">
      <c r="A626" s="8" t="s">
        <v>52</v>
      </c>
      <c r="B626" s="9" t="s">
        <v>0</v>
      </c>
      <c r="C626" s="28">
        <v>2568</v>
      </c>
      <c r="D626" s="29">
        <v>883453.08</v>
      </c>
      <c r="E626" s="29">
        <v>0</v>
      </c>
      <c r="F626" s="29">
        <f t="shared" si="45"/>
        <v>883453.08</v>
      </c>
      <c r="G626" s="29">
        <v>8287.56</v>
      </c>
      <c r="H626" s="29">
        <v>0</v>
      </c>
      <c r="I626" s="29">
        <v>0</v>
      </c>
      <c r="J626" s="29">
        <f t="shared" si="46"/>
        <v>8287.56</v>
      </c>
      <c r="K626" s="29">
        <v>319545.19</v>
      </c>
      <c r="L626" s="10">
        <f t="shared" si="47"/>
        <v>347.25102803738321</v>
      </c>
      <c r="M626" s="10">
        <f t="shared" si="48"/>
        <v>124.43348520249221</v>
      </c>
      <c r="N626" s="11">
        <f t="shared" si="49"/>
        <v>471.6845132398754</v>
      </c>
    </row>
    <row r="627" spans="1:14" ht="15" customHeight="1">
      <c r="A627" s="8" t="s">
        <v>642</v>
      </c>
      <c r="B627" s="9" t="s">
        <v>91</v>
      </c>
      <c r="C627" s="28">
        <v>2972</v>
      </c>
      <c r="D627" s="29">
        <v>677485.51</v>
      </c>
      <c r="E627" s="29">
        <v>0</v>
      </c>
      <c r="F627" s="29">
        <f t="shared" si="45"/>
        <v>677485.51</v>
      </c>
      <c r="G627" s="29">
        <v>31816.01</v>
      </c>
      <c r="H627" s="29">
        <v>0</v>
      </c>
      <c r="I627" s="29">
        <v>0</v>
      </c>
      <c r="J627" s="29">
        <f t="shared" si="46"/>
        <v>31816.01</v>
      </c>
      <c r="K627" s="29">
        <v>130896.65</v>
      </c>
      <c r="L627" s="10">
        <f t="shared" si="47"/>
        <v>238.66134589502019</v>
      </c>
      <c r="M627" s="10">
        <f t="shared" si="48"/>
        <v>44.043287348586809</v>
      </c>
      <c r="N627" s="11">
        <f t="shared" si="49"/>
        <v>282.70463324360702</v>
      </c>
    </row>
    <row r="628" spans="1:14">
      <c r="A628" s="40" t="s">
        <v>643</v>
      </c>
      <c r="N628" s="41">
        <f>AVERAGE(N10:N627)</f>
        <v>533.95175838159207</v>
      </c>
    </row>
  </sheetData>
  <sortState ref="A10:N642">
    <sortCondition ref="A10:A642"/>
  </sortState>
  <mergeCells count="4">
    <mergeCell ref="A3:N3"/>
    <mergeCell ref="A4:N4"/>
    <mergeCell ref="D8:K8"/>
    <mergeCell ref="L8:N8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8" fitToHeight="10" orientation="portrait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8"/>
  <sheetViews>
    <sheetView zoomScaleNormal="100" workbookViewId="0">
      <selection activeCell="T9" sqref="T9"/>
    </sheetView>
  </sheetViews>
  <sheetFormatPr baseColWidth="10" defaultColWidth="7.109375" defaultRowHeight="18"/>
  <cols>
    <col min="1" max="1" width="28.109375" style="27" customWidth="1"/>
    <col min="2" max="2" width="15.6640625" style="27" customWidth="1"/>
    <col min="3" max="3" width="11" style="30" customWidth="1"/>
    <col min="4" max="4" width="14.109375" style="27" hidden="1" customWidth="1"/>
    <col min="5" max="5" width="12.6640625" style="27" hidden="1" customWidth="1"/>
    <col min="6" max="6" width="14.44140625" style="27" hidden="1" customWidth="1"/>
    <col min="7" max="7" width="14.33203125" style="31" hidden="1" customWidth="1"/>
    <col min="8" max="8" width="12.6640625" style="27" hidden="1" customWidth="1"/>
    <col min="9" max="9" width="13.5546875" style="27" hidden="1" customWidth="1"/>
    <col min="10" max="10" width="13.6640625" style="27" hidden="1" customWidth="1"/>
    <col min="11" max="11" width="16.5546875" style="27" hidden="1" customWidth="1"/>
    <col min="12" max="12" width="15.44140625" style="27" customWidth="1"/>
    <col min="13" max="13" width="14.88671875" style="27" customWidth="1"/>
    <col min="14" max="14" width="17.5546875" style="27" customWidth="1"/>
    <col min="15" max="16384" width="7.109375" style="27"/>
  </cols>
  <sheetData>
    <row r="1" spans="1:14" s="12" customFormat="1" ht="16.8">
      <c r="C1" s="13"/>
      <c r="D1" s="14"/>
      <c r="E1" s="14"/>
      <c r="F1" s="14"/>
      <c r="G1" s="14"/>
      <c r="H1" s="14"/>
      <c r="I1" s="14"/>
      <c r="J1" s="14"/>
      <c r="K1" s="14"/>
      <c r="M1" s="15"/>
    </row>
    <row r="2" spans="1:14" s="12" customFormat="1" ht="24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1"/>
      <c r="M2" s="1"/>
    </row>
    <row r="3" spans="1:14" s="12" customFormat="1" ht="39" customHeight="1">
      <c r="A3" s="32" t="s">
        <v>644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12" customFormat="1" ht="21.6">
      <c r="A4" s="33" t="s">
        <v>267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s="12" customFormat="1" ht="16.8">
      <c r="A5" s="16" t="s">
        <v>645</v>
      </c>
      <c r="B5" s="17"/>
      <c r="C5" s="18"/>
      <c r="D5" s="19"/>
      <c r="E5" s="19"/>
      <c r="F5" s="19"/>
      <c r="G5" s="19"/>
      <c r="H5" s="19"/>
      <c r="I5" s="19"/>
      <c r="J5" s="19"/>
      <c r="K5" s="19"/>
      <c r="L5" s="20"/>
      <c r="M5" s="21"/>
    </row>
    <row r="6" spans="1:14" s="12" customFormat="1" ht="16.8">
      <c r="A6" s="22" t="s">
        <v>255</v>
      </c>
      <c r="B6" s="23"/>
      <c r="C6" s="24"/>
      <c r="D6" s="25"/>
      <c r="E6" s="25"/>
      <c r="F6" s="25"/>
      <c r="G6" s="25"/>
      <c r="H6" s="25"/>
      <c r="I6" s="25"/>
      <c r="J6" s="20"/>
      <c r="K6" s="25"/>
      <c r="L6" s="20"/>
      <c r="M6" s="21"/>
    </row>
    <row r="7" spans="1:14" s="12" customFormat="1" ht="16.8">
      <c r="A7" s="26"/>
      <c r="B7" s="23"/>
      <c r="C7" s="24"/>
      <c r="D7" s="25"/>
      <c r="E7" s="25"/>
      <c r="F7" s="25"/>
      <c r="G7" s="25"/>
      <c r="H7" s="25"/>
      <c r="I7" s="25"/>
      <c r="J7" s="20"/>
      <c r="K7" s="25"/>
      <c r="L7" s="20"/>
      <c r="M7" s="21"/>
    </row>
    <row r="8" spans="1:14">
      <c r="A8" s="23"/>
      <c r="B8" s="23"/>
      <c r="C8" s="24"/>
      <c r="D8" s="34" t="s">
        <v>256</v>
      </c>
      <c r="E8" s="35"/>
      <c r="F8" s="35"/>
      <c r="G8" s="35"/>
      <c r="H8" s="35"/>
      <c r="I8" s="35"/>
      <c r="J8" s="35"/>
      <c r="K8" s="36"/>
      <c r="L8" s="37" t="s">
        <v>257</v>
      </c>
      <c r="M8" s="38"/>
      <c r="N8" s="39"/>
    </row>
    <row r="9" spans="1:14" ht="50.4">
      <c r="A9" s="4" t="s">
        <v>258</v>
      </c>
      <c r="B9" s="4" t="s">
        <v>259</v>
      </c>
      <c r="C9" s="4" t="s">
        <v>260</v>
      </c>
      <c r="D9" s="5" t="s">
        <v>261</v>
      </c>
      <c r="E9" s="5" t="s">
        <v>262</v>
      </c>
      <c r="F9" s="5" t="s">
        <v>434</v>
      </c>
      <c r="G9" s="5" t="s">
        <v>263</v>
      </c>
      <c r="H9" s="5" t="s">
        <v>437</v>
      </c>
      <c r="I9" s="5" t="s">
        <v>436</v>
      </c>
      <c r="J9" s="5" t="s">
        <v>435</v>
      </c>
      <c r="K9" s="5" t="s">
        <v>264</v>
      </c>
      <c r="L9" s="6" t="s">
        <v>265</v>
      </c>
      <c r="M9" s="6" t="s">
        <v>264</v>
      </c>
      <c r="N9" s="7" t="s">
        <v>266</v>
      </c>
    </row>
    <row r="10" spans="1:14" ht="15" customHeight="1">
      <c r="A10" s="8" t="s">
        <v>464</v>
      </c>
      <c r="B10" s="9" t="s">
        <v>208</v>
      </c>
      <c r="C10" s="28">
        <v>9244</v>
      </c>
      <c r="D10" s="29">
        <v>16906952</v>
      </c>
      <c r="E10" s="29">
        <v>0</v>
      </c>
      <c r="F10" s="29">
        <f>D10-E10</f>
        <v>16906952</v>
      </c>
      <c r="G10" s="29">
        <v>6230517.1200000001</v>
      </c>
      <c r="H10" s="29">
        <v>0</v>
      </c>
      <c r="I10" s="29">
        <v>0</v>
      </c>
      <c r="J10" s="29">
        <f>G10-H10-I10</f>
        <v>6230517.1200000001</v>
      </c>
      <c r="K10" s="29">
        <v>3646976.09</v>
      </c>
      <c r="L10" s="10">
        <f>(F10+J10)/C10</f>
        <v>2502.9715620943316</v>
      </c>
      <c r="M10" s="10">
        <f>K10/C10</f>
        <v>394.52359260060581</v>
      </c>
      <c r="N10" s="11">
        <f>(F10+J10+K10)/C10</f>
        <v>2897.4951546949374</v>
      </c>
    </row>
    <row r="11" spans="1:14" ht="15" customHeight="1">
      <c r="A11" s="8" t="s">
        <v>482</v>
      </c>
      <c r="B11" s="9" t="s">
        <v>70</v>
      </c>
      <c r="C11" s="28">
        <v>12537</v>
      </c>
      <c r="D11" s="29">
        <v>20527080.32</v>
      </c>
      <c r="E11" s="29">
        <v>0</v>
      </c>
      <c r="F11" s="29">
        <f>D11-E11</f>
        <v>20527080.32</v>
      </c>
      <c r="G11" s="29">
        <v>4240557.18</v>
      </c>
      <c r="H11" s="29">
        <v>0</v>
      </c>
      <c r="I11" s="29">
        <v>0</v>
      </c>
      <c r="J11" s="29">
        <f>G11-H11-I11</f>
        <v>4240557.18</v>
      </c>
      <c r="K11" s="29">
        <v>8531523.8200000003</v>
      </c>
      <c r="L11" s="10">
        <f>(F11+J11)/C11</f>
        <v>1975.5633325356944</v>
      </c>
      <c r="M11" s="10">
        <f>K11/C11</f>
        <v>680.50760309483928</v>
      </c>
      <c r="N11" s="11">
        <f>(F11+J11+K11)/C11</f>
        <v>2656.0709356305338</v>
      </c>
    </row>
    <row r="12" spans="1:14" ht="15" customHeight="1">
      <c r="A12" s="8" t="s">
        <v>573</v>
      </c>
      <c r="B12" s="9" t="s">
        <v>91</v>
      </c>
      <c r="C12" s="28">
        <v>207</v>
      </c>
      <c r="D12" s="29">
        <v>34645.440000000002</v>
      </c>
      <c r="E12" s="29">
        <v>0</v>
      </c>
      <c r="F12" s="29">
        <f>D12-E12</f>
        <v>34645.440000000002</v>
      </c>
      <c r="G12" s="29">
        <v>482239.81</v>
      </c>
      <c r="H12" s="29">
        <v>0</v>
      </c>
      <c r="I12" s="29">
        <v>0</v>
      </c>
      <c r="J12" s="29">
        <f>G12-H12-I12</f>
        <v>482239.81</v>
      </c>
      <c r="K12" s="29">
        <v>27706.61</v>
      </c>
      <c r="L12" s="10">
        <f>(F12+J12)/C12</f>
        <v>2497.0301932367151</v>
      </c>
      <c r="M12" s="10">
        <f>K12/C12</f>
        <v>133.8483574879227</v>
      </c>
      <c r="N12" s="11">
        <f>(F12+J12+K12)/C12</f>
        <v>2630.8785507246375</v>
      </c>
    </row>
    <row r="13" spans="1:14" ht="15" customHeight="1">
      <c r="A13" s="8" t="s">
        <v>95</v>
      </c>
      <c r="B13" s="9" t="s">
        <v>91</v>
      </c>
      <c r="C13" s="28">
        <v>278</v>
      </c>
      <c r="D13" s="29">
        <v>213404.81</v>
      </c>
      <c r="E13" s="29">
        <v>0</v>
      </c>
      <c r="F13" s="29">
        <f>D13-E13</f>
        <v>213404.81</v>
      </c>
      <c r="G13" s="29">
        <v>14692.81</v>
      </c>
      <c r="H13" s="29">
        <v>0</v>
      </c>
      <c r="I13" s="29">
        <v>0</v>
      </c>
      <c r="J13" s="29">
        <f>G13-H13-I13</f>
        <v>14692.81</v>
      </c>
      <c r="K13" s="29">
        <v>383964.01</v>
      </c>
      <c r="L13" s="10">
        <f>(F13+J13)/C13</f>
        <v>820.49503597122305</v>
      </c>
      <c r="M13" s="10">
        <f>K13/C13</f>
        <v>1381.1655035971223</v>
      </c>
      <c r="N13" s="11">
        <f>(F13+J13+K13)/C13</f>
        <v>2201.6605395683455</v>
      </c>
    </row>
    <row r="14" spans="1:14" ht="15" customHeight="1">
      <c r="A14" s="8" t="s">
        <v>587</v>
      </c>
      <c r="B14" s="9" t="s">
        <v>208</v>
      </c>
      <c r="C14" s="28">
        <v>8111</v>
      </c>
      <c r="D14" s="29">
        <v>8453067.1400000006</v>
      </c>
      <c r="E14" s="29">
        <v>0</v>
      </c>
      <c r="F14" s="29">
        <f>D14-E14</f>
        <v>8453067.1400000006</v>
      </c>
      <c r="G14" s="29">
        <v>2546689.7799999998</v>
      </c>
      <c r="H14" s="29">
        <v>0</v>
      </c>
      <c r="I14" s="29">
        <v>0</v>
      </c>
      <c r="J14" s="29">
        <f>G14-H14-I14</f>
        <v>2546689.7799999998</v>
      </c>
      <c r="K14" s="29">
        <v>5616114.0700000003</v>
      </c>
      <c r="L14" s="10">
        <f>(F14+J14)/C14</f>
        <v>1356.1529922327702</v>
      </c>
      <c r="M14" s="10">
        <f>K14/C14</f>
        <v>692.40711009739869</v>
      </c>
      <c r="N14" s="11">
        <f>(F14+J14+K14)/C14</f>
        <v>2048.5601023301688</v>
      </c>
    </row>
    <row r="15" spans="1:14" ht="15" customHeight="1">
      <c r="A15" s="8" t="s">
        <v>443</v>
      </c>
      <c r="B15" s="9" t="s">
        <v>91</v>
      </c>
      <c r="C15" s="28">
        <v>3573</v>
      </c>
      <c r="D15" s="29">
        <v>1548236.19</v>
      </c>
      <c r="E15" s="29">
        <v>0</v>
      </c>
      <c r="F15" s="29">
        <f>D15-E15</f>
        <v>1548236.19</v>
      </c>
      <c r="G15" s="29">
        <v>1859085.65</v>
      </c>
      <c r="H15" s="29">
        <v>0</v>
      </c>
      <c r="I15" s="29">
        <v>0</v>
      </c>
      <c r="J15" s="29">
        <f>G15-H15-I15</f>
        <v>1859085.65</v>
      </c>
      <c r="K15" s="29">
        <v>3395844.97</v>
      </c>
      <c r="L15" s="10">
        <f>(F15+J15)/C15</f>
        <v>953.63051777218016</v>
      </c>
      <c r="M15" s="10">
        <f>K15/C15</f>
        <v>950.4184075006998</v>
      </c>
      <c r="N15" s="11">
        <f>(F15+J15+K15)/C15</f>
        <v>1904.0489252728801</v>
      </c>
    </row>
    <row r="16" spans="1:14" ht="15" customHeight="1">
      <c r="A16" s="8" t="s">
        <v>486</v>
      </c>
      <c r="B16" s="9" t="s">
        <v>208</v>
      </c>
      <c r="C16" s="28">
        <v>2059</v>
      </c>
      <c r="D16" s="29">
        <v>2701018.34</v>
      </c>
      <c r="E16" s="29">
        <v>0</v>
      </c>
      <c r="F16" s="29">
        <f>D16-E16</f>
        <v>2701018.34</v>
      </c>
      <c r="G16" s="29">
        <v>4571.28</v>
      </c>
      <c r="H16" s="29">
        <v>0</v>
      </c>
      <c r="I16" s="29">
        <v>0</v>
      </c>
      <c r="J16" s="29">
        <f>G16-H16-I16</f>
        <v>4571.28</v>
      </c>
      <c r="K16" s="29">
        <v>1144312.7</v>
      </c>
      <c r="L16" s="10">
        <f>(F16+J16)/C16</f>
        <v>1314.0308984944145</v>
      </c>
      <c r="M16" s="10">
        <f>K16/C16</f>
        <v>555.76138902379796</v>
      </c>
      <c r="N16" s="11">
        <f>(F16+J16+K16)/C16</f>
        <v>1869.7922875182123</v>
      </c>
    </row>
    <row r="17" spans="1:14" ht="15" customHeight="1">
      <c r="A17" s="8" t="s">
        <v>356</v>
      </c>
      <c r="B17" s="9" t="s">
        <v>201</v>
      </c>
      <c r="C17" s="28">
        <v>33646</v>
      </c>
      <c r="D17" s="29">
        <v>37830729.969999999</v>
      </c>
      <c r="E17" s="29">
        <v>0</v>
      </c>
      <c r="F17" s="29">
        <f>D17-E17</f>
        <v>37830729.969999999</v>
      </c>
      <c r="G17" s="29">
        <v>5130328.22</v>
      </c>
      <c r="H17" s="29">
        <v>0</v>
      </c>
      <c r="I17" s="29">
        <v>0</v>
      </c>
      <c r="J17" s="29">
        <f>G17-H17-I17</f>
        <v>5130328.22</v>
      </c>
      <c r="K17" s="29">
        <v>16388533.449999999</v>
      </c>
      <c r="L17" s="10">
        <f>(F17+J17)/C17</f>
        <v>1276.8548472329549</v>
      </c>
      <c r="M17" s="10">
        <f>K17/C17</f>
        <v>487.08712625572133</v>
      </c>
      <c r="N17" s="11">
        <f>(F17+J17+K17)/C17</f>
        <v>1763.9419734886762</v>
      </c>
    </row>
    <row r="18" spans="1:14" ht="15" customHeight="1">
      <c r="A18" s="8" t="s">
        <v>85</v>
      </c>
      <c r="B18" s="9" t="s">
        <v>70</v>
      </c>
      <c r="C18" s="28">
        <v>2235</v>
      </c>
      <c r="D18" s="29">
        <v>653428.88</v>
      </c>
      <c r="E18" s="29">
        <v>0</v>
      </c>
      <c r="F18" s="29">
        <f>D18-E18</f>
        <v>653428.88</v>
      </c>
      <c r="G18" s="29">
        <v>1088881.99</v>
      </c>
      <c r="H18" s="29">
        <v>0</v>
      </c>
      <c r="I18" s="29">
        <v>0</v>
      </c>
      <c r="J18" s="29">
        <f>G18-H18-I18</f>
        <v>1088881.99</v>
      </c>
      <c r="K18" s="29">
        <v>2038573.02</v>
      </c>
      <c r="L18" s="10">
        <f>(F18+J18)/C18</f>
        <v>779.55743624161084</v>
      </c>
      <c r="M18" s="10">
        <f>K18/C18</f>
        <v>912.11320805369132</v>
      </c>
      <c r="N18" s="11">
        <f>(F18+J18+K18)/C18</f>
        <v>1691.6706442953021</v>
      </c>
    </row>
    <row r="19" spans="1:14" ht="15" customHeight="1">
      <c r="A19" s="8" t="s">
        <v>249</v>
      </c>
      <c r="B19" s="9" t="s">
        <v>245</v>
      </c>
      <c r="C19" s="28">
        <v>3289</v>
      </c>
      <c r="D19" s="29">
        <v>1834162.97</v>
      </c>
      <c r="E19" s="29">
        <v>0</v>
      </c>
      <c r="F19" s="29">
        <f>D19-E19</f>
        <v>1834162.97</v>
      </c>
      <c r="G19" s="29">
        <v>2938032.68</v>
      </c>
      <c r="H19" s="29">
        <v>0</v>
      </c>
      <c r="I19" s="29">
        <v>0</v>
      </c>
      <c r="J19" s="29">
        <f>G19-H19-I19</f>
        <v>2938032.68</v>
      </c>
      <c r="K19" s="29">
        <v>683444.3</v>
      </c>
      <c r="L19" s="10">
        <f>(F19+J19)/C19</f>
        <v>1450.9564153238068</v>
      </c>
      <c r="M19" s="10">
        <f>K19/C19</f>
        <v>207.7969899665552</v>
      </c>
      <c r="N19" s="11">
        <f>(F19+J19+K19)/C19</f>
        <v>1658.7534052903618</v>
      </c>
    </row>
    <row r="20" spans="1:14" ht="15" customHeight="1">
      <c r="A20" s="8" t="s">
        <v>9</v>
      </c>
      <c r="B20" s="9" t="s">
        <v>0</v>
      </c>
      <c r="C20" s="28">
        <v>841</v>
      </c>
      <c r="D20" s="29">
        <v>628451.34</v>
      </c>
      <c r="E20" s="29">
        <v>0</v>
      </c>
      <c r="F20" s="29">
        <f>D20-E20</f>
        <v>628451.34</v>
      </c>
      <c r="G20" s="29">
        <v>489327.14</v>
      </c>
      <c r="H20" s="29">
        <v>0</v>
      </c>
      <c r="I20" s="29">
        <v>0</v>
      </c>
      <c r="J20" s="29">
        <f>G20-H20-I20</f>
        <v>489327.14</v>
      </c>
      <c r="K20" s="29">
        <v>220035.94</v>
      </c>
      <c r="L20" s="10">
        <f>(F20+J20)/C20</f>
        <v>1329.1063971462545</v>
      </c>
      <c r="M20" s="10">
        <f>K20/C20</f>
        <v>261.63607609988111</v>
      </c>
      <c r="N20" s="11">
        <f>(F20+J20+K20)/C20</f>
        <v>1590.7424732461354</v>
      </c>
    </row>
    <row r="21" spans="1:14" ht="15" customHeight="1">
      <c r="A21" s="8" t="s">
        <v>388</v>
      </c>
      <c r="B21" s="9" t="s">
        <v>208</v>
      </c>
      <c r="C21" s="28">
        <v>156295</v>
      </c>
      <c r="D21" s="29">
        <v>169249568.96000001</v>
      </c>
      <c r="E21" s="29">
        <v>3761014.98</v>
      </c>
      <c r="F21" s="29">
        <f>D21-E21</f>
        <v>165488553.98000002</v>
      </c>
      <c r="G21" s="29">
        <v>20754189.289999999</v>
      </c>
      <c r="H21" s="29">
        <v>3713725.02</v>
      </c>
      <c r="I21" s="29">
        <v>755838.5</v>
      </c>
      <c r="J21" s="29">
        <f>G21-H21-I21</f>
        <v>16284625.77</v>
      </c>
      <c r="K21" s="29">
        <v>66267694.659999996</v>
      </c>
      <c r="L21" s="10">
        <f>(F21+J21)/C21</f>
        <v>1163.0134025400687</v>
      </c>
      <c r="M21" s="10">
        <f>K21/C21</f>
        <v>423.99113637672349</v>
      </c>
      <c r="N21" s="11">
        <f>(F21+J21+K21)/C21</f>
        <v>1587.0045389167922</v>
      </c>
    </row>
    <row r="22" spans="1:14" ht="15" customHeight="1">
      <c r="A22" s="8" t="s">
        <v>612</v>
      </c>
      <c r="B22" s="9" t="s">
        <v>0</v>
      </c>
      <c r="C22" s="28">
        <v>480</v>
      </c>
      <c r="D22" s="29">
        <v>271993.28000000003</v>
      </c>
      <c r="E22" s="29">
        <v>0</v>
      </c>
      <c r="F22" s="29">
        <f>D22-E22</f>
        <v>271993.28000000003</v>
      </c>
      <c r="G22" s="29">
        <v>3550.91</v>
      </c>
      <c r="H22" s="29">
        <v>0</v>
      </c>
      <c r="I22" s="29">
        <v>0</v>
      </c>
      <c r="J22" s="29">
        <f>G22-H22-I22</f>
        <v>3550.91</v>
      </c>
      <c r="K22" s="29">
        <v>454215.67999999999</v>
      </c>
      <c r="L22" s="10">
        <f>(F22+J22)/C22</f>
        <v>574.05039583333337</v>
      </c>
      <c r="M22" s="10">
        <f>K22/C22</f>
        <v>946.28266666666661</v>
      </c>
      <c r="N22" s="11">
        <f>(F22+J22+K22)/C22</f>
        <v>1520.3330625000001</v>
      </c>
    </row>
    <row r="23" spans="1:14" ht="15" customHeight="1">
      <c r="A23" s="8" t="s">
        <v>517</v>
      </c>
      <c r="B23" s="9" t="s">
        <v>91</v>
      </c>
      <c r="C23" s="28">
        <v>2105</v>
      </c>
      <c r="D23" s="29">
        <v>1330136.6599999999</v>
      </c>
      <c r="E23" s="29">
        <v>0</v>
      </c>
      <c r="F23" s="29">
        <f>D23-E23</f>
        <v>1330136.6599999999</v>
      </c>
      <c r="G23" s="29">
        <v>781945.6</v>
      </c>
      <c r="H23" s="29">
        <v>0</v>
      </c>
      <c r="I23" s="29">
        <v>0</v>
      </c>
      <c r="J23" s="29">
        <f>G23-H23-I23</f>
        <v>781945.6</v>
      </c>
      <c r="K23" s="29">
        <v>861275.64</v>
      </c>
      <c r="L23" s="10">
        <f>(F23+J23)/C23</f>
        <v>1003.3644940617576</v>
      </c>
      <c r="M23" s="10">
        <f>K23/C23</f>
        <v>409.15707363420427</v>
      </c>
      <c r="N23" s="11">
        <f>(F23+J23+K23)/C23</f>
        <v>1412.5215676959619</v>
      </c>
    </row>
    <row r="24" spans="1:14" ht="15" customHeight="1">
      <c r="A24" s="8" t="s">
        <v>364</v>
      </c>
      <c r="B24" s="9" t="s">
        <v>245</v>
      </c>
      <c r="C24" s="28">
        <v>29551</v>
      </c>
      <c r="D24" s="29">
        <v>11239664.369999999</v>
      </c>
      <c r="E24" s="29">
        <v>0</v>
      </c>
      <c r="F24" s="29">
        <f>D24-E24</f>
        <v>11239664.369999999</v>
      </c>
      <c r="G24" s="29">
        <v>9037783.1300000008</v>
      </c>
      <c r="H24" s="29">
        <v>0</v>
      </c>
      <c r="I24" s="29">
        <v>0</v>
      </c>
      <c r="J24" s="29">
        <f>G24-H24-I24</f>
        <v>9037783.1300000008</v>
      </c>
      <c r="K24" s="29">
        <v>19603329.809999999</v>
      </c>
      <c r="L24" s="10">
        <f>(F24+J24)/C24</f>
        <v>686.18481608067407</v>
      </c>
      <c r="M24" s="10">
        <f>K24/C24</f>
        <v>663.37280667320897</v>
      </c>
      <c r="N24" s="11">
        <f>(F24+J24+K24)/C24</f>
        <v>1349.5576227538832</v>
      </c>
    </row>
    <row r="25" spans="1:14" ht="15" customHeight="1">
      <c r="A25" s="8" t="s">
        <v>522</v>
      </c>
      <c r="B25" s="9" t="s">
        <v>178</v>
      </c>
      <c r="C25" s="28">
        <v>1493</v>
      </c>
      <c r="D25" s="29">
        <v>492266.14</v>
      </c>
      <c r="E25" s="29">
        <v>0</v>
      </c>
      <c r="F25" s="29">
        <f>D25-E25</f>
        <v>492266.14</v>
      </c>
      <c r="G25" s="29">
        <v>57384.47</v>
      </c>
      <c r="H25" s="29">
        <v>0</v>
      </c>
      <c r="I25" s="29">
        <v>0</v>
      </c>
      <c r="J25" s="29">
        <f>G25-H25-I25</f>
        <v>57384.47</v>
      </c>
      <c r="K25" s="29">
        <v>1457976.72</v>
      </c>
      <c r="L25" s="10">
        <f>(F25+J25)/C25</f>
        <v>368.15178164768923</v>
      </c>
      <c r="M25" s="10">
        <f>K25/C25</f>
        <v>976.54167448091084</v>
      </c>
      <c r="N25" s="11">
        <f>(F25+J25+K25)/C25</f>
        <v>1344.6934561286002</v>
      </c>
    </row>
    <row r="26" spans="1:14" ht="15" customHeight="1">
      <c r="A26" s="8" t="s">
        <v>272</v>
      </c>
      <c r="B26" s="9" t="s">
        <v>0</v>
      </c>
      <c r="C26" s="28">
        <v>8349</v>
      </c>
      <c r="D26" s="29">
        <v>6579211.8399999999</v>
      </c>
      <c r="E26" s="29">
        <v>0</v>
      </c>
      <c r="F26" s="29">
        <f>D26-E26</f>
        <v>6579211.8399999999</v>
      </c>
      <c r="G26" s="29">
        <v>521691.2</v>
      </c>
      <c r="H26" s="29">
        <v>0</v>
      </c>
      <c r="I26" s="29">
        <v>0</v>
      </c>
      <c r="J26" s="29">
        <f>G26-H26-I26</f>
        <v>521691.2</v>
      </c>
      <c r="K26" s="29">
        <v>3999523.51</v>
      </c>
      <c r="L26" s="10">
        <f>(F26+J26)/C26</f>
        <v>850.50940711462454</v>
      </c>
      <c r="M26" s="10">
        <f>K26/C26</f>
        <v>479.04222182297281</v>
      </c>
      <c r="N26" s="11">
        <f>(F26+J26+K26)/C26</f>
        <v>1329.5516289375973</v>
      </c>
    </row>
    <row r="27" spans="1:14" ht="15" customHeight="1">
      <c r="A27" s="8" t="s">
        <v>84</v>
      </c>
      <c r="B27" s="9" t="s">
        <v>70</v>
      </c>
      <c r="C27" s="28">
        <v>848</v>
      </c>
      <c r="D27" s="29">
        <v>988897.29</v>
      </c>
      <c r="E27" s="29">
        <v>0</v>
      </c>
      <c r="F27" s="29">
        <f>D27-E27</f>
        <v>988897.29</v>
      </c>
      <c r="G27" s="29">
        <v>40118.53</v>
      </c>
      <c r="H27" s="29">
        <v>0</v>
      </c>
      <c r="I27" s="29">
        <v>0</v>
      </c>
      <c r="J27" s="29">
        <f>G27-H27-I27</f>
        <v>40118.53</v>
      </c>
      <c r="K27" s="29">
        <v>63574.26</v>
      </c>
      <c r="L27" s="10">
        <f>(F27+J27)/C27</f>
        <v>1213.4620518867926</v>
      </c>
      <c r="M27" s="10">
        <f>K27/C27</f>
        <v>74.969646226415094</v>
      </c>
      <c r="N27" s="11">
        <f>(F27+J27+K27)/C27</f>
        <v>1288.4316981132076</v>
      </c>
    </row>
    <row r="28" spans="1:14" ht="15" customHeight="1">
      <c r="A28" s="8" t="s">
        <v>269</v>
      </c>
      <c r="B28" s="9" t="s">
        <v>91</v>
      </c>
      <c r="C28" s="28">
        <v>7386</v>
      </c>
      <c r="D28" s="29">
        <v>7875502.4400000004</v>
      </c>
      <c r="E28" s="29">
        <v>0</v>
      </c>
      <c r="F28" s="29">
        <f>D28-E28</f>
        <v>7875502.4400000004</v>
      </c>
      <c r="G28" s="29">
        <v>253533.63</v>
      </c>
      <c r="H28" s="29">
        <v>0</v>
      </c>
      <c r="I28" s="29">
        <v>0</v>
      </c>
      <c r="J28" s="29">
        <f>G28-H28-I28</f>
        <v>253533.63</v>
      </c>
      <c r="K28" s="29">
        <v>1205153.55</v>
      </c>
      <c r="L28" s="10">
        <f>(F28+J28)/C28</f>
        <v>1100.6006051990253</v>
      </c>
      <c r="M28" s="10">
        <f>K28/C28</f>
        <v>163.16728269699431</v>
      </c>
      <c r="N28" s="11">
        <f>(F28+J28+K28)/C28</f>
        <v>1263.7678878960196</v>
      </c>
    </row>
    <row r="29" spans="1:14" ht="15" customHeight="1">
      <c r="A29" s="8" t="s">
        <v>494</v>
      </c>
      <c r="B29" s="9" t="s">
        <v>0</v>
      </c>
      <c r="C29" s="28">
        <v>1238</v>
      </c>
      <c r="D29" s="29">
        <v>361290.68</v>
      </c>
      <c r="E29" s="29">
        <v>0</v>
      </c>
      <c r="F29" s="29">
        <f>D29-E29</f>
        <v>361290.68</v>
      </c>
      <c r="G29" s="29">
        <v>774982.75</v>
      </c>
      <c r="H29" s="29">
        <v>0</v>
      </c>
      <c r="I29" s="29">
        <v>0</v>
      </c>
      <c r="J29" s="29">
        <f>G29-H29-I29</f>
        <v>774982.75</v>
      </c>
      <c r="K29" s="29">
        <v>428045.67</v>
      </c>
      <c r="L29" s="10">
        <f>(F29+J29)/C29</f>
        <v>917.82991114701122</v>
      </c>
      <c r="M29" s="10">
        <f>K29/C29</f>
        <v>345.75579159935376</v>
      </c>
      <c r="N29" s="11">
        <f>(F29+J29+K29)/C29</f>
        <v>1263.5857027463651</v>
      </c>
    </row>
    <row r="30" spans="1:14" ht="15" customHeight="1">
      <c r="A30" s="8" t="s">
        <v>629</v>
      </c>
      <c r="B30" s="9" t="s">
        <v>245</v>
      </c>
      <c r="C30" s="28">
        <v>5627</v>
      </c>
      <c r="D30" s="29">
        <v>2744918.41</v>
      </c>
      <c r="E30" s="29">
        <v>0</v>
      </c>
      <c r="F30" s="29">
        <f>D30-E30</f>
        <v>2744918.41</v>
      </c>
      <c r="G30" s="29">
        <v>748918.33</v>
      </c>
      <c r="H30" s="29">
        <v>0</v>
      </c>
      <c r="I30" s="29">
        <v>0</v>
      </c>
      <c r="J30" s="29">
        <f>G30-H30-I30</f>
        <v>748918.33</v>
      </c>
      <c r="K30" s="29">
        <v>3301212.97</v>
      </c>
      <c r="L30" s="10">
        <f>(F30+J30)/C30</f>
        <v>620.90576506131163</v>
      </c>
      <c r="M30" s="10">
        <f>K30/C30</f>
        <v>586.67371068064688</v>
      </c>
      <c r="N30" s="11">
        <f>(F30+J30+K30)/C30</f>
        <v>1207.5794757419585</v>
      </c>
    </row>
    <row r="31" spans="1:14" ht="15" customHeight="1">
      <c r="A31" s="8" t="s">
        <v>219</v>
      </c>
      <c r="B31" s="9" t="s">
        <v>208</v>
      </c>
      <c r="C31" s="28">
        <v>3678</v>
      </c>
      <c r="D31" s="29">
        <v>2454515.92</v>
      </c>
      <c r="E31" s="29">
        <v>0</v>
      </c>
      <c r="F31" s="29">
        <f>D31-E31</f>
        <v>2454515.92</v>
      </c>
      <c r="G31" s="29">
        <v>1037524.61</v>
      </c>
      <c r="H31" s="29">
        <v>0</v>
      </c>
      <c r="I31" s="29">
        <v>0</v>
      </c>
      <c r="J31" s="29">
        <f>G31-H31-I31</f>
        <v>1037524.61</v>
      </c>
      <c r="K31" s="29">
        <v>897556.88</v>
      </c>
      <c r="L31" s="10">
        <f>(F31+J31)/C31</f>
        <v>949.44005709624787</v>
      </c>
      <c r="M31" s="10">
        <f>K31/C31</f>
        <v>244.03395323545405</v>
      </c>
      <c r="N31" s="11">
        <f>(F31+J31+K31)/C31</f>
        <v>1193.4740103317019</v>
      </c>
    </row>
    <row r="32" spans="1:14" ht="15" customHeight="1">
      <c r="A32" s="8" t="s">
        <v>154</v>
      </c>
      <c r="B32" s="9" t="s">
        <v>138</v>
      </c>
      <c r="C32" s="28">
        <v>348</v>
      </c>
      <c r="D32" s="29">
        <v>93794.94</v>
      </c>
      <c r="E32" s="29">
        <v>0</v>
      </c>
      <c r="F32" s="29">
        <f>D32-E32</f>
        <v>93794.94</v>
      </c>
      <c r="G32" s="29">
        <v>2118.63</v>
      </c>
      <c r="H32" s="29">
        <v>0</v>
      </c>
      <c r="I32" s="29">
        <v>0</v>
      </c>
      <c r="J32" s="29">
        <f>G32-H32-I32</f>
        <v>2118.63</v>
      </c>
      <c r="K32" s="29">
        <v>312996.06</v>
      </c>
      <c r="L32" s="10">
        <f>(F32+J32)/C32</f>
        <v>275.61370689655172</v>
      </c>
      <c r="M32" s="10">
        <f>K32/C32</f>
        <v>899.41396551724142</v>
      </c>
      <c r="N32" s="11">
        <f>(F32+J32+K32)/C32</f>
        <v>1175.0276724137932</v>
      </c>
    </row>
    <row r="33" spans="1:14" ht="15" customHeight="1">
      <c r="A33" s="8" t="s">
        <v>592</v>
      </c>
      <c r="B33" s="9" t="s">
        <v>201</v>
      </c>
      <c r="C33" s="28">
        <v>19649</v>
      </c>
      <c r="D33" s="29">
        <v>14282269.560000001</v>
      </c>
      <c r="E33" s="29">
        <v>0</v>
      </c>
      <c r="F33" s="29">
        <f>D33-E33</f>
        <v>14282269.560000001</v>
      </c>
      <c r="G33" s="29">
        <v>819083.22</v>
      </c>
      <c r="H33" s="29">
        <v>0</v>
      </c>
      <c r="I33" s="29">
        <v>0</v>
      </c>
      <c r="J33" s="29">
        <f>G33-H33-I33</f>
        <v>819083.22</v>
      </c>
      <c r="K33" s="29">
        <v>7826138.25</v>
      </c>
      <c r="L33" s="10">
        <f>(F33+J33)/C33</f>
        <v>768.55579317013598</v>
      </c>
      <c r="M33" s="10">
        <f>K33/C33</f>
        <v>398.29702529390806</v>
      </c>
      <c r="N33" s="11">
        <f>(F33+J33+K33)/C33</f>
        <v>1166.852818464044</v>
      </c>
    </row>
    <row r="34" spans="1:14" ht="15" customHeight="1">
      <c r="A34" s="8" t="s">
        <v>387</v>
      </c>
      <c r="B34" s="9" t="s">
        <v>208</v>
      </c>
      <c r="C34" s="28">
        <v>76975</v>
      </c>
      <c r="D34" s="29">
        <v>58599786.780000001</v>
      </c>
      <c r="E34" s="29">
        <v>0</v>
      </c>
      <c r="F34" s="29">
        <f>D34-E34</f>
        <v>58599786.780000001</v>
      </c>
      <c r="G34" s="29">
        <v>4828886.24</v>
      </c>
      <c r="H34" s="29">
        <v>0</v>
      </c>
      <c r="I34" s="29">
        <v>0</v>
      </c>
      <c r="J34" s="29">
        <f>G34-H34-I34</f>
        <v>4828886.24</v>
      </c>
      <c r="K34" s="29">
        <v>25789020.989999998</v>
      </c>
      <c r="L34" s="10">
        <f>(F34+J34)/C34</f>
        <v>824.01653809678476</v>
      </c>
      <c r="M34" s="10">
        <f>K34/C34</f>
        <v>335.03112685936992</v>
      </c>
      <c r="N34" s="11">
        <f>(F34+J34+K34)/C34</f>
        <v>1159.0476649561547</v>
      </c>
    </row>
    <row r="35" spans="1:14" ht="15" customHeight="1">
      <c r="A35" s="8" t="s">
        <v>300</v>
      </c>
      <c r="B35" s="9" t="s">
        <v>245</v>
      </c>
      <c r="C35" s="28">
        <v>13682</v>
      </c>
      <c r="D35" s="29">
        <v>5336107.33</v>
      </c>
      <c r="E35" s="29">
        <v>0</v>
      </c>
      <c r="F35" s="29">
        <f>D35-E35</f>
        <v>5336107.33</v>
      </c>
      <c r="G35" s="29">
        <v>3860740.97</v>
      </c>
      <c r="H35" s="29">
        <v>0</v>
      </c>
      <c r="I35" s="29">
        <v>0</v>
      </c>
      <c r="J35" s="29">
        <f>G35-H35-I35</f>
        <v>3860740.97</v>
      </c>
      <c r="K35" s="29">
        <v>6443006.6699999999</v>
      </c>
      <c r="L35" s="10">
        <f>(F35+J35)/C35</f>
        <v>672.18595965502129</v>
      </c>
      <c r="M35" s="10">
        <f>K35/C35</f>
        <v>470.91117307411196</v>
      </c>
      <c r="N35" s="11">
        <f>(F35+J35+K35)/C35</f>
        <v>1143.0971327291331</v>
      </c>
    </row>
    <row r="36" spans="1:14" ht="15" customHeight="1">
      <c r="A36" s="8" t="s">
        <v>71</v>
      </c>
      <c r="B36" s="9" t="s">
        <v>70</v>
      </c>
      <c r="C36" s="28">
        <v>3115</v>
      </c>
      <c r="D36" s="29">
        <v>3044079.5</v>
      </c>
      <c r="E36" s="29">
        <v>0</v>
      </c>
      <c r="F36" s="29">
        <f>D36-E36</f>
        <v>3044079.5</v>
      </c>
      <c r="G36" s="29">
        <v>57420.85</v>
      </c>
      <c r="H36" s="29">
        <v>0</v>
      </c>
      <c r="I36" s="29">
        <v>0</v>
      </c>
      <c r="J36" s="29">
        <f>G36-H36-I36</f>
        <v>57420.85</v>
      </c>
      <c r="K36" s="29">
        <v>430807.09</v>
      </c>
      <c r="L36" s="10">
        <f>(F36+J36)/C36</f>
        <v>995.66624398073839</v>
      </c>
      <c r="M36" s="10">
        <f>K36/C36</f>
        <v>138.30083146067417</v>
      </c>
      <c r="N36" s="11">
        <f>(F36+J36+K36)/C36</f>
        <v>1133.9670754414126</v>
      </c>
    </row>
    <row r="37" spans="1:14" ht="15" customHeight="1">
      <c r="A37" s="8" t="s">
        <v>268</v>
      </c>
      <c r="B37" s="9" t="s">
        <v>208</v>
      </c>
      <c r="C37" s="28">
        <v>17857</v>
      </c>
      <c r="D37" s="29">
        <v>16132015.220000001</v>
      </c>
      <c r="E37" s="29">
        <v>0</v>
      </c>
      <c r="F37" s="29">
        <f>D37-E37</f>
        <v>16132015.220000001</v>
      </c>
      <c r="G37" s="29">
        <v>710699.48</v>
      </c>
      <c r="H37" s="29">
        <v>0</v>
      </c>
      <c r="I37" s="29">
        <v>0</v>
      </c>
      <c r="J37" s="29">
        <f>G37-H37-I37</f>
        <v>710699.48</v>
      </c>
      <c r="K37" s="29">
        <v>2841293.96</v>
      </c>
      <c r="L37" s="10">
        <f>(F37+J37)/C37</f>
        <v>943.19956879655035</v>
      </c>
      <c r="M37" s="10">
        <f>K37/C37</f>
        <v>159.11373466987735</v>
      </c>
      <c r="N37" s="11">
        <f>(F37+J37+K37)/C37</f>
        <v>1102.3133034664277</v>
      </c>
    </row>
    <row r="38" spans="1:14" ht="15" customHeight="1">
      <c r="A38" s="8" t="s">
        <v>455</v>
      </c>
      <c r="B38" s="9" t="s">
        <v>0</v>
      </c>
      <c r="C38" s="28">
        <v>3115</v>
      </c>
      <c r="D38" s="29">
        <v>2221129.71</v>
      </c>
      <c r="E38" s="29">
        <v>0</v>
      </c>
      <c r="F38" s="29">
        <f>D38-E38</f>
        <v>2221129.71</v>
      </c>
      <c r="G38" s="29">
        <v>50322.12</v>
      </c>
      <c r="H38" s="29">
        <v>0</v>
      </c>
      <c r="I38" s="29">
        <v>0</v>
      </c>
      <c r="J38" s="29">
        <f>G38-H38-I38</f>
        <v>50322.12</v>
      </c>
      <c r="K38" s="29">
        <v>1129079.1399999999</v>
      </c>
      <c r="L38" s="10">
        <f>(F38+J38)/C38</f>
        <v>729.19801926163723</v>
      </c>
      <c r="M38" s="10">
        <f>K38/C38</f>
        <v>362.46521348314604</v>
      </c>
      <c r="N38" s="11">
        <f>(F38+J38+K38)/C38</f>
        <v>1091.6632327447833</v>
      </c>
    </row>
    <row r="39" spans="1:14" ht="15" customHeight="1">
      <c r="A39" s="8" t="s">
        <v>273</v>
      </c>
      <c r="B39" s="9" t="s">
        <v>201</v>
      </c>
      <c r="C39" s="28">
        <v>18621</v>
      </c>
      <c r="D39" s="29">
        <v>14735027.09</v>
      </c>
      <c r="E39" s="29">
        <v>0</v>
      </c>
      <c r="F39" s="29">
        <f>D39-E39</f>
        <v>14735027.09</v>
      </c>
      <c r="G39" s="29">
        <v>1125856.27</v>
      </c>
      <c r="H39" s="29">
        <v>0</v>
      </c>
      <c r="I39" s="29">
        <v>0</v>
      </c>
      <c r="J39" s="29">
        <f>G39-H39-I39</f>
        <v>1125856.27</v>
      </c>
      <c r="K39" s="29">
        <v>3677277.27</v>
      </c>
      <c r="L39" s="10">
        <f>(F39+J39)/C39</f>
        <v>851.77398421137423</v>
      </c>
      <c r="M39" s="10">
        <f>K39/C39</f>
        <v>197.48011760915097</v>
      </c>
      <c r="N39" s="11">
        <f>(F39+J39+K39)/C39</f>
        <v>1049.2541018205252</v>
      </c>
    </row>
    <row r="40" spans="1:14" ht="15" customHeight="1">
      <c r="A40" s="8" t="s">
        <v>560</v>
      </c>
      <c r="B40" s="9" t="s">
        <v>208</v>
      </c>
      <c r="C40" s="28">
        <v>70434</v>
      </c>
      <c r="D40" s="29">
        <v>46822651.729999997</v>
      </c>
      <c r="E40" s="29">
        <v>0</v>
      </c>
      <c r="F40" s="29">
        <f>D40-E40</f>
        <v>46822651.729999997</v>
      </c>
      <c r="G40" s="29">
        <v>1648848.11</v>
      </c>
      <c r="H40" s="29">
        <v>0</v>
      </c>
      <c r="I40" s="29">
        <v>0</v>
      </c>
      <c r="J40" s="29">
        <f>G40-H40-I40</f>
        <v>1648848.11</v>
      </c>
      <c r="K40" s="29">
        <v>25138050.32</v>
      </c>
      <c r="L40" s="10">
        <f>(F40+J40)/C40</f>
        <v>688.18326149302891</v>
      </c>
      <c r="M40" s="10">
        <f>K40/C40</f>
        <v>356.90221086407132</v>
      </c>
      <c r="N40" s="11">
        <f>(F40+J40+K40)/C40</f>
        <v>1045.0854723571001</v>
      </c>
    </row>
    <row r="41" spans="1:14" ht="15" customHeight="1">
      <c r="A41" s="8" t="s">
        <v>357</v>
      </c>
      <c r="B41" s="9" t="s">
        <v>208</v>
      </c>
      <c r="C41" s="28">
        <v>21913</v>
      </c>
      <c r="D41" s="29">
        <v>10726756.51</v>
      </c>
      <c r="E41" s="29">
        <v>0</v>
      </c>
      <c r="F41" s="29">
        <f>D41-E41</f>
        <v>10726756.51</v>
      </c>
      <c r="G41" s="29">
        <v>1159049.44</v>
      </c>
      <c r="H41" s="29">
        <v>0</v>
      </c>
      <c r="I41" s="29">
        <v>0</v>
      </c>
      <c r="J41" s="29">
        <f>G41-H41-I41</f>
        <v>1159049.44</v>
      </c>
      <c r="K41" s="29">
        <v>10245304.01</v>
      </c>
      <c r="L41" s="10">
        <f>(F41+J41)/C41</f>
        <v>542.40888741842741</v>
      </c>
      <c r="M41" s="10">
        <f>K41/C41</f>
        <v>467.54456304476793</v>
      </c>
      <c r="N41" s="11">
        <f>(F41+J41+K41)/C41</f>
        <v>1009.9534504631954</v>
      </c>
    </row>
    <row r="42" spans="1:14" ht="15" customHeight="1">
      <c r="A42" s="8" t="s">
        <v>537</v>
      </c>
      <c r="B42" s="9" t="s">
        <v>178</v>
      </c>
      <c r="C42" s="28">
        <v>1533</v>
      </c>
      <c r="D42" s="29">
        <v>568066.29</v>
      </c>
      <c r="E42" s="29">
        <v>0</v>
      </c>
      <c r="F42" s="29">
        <f>D42-E42</f>
        <v>568066.29</v>
      </c>
      <c r="G42" s="29">
        <v>351500.97</v>
      </c>
      <c r="H42" s="29">
        <v>0</v>
      </c>
      <c r="I42" s="29">
        <v>0</v>
      </c>
      <c r="J42" s="29">
        <f>G42-H42-I42</f>
        <v>351500.97</v>
      </c>
      <c r="K42" s="29">
        <v>603581.26</v>
      </c>
      <c r="L42" s="10">
        <f>(F42+J42)/C42</f>
        <v>599.84818003913892</v>
      </c>
      <c r="M42" s="10">
        <f>K42/C42</f>
        <v>393.72554468362688</v>
      </c>
      <c r="N42" s="11">
        <f>(F42+J42+K42)/C42</f>
        <v>993.57372472276586</v>
      </c>
    </row>
    <row r="43" spans="1:14" ht="15" customHeight="1">
      <c r="A43" s="8" t="s">
        <v>270</v>
      </c>
      <c r="B43" s="9" t="s">
        <v>70</v>
      </c>
      <c r="C43" s="28">
        <v>16069</v>
      </c>
      <c r="D43" s="29">
        <v>13228053.439999999</v>
      </c>
      <c r="E43" s="29">
        <v>0</v>
      </c>
      <c r="F43" s="29">
        <f>D43-E43</f>
        <v>13228053.439999999</v>
      </c>
      <c r="G43" s="29">
        <v>205705.86</v>
      </c>
      <c r="H43" s="29">
        <v>0</v>
      </c>
      <c r="I43" s="29">
        <v>0</v>
      </c>
      <c r="J43" s="29">
        <f>G43-H43-I43</f>
        <v>205705.86</v>
      </c>
      <c r="K43" s="29">
        <v>2428665.52</v>
      </c>
      <c r="L43" s="10">
        <f>(F43+J43)/C43</f>
        <v>836.00468604144623</v>
      </c>
      <c r="M43" s="10">
        <f>K43/C43</f>
        <v>151.13980459269402</v>
      </c>
      <c r="N43" s="11">
        <f>(F43+J43+K43)/C43</f>
        <v>987.1444906341402</v>
      </c>
    </row>
    <row r="44" spans="1:14" ht="15" customHeight="1">
      <c r="A44" s="8" t="s">
        <v>606</v>
      </c>
      <c r="B44" s="9" t="s">
        <v>178</v>
      </c>
      <c r="C44" s="28">
        <v>4415</v>
      </c>
      <c r="D44" s="29">
        <v>3588325.15</v>
      </c>
      <c r="E44" s="29">
        <v>0</v>
      </c>
      <c r="F44" s="29">
        <f>D44-E44</f>
        <v>3588325.15</v>
      </c>
      <c r="G44" s="29">
        <v>108552.07</v>
      </c>
      <c r="H44" s="29">
        <v>0</v>
      </c>
      <c r="I44" s="29">
        <v>0</v>
      </c>
      <c r="J44" s="29">
        <f>G44-H44-I44</f>
        <v>108552.07</v>
      </c>
      <c r="K44" s="29">
        <v>626096.64000000001</v>
      </c>
      <c r="L44" s="10">
        <f>(F44+J44)/C44</f>
        <v>837.34478369195915</v>
      </c>
      <c r="M44" s="10">
        <f>K44/C44</f>
        <v>141.81124348810872</v>
      </c>
      <c r="N44" s="11">
        <f>(F44+J44+K44)/C44</f>
        <v>979.15602718006778</v>
      </c>
    </row>
    <row r="45" spans="1:14" ht="15" customHeight="1">
      <c r="A45" s="8" t="s">
        <v>24</v>
      </c>
      <c r="B45" s="9" t="s">
        <v>0</v>
      </c>
      <c r="C45" s="28">
        <v>624</v>
      </c>
      <c r="D45" s="29">
        <v>526935.82999999996</v>
      </c>
      <c r="E45" s="29">
        <v>0</v>
      </c>
      <c r="F45" s="29">
        <f>D45-E45</f>
        <v>526935.82999999996</v>
      </c>
      <c r="G45" s="29">
        <v>5480.42</v>
      </c>
      <c r="H45" s="29">
        <v>0</v>
      </c>
      <c r="I45" s="29">
        <v>0</v>
      </c>
      <c r="J45" s="29">
        <f>G45-H45-I45</f>
        <v>5480.42</v>
      </c>
      <c r="K45" s="29">
        <v>73409.98</v>
      </c>
      <c r="L45" s="10">
        <f>(F45+J45)/C45</f>
        <v>853.23116987179492</v>
      </c>
      <c r="M45" s="10">
        <f>K45/C45</f>
        <v>117.64419871794871</v>
      </c>
      <c r="N45" s="11">
        <f>(F45+J45+K45)/C45</f>
        <v>970.87536858974352</v>
      </c>
    </row>
    <row r="46" spans="1:14" ht="15" customHeight="1">
      <c r="A46" s="8" t="s">
        <v>499</v>
      </c>
      <c r="B46" s="9" t="s">
        <v>70</v>
      </c>
      <c r="C46" s="28">
        <v>498</v>
      </c>
      <c r="D46" s="29">
        <v>291577.43</v>
      </c>
      <c r="E46" s="29">
        <v>0</v>
      </c>
      <c r="F46" s="29">
        <f>D46-E46</f>
        <v>291577.43</v>
      </c>
      <c r="G46" s="29">
        <v>822.89</v>
      </c>
      <c r="H46" s="29">
        <v>0</v>
      </c>
      <c r="I46" s="29">
        <v>0</v>
      </c>
      <c r="J46" s="29">
        <f>G46-H46-I46</f>
        <v>822.89</v>
      </c>
      <c r="K46" s="29">
        <v>185122.17</v>
      </c>
      <c r="L46" s="10">
        <f>(F46+J46)/C46</f>
        <v>587.14923694779122</v>
      </c>
      <c r="M46" s="10">
        <f>K46/C46</f>
        <v>371.73126506024101</v>
      </c>
      <c r="N46" s="11">
        <f>(F46+J46+K46)/C46</f>
        <v>958.88050200803207</v>
      </c>
    </row>
    <row r="47" spans="1:14" ht="15" customHeight="1">
      <c r="A47" s="8" t="s">
        <v>465</v>
      </c>
      <c r="B47" s="9" t="s">
        <v>208</v>
      </c>
      <c r="C47" s="28">
        <v>75801</v>
      </c>
      <c r="D47" s="29">
        <v>51287324.119999997</v>
      </c>
      <c r="E47" s="29">
        <v>0</v>
      </c>
      <c r="F47" s="29">
        <f>D47-E47</f>
        <v>51287324.119999997</v>
      </c>
      <c r="G47" s="29">
        <v>1737057.99</v>
      </c>
      <c r="H47" s="29">
        <v>0</v>
      </c>
      <c r="I47" s="29">
        <v>0</v>
      </c>
      <c r="J47" s="29">
        <f>G47-H47-I47</f>
        <v>1737057.99</v>
      </c>
      <c r="K47" s="29">
        <v>19089421.890000001</v>
      </c>
      <c r="L47" s="10">
        <f>(F47+J47)/C47</f>
        <v>699.52087848445274</v>
      </c>
      <c r="M47" s="10">
        <f>K47/C47</f>
        <v>251.83601654331738</v>
      </c>
      <c r="N47" s="11">
        <f>(F47+J47+K47)/C47</f>
        <v>951.35689502777007</v>
      </c>
    </row>
    <row r="48" spans="1:14" ht="15" customHeight="1">
      <c r="A48" s="8" t="s">
        <v>39</v>
      </c>
      <c r="B48" s="9" t="s">
        <v>0</v>
      </c>
      <c r="C48" s="28">
        <v>1290</v>
      </c>
      <c r="D48" s="29">
        <v>564477.04</v>
      </c>
      <c r="E48" s="29">
        <v>0</v>
      </c>
      <c r="F48" s="29">
        <f>D48-E48</f>
        <v>564477.04</v>
      </c>
      <c r="G48" s="29">
        <v>558918.14</v>
      </c>
      <c r="H48" s="29">
        <v>0</v>
      </c>
      <c r="I48" s="29">
        <v>0</v>
      </c>
      <c r="J48" s="29">
        <f>G48-H48-I48</f>
        <v>558918.14</v>
      </c>
      <c r="K48" s="29">
        <v>94866.95</v>
      </c>
      <c r="L48" s="10">
        <f>(F48+J48)/C48</f>
        <v>870.84897674418619</v>
      </c>
      <c r="M48" s="10">
        <f>K48/C48</f>
        <v>73.54027131782945</v>
      </c>
      <c r="N48" s="11">
        <f>(F48+J48+K48)/C48</f>
        <v>944.38924806201555</v>
      </c>
    </row>
    <row r="49" spans="1:14" ht="15" customHeight="1">
      <c r="A49" s="8" t="s">
        <v>223</v>
      </c>
      <c r="B49" s="9" t="s">
        <v>208</v>
      </c>
      <c r="C49" s="28">
        <v>3322</v>
      </c>
      <c r="D49" s="29">
        <v>2150506.52</v>
      </c>
      <c r="E49" s="29">
        <v>0</v>
      </c>
      <c r="F49" s="29">
        <f>D49-E49</f>
        <v>2150506.52</v>
      </c>
      <c r="G49" s="29">
        <v>78258.09</v>
      </c>
      <c r="H49" s="29">
        <v>0</v>
      </c>
      <c r="I49" s="29">
        <v>0</v>
      </c>
      <c r="J49" s="29">
        <f>G49-H49-I49</f>
        <v>78258.09</v>
      </c>
      <c r="K49" s="29">
        <v>875565.95</v>
      </c>
      <c r="L49" s="10">
        <f>(F49+J49)/C49</f>
        <v>670.91047862733285</v>
      </c>
      <c r="M49" s="10">
        <f>K49/C49</f>
        <v>263.56590909090909</v>
      </c>
      <c r="N49" s="11">
        <f>(F49+J49+K49)/C49</f>
        <v>934.47638771824188</v>
      </c>
    </row>
    <row r="50" spans="1:14" ht="15" customHeight="1">
      <c r="A50" s="8" t="s">
        <v>574</v>
      </c>
      <c r="B50" s="9" t="s">
        <v>70</v>
      </c>
      <c r="C50" s="28">
        <v>8340</v>
      </c>
      <c r="D50" s="29">
        <v>4422503.41</v>
      </c>
      <c r="E50" s="29">
        <v>0</v>
      </c>
      <c r="F50" s="29">
        <f>D50-E50</f>
        <v>4422503.41</v>
      </c>
      <c r="G50" s="29">
        <v>84081.47</v>
      </c>
      <c r="H50" s="29">
        <v>0</v>
      </c>
      <c r="I50" s="29">
        <v>0</v>
      </c>
      <c r="J50" s="29">
        <f>G50-H50-I50</f>
        <v>84081.47</v>
      </c>
      <c r="K50" s="29">
        <v>3282624.69</v>
      </c>
      <c r="L50" s="10">
        <f>(F50+J50)/C50</f>
        <v>540.35789928057557</v>
      </c>
      <c r="M50" s="10">
        <f>K50/C50</f>
        <v>393.60008273381294</v>
      </c>
      <c r="N50" s="11">
        <f>(F50+J50+K50)/C50</f>
        <v>933.95798201438856</v>
      </c>
    </row>
    <row r="51" spans="1:14" ht="15" customHeight="1">
      <c r="A51" s="8" t="s">
        <v>641</v>
      </c>
      <c r="B51" s="9" t="s">
        <v>201</v>
      </c>
      <c r="C51" s="28">
        <v>1362</v>
      </c>
      <c r="D51" s="29">
        <v>643156.73</v>
      </c>
      <c r="E51" s="29">
        <v>0</v>
      </c>
      <c r="F51" s="29">
        <f>D51-E51</f>
        <v>643156.73</v>
      </c>
      <c r="G51" s="29">
        <v>8151.79</v>
      </c>
      <c r="H51" s="29">
        <v>0</v>
      </c>
      <c r="I51" s="29">
        <v>0</v>
      </c>
      <c r="J51" s="29">
        <f>G51-H51-I51</f>
        <v>8151.79</v>
      </c>
      <c r="K51" s="29">
        <v>614637.13</v>
      </c>
      <c r="L51" s="10">
        <f>(F51+J51)/C51</f>
        <v>478.20008810572688</v>
      </c>
      <c r="M51" s="10">
        <f>K51/C51</f>
        <v>451.27542584434656</v>
      </c>
      <c r="N51" s="11">
        <f>(F51+J51+K51)/C51</f>
        <v>929.47551395007338</v>
      </c>
    </row>
    <row r="52" spans="1:14" ht="15" customHeight="1">
      <c r="A52" s="8" t="s">
        <v>489</v>
      </c>
      <c r="B52" s="9" t="s">
        <v>0</v>
      </c>
      <c r="C52" s="28">
        <v>27305</v>
      </c>
      <c r="D52" s="29">
        <v>20523263.780000001</v>
      </c>
      <c r="E52" s="29">
        <v>0</v>
      </c>
      <c r="F52" s="29">
        <f>D52-E52</f>
        <v>20523263.780000001</v>
      </c>
      <c r="G52" s="29">
        <v>306767.45</v>
      </c>
      <c r="H52" s="29">
        <v>0</v>
      </c>
      <c r="I52" s="29">
        <v>0</v>
      </c>
      <c r="J52" s="29">
        <f>G52-H52-I52</f>
        <v>306767.45</v>
      </c>
      <c r="K52" s="29">
        <v>4237269.66</v>
      </c>
      <c r="L52" s="10">
        <f>(F52+J52)/C52</f>
        <v>762.86508807910639</v>
      </c>
      <c r="M52" s="10">
        <f>K52/C52</f>
        <v>155.18292107672588</v>
      </c>
      <c r="N52" s="11">
        <f>(F52+J52+K52)/C52</f>
        <v>918.04800915583223</v>
      </c>
    </row>
    <row r="53" spans="1:14" ht="15" customHeight="1">
      <c r="A53" s="8" t="s">
        <v>397</v>
      </c>
      <c r="B53" s="9" t="s">
        <v>245</v>
      </c>
      <c r="C53" s="28">
        <v>76547</v>
      </c>
      <c r="D53" s="29">
        <v>39312900.030000001</v>
      </c>
      <c r="E53" s="29">
        <v>1707878.7</v>
      </c>
      <c r="F53" s="29">
        <f>D53-E53</f>
        <v>37605021.329999998</v>
      </c>
      <c r="G53" s="29">
        <v>11043188.16</v>
      </c>
      <c r="H53" s="29">
        <v>1545192.4</v>
      </c>
      <c r="I53" s="29">
        <v>306165.11</v>
      </c>
      <c r="J53" s="29">
        <f>G53-H53-I53</f>
        <v>9191830.6500000004</v>
      </c>
      <c r="K53" s="29">
        <v>22828856.030000001</v>
      </c>
      <c r="L53" s="10">
        <f>(F53+J53)/C53</f>
        <v>611.34795589637736</v>
      </c>
      <c r="M53" s="10">
        <f>K53/C53</f>
        <v>298.23319045814992</v>
      </c>
      <c r="N53" s="11">
        <f>(F53+J53+K53)/C53</f>
        <v>909.58114635452716</v>
      </c>
    </row>
    <row r="54" spans="1:14" ht="15" customHeight="1">
      <c r="A54" s="8" t="s">
        <v>189</v>
      </c>
      <c r="B54" s="9" t="s">
        <v>178</v>
      </c>
      <c r="C54" s="28">
        <v>1003</v>
      </c>
      <c r="D54" s="29">
        <v>351418</v>
      </c>
      <c r="E54" s="29">
        <v>0</v>
      </c>
      <c r="F54" s="29">
        <f>D54-E54</f>
        <v>351418</v>
      </c>
      <c r="G54" s="29">
        <v>19077.45</v>
      </c>
      <c r="H54" s="29">
        <v>0</v>
      </c>
      <c r="I54" s="29">
        <v>0</v>
      </c>
      <c r="J54" s="29">
        <f>G54-H54-I54</f>
        <v>19077.45</v>
      </c>
      <c r="K54" s="29">
        <v>539634.42000000004</v>
      </c>
      <c r="L54" s="10">
        <f>(F54+J54)/C54</f>
        <v>369.38728813559322</v>
      </c>
      <c r="M54" s="10">
        <f>K54/C54</f>
        <v>538.02035892323033</v>
      </c>
      <c r="N54" s="11">
        <f>(F54+J54+K54)/C54</f>
        <v>907.40764705882361</v>
      </c>
    </row>
    <row r="55" spans="1:14" ht="15" customHeight="1">
      <c r="A55" s="8" t="s">
        <v>518</v>
      </c>
      <c r="B55" s="9" t="s">
        <v>138</v>
      </c>
      <c r="C55" s="28">
        <v>1043</v>
      </c>
      <c r="D55" s="29">
        <v>338453.66</v>
      </c>
      <c r="E55" s="29">
        <v>0</v>
      </c>
      <c r="F55" s="29">
        <f>D55-E55</f>
        <v>338453.66</v>
      </c>
      <c r="G55" s="29">
        <v>3352.3</v>
      </c>
      <c r="H55" s="29">
        <v>0</v>
      </c>
      <c r="I55" s="29">
        <v>0</v>
      </c>
      <c r="J55" s="29">
        <f>G55-H55-I55</f>
        <v>3352.3</v>
      </c>
      <c r="K55" s="29">
        <v>598399.46</v>
      </c>
      <c r="L55" s="10">
        <f>(F55+J55)/C55</f>
        <v>327.71424736337485</v>
      </c>
      <c r="M55" s="10">
        <f>K55/C55</f>
        <v>573.72910834132313</v>
      </c>
      <c r="N55" s="11">
        <f>(F55+J55+K55)/C55</f>
        <v>901.44335570469786</v>
      </c>
    </row>
    <row r="56" spans="1:14" ht="15" customHeight="1">
      <c r="A56" s="8" t="s">
        <v>411</v>
      </c>
      <c r="B56" s="9" t="s">
        <v>0</v>
      </c>
      <c r="C56" s="28">
        <v>12562</v>
      </c>
      <c r="D56" s="29">
        <v>8384668.5300000003</v>
      </c>
      <c r="E56" s="29">
        <v>0</v>
      </c>
      <c r="F56" s="29">
        <f>D56-E56</f>
        <v>8384668.5300000003</v>
      </c>
      <c r="G56" s="29">
        <v>359251.24</v>
      </c>
      <c r="H56" s="29">
        <v>0</v>
      </c>
      <c r="I56" s="29">
        <v>0</v>
      </c>
      <c r="J56" s="29">
        <f>G56-H56-I56</f>
        <v>359251.24</v>
      </c>
      <c r="K56" s="29">
        <v>2531301.48</v>
      </c>
      <c r="L56" s="10">
        <f>(F56+J56)/C56</f>
        <v>696.06111845247574</v>
      </c>
      <c r="M56" s="10">
        <f>K56/C56</f>
        <v>201.50465530966406</v>
      </c>
      <c r="N56" s="11">
        <f>(F56+J56+K56)/C56</f>
        <v>897.56577376213977</v>
      </c>
    </row>
    <row r="57" spans="1:14" ht="15" customHeight="1">
      <c r="A57" s="8" t="s">
        <v>275</v>
      </c>
      <c r="B57" s="9" t="s">
        <v>245</v>
      </c>
      <c r="C57" s="28">
        <v>17418</v>
      </c>
      <c r="D57" s="29">
        <v>6987147.5199999996</v>
      </c>
      <c r="E57" s="29">
        <v>0</v>
      </c>
      <c r="F57" s="29">
        <f>D57-E57</f>
        <v>6987147.5199999996</v>
      </c>
      <c r="G57" s="29">
        <v>165842.54</v>
      </c>
      <c r="H57" s="29">
        <v>0</v>
      </c>
      <c r="I57" s="29">
        <v>0</v>
      </c>
      <c r="J57" s="29">
        <f>G57-H57-I57</f>
        <v>165842.54</v>
      </c>
      <c r="K57" s="29">
        <v>8456843.6699999999</v>
      </c>
      <c r="L57" s="10">
        <f>(F57+J57)/C57</f>
        <v>410.66655528763346</v>
      </c>
      <c r="M57" s="10">
        <f>K57/C57</f>
        <v>485.52323286255597</v>
      </c>
      <c r="N57" s="11">
        <f>(F57+J57+K57)/C57</f>
        <v>896.18978815018943</v>
      </c>
    </row>
    <row r="58" spans="1:14" ht="15" customHeight="1">
      <c r="A58" s="8" t="s">
        <v>423</v>
      </c>
      <c r="B58" s="9" t="s">
        <v>208</v>
      </c>
      <c r="C58" s="28">
        <v>4480</v>
      </c>
      <c r="D58" s="29">
        <v>2169250.98</v>
      </c>
      <c r="E58" s="29">
        <v>0</v>
      </c>
      <c r="F58" s="29">
        <f>D58-E58</f>
        <v>2169250.98</v>
      </c>
      <c r="G58" s="29">
        <v>132217.12</v>
      </c>
      <c r="H58" s="29">
        <v>0</v>
      </c>
      <c r="I58" s="29">
        <v>0</v>
      </c>
      <c r="J58" s="29">
        <f>G58-H58-I58</f>
        <v>132217.12</v>
      </c>
      <c r="K58" s="29">
        <v>1711010.34</v>
      </c>
      <c r="L58" s="10">
        <f>(F58+J58)/C58</f>
        <v>513.72055803571436</v>
      </c>
      <c r="M58" s="10">
        <f>K58/C58</f>
        <v>381.92195089285718</v>
      </c>
      <c r="N58" s="11">
        <f>(F58+J58+K58)/C58</f>
        <v>895.64250892857149</v>
      </c>
    </row>
    <row r="59" spans="1:14" ht="15" customHeight="1">
      <c r="A59" s="8" t="s">
        <v>389</v>
      </c>
      <c r="B59" s="9" t="s">
        <v>208</v>
      </c>
      <c r="C59" s="28">
        <v>91691</v>
      </c>
      <c r="D59" s="29">
        <v>58879531.350000001</v>
      </c>
      <c r="E59" s="29">
        <v>1248390.96</v>
      </c>
      <c r="F59" s="29">
        <f>D59-E59</f>
        <v>57631140.390000001</v>
      </c>
      <c r="G59" s="29">
        <v>7199954.0599999996</v>
      </c>
      <c r="H59" s="29">
        <v>1745118.96</v>
      </c>
      <c r="I59" s="29">
        <v>330562.69</v>
      </c>
      <c r="J59" s="29">
        <f>G59-H59-I59</f>
        <v>5124272.4099999992</v>
      </c>
      <c r="K59" s="29">
        <v>19195932.620000001</v>
      </c>
      <c r="L59" s="10">
        <f>(F59+J59)/C59</f>
        <v>684.42282012411249</v>
      </c>
      <c r="M59" s="10">
        <f>K59/C59</f>
        <v>209.35459990620672</v>
      </c>
      <c r="N59" s="11">
        <f>(F59+J59+K59)/C59</f>
        <v>893.77742003031926</v>
      </c>
    </row>
    <row r="60" spans="1:14" ht="15" customHeight="1">
      <c r="A60" s="8" t="s">
        <v>83</v>
      </c>
      <c r="B60" s="9" t="s">
        <v>70</v>
      </c>
      <c r="C60" s="28">
        <v>1793</v>
      </c>
      <c r="D60" s="29">
        <v>1158831.48</v>
      </c>
      <c r="E60" s="29">
        <v>0</v>
      </c>
      <c r="F60" s="29">
        <f>D60-E60</f>
        <v>1158831.48</v>
      </c>
      <c r="G60" s="29">
        <v>30360.04</v>
      </c>
      <c r="H60" s="29">
        <v>0</v>
      </c>
      <c r="I60" s="29">
        <v>0</v>
      </c>
      <c r="J60" s="29">
        <f>G60-H60-I60</f>
        <v>30360.04</v>
      </c>
      <c r="K60" s="29">
        <v>396186.33</v>
      </c>
      <c r="L60" s="10">
        <f>(F60+J60)/C60</f>
        <v>663.24122699386498</v>
      </c>
      <c r="M60" s="10">
        <f>K60/C60</f>
        <v>220.96281650864475</v>
      </c>
      <c r="N60" s="11">
        <f>(F60+J60+K60)/C60</f>
        <v>884.20404350250976</v>
      </c>
    </row>
    <row r="61" spans="1:14" ht="15" customHeight="1">
      <c r="A61" s="8" t="s">
        <v>109</v>
      </c>
      <c r="B61" s="9" t="s">
        <v>91</v>
      </c>
      <c r="C61" s="28">
        <v>803</v>
      </c>
      <c r="D61" s="29">
        <v>541539.71</v>
      </c>
      <c r="E61" s="29">
        <v>0</v>
      </c>
      <c r="F61" s="29">
        <f>D61-E61</f>
        <v>541539.71</v>
      </c>
      <c r="G61" s="29">
        <v>6568.03</v>
      </c>
      <c r="H61" s="29">
        <v>0</v>
      </c>
      <c r="I61" s="29">
        <v>0</v>
      </c>
      <c r="J61" s="29">
        <f>G61-H61-I61</f>
        <v>6568.03</v>
      </c>
      <c r="K61" s="29">
        <v>149903.23000000001</v>
      </c>
      <c r="L61" s="10">
        <f>(F61+J61)/C61</f>
        <v>682.57501867995018</v>
      </c>
      <c r="M61" s="10">
        <f>K61/C61</f>
        <v>186.67899128268994</v>
      </c>
      <c r="N61" s="11">
        <f>(F61+J61+K61)/C61</f>
        <v>869.25400996264011</v>
      </c>
    </row>
    <row r="62" spans="1:14" ht="15" customHeight="1">
      <c r="A62" s="8" t="s">
        <v>530</v>
      </c>
      <c r="B62" s="9" t="s">
        <v>178</v>
      </c>
      <c r="C62" s="28">
        <v>371</v>
      </c>
      <c r="D62" s="29">
        <v>111828.83</v>
      </c>
      <c r="E62" s="29">
        <v>0</v>
      </c>
      <c r="F62" s="29">
        <f>D62-E62</f>
        <v>111828.83</v>
      </c>
      <c r="G62" s="29">
        <v>10718.7</v>
      </c>
      <c r="H62" s="29">
        <v>0</v>
      </c>
      <c r="I62" s="29">
        <v>0</v>
      </c>
      <c r="J62" s="29">
        <f>G62-H62-I62</f>
        <v>10718.7</v>
      </c>
      <c r="K62" s="29">
        <v>199838.92</v>
      </c>
      <c r="L62" s="10">
        <f>(F62+J62)/C62</f>
        <v>330.31679245283021</v>
      </c>
      <c r="M62" s="10">
        <f>K62/C62</f>
        <v>538.64938005390843</v>
      </c>
      <c r="N62" s="11">
        <f>(F62+J62+K62)/C62</f>
        <v>868.96617250673853</v>
      </c>
    </row>
    <row r="63" spans="1:14" ht="15" customHeight="1">
      <c r="A63" s="8" t="s">
        <v>226</v>
      </c>
      <c r="B63" s="9" t="s">
        <v>208</v>
      </c>
      <c r="C63" s="28">
        <v>1621</v>
      </c>
      <c r="D63" s="29">
        <v>980798.47</v>
      </c>
      <c r="E63" s="29">
        <v>0</v>
      </c>
      <c r="F63" s="29">
        <f>D63-E63</f>
        <v>980798.47</v>
      </c>
      <c r="G63" s="29">
        <v>116856.82</v>
      </c>
      <c r="H63" s="29">
        <v>0</v>
      </c>
      <c r="I63" s="29">
        <v>0</v>
      </c>
      <c r="J63" s="29">
        <f>G63-H63-I63</f>
        <v>116856.82</v>
      </c>
      <c r="K63" s="29">
        <v>299455.25</v>
      </c>
      <c r="L63" s="10">
        <f>(F63+J63)/C63</f>
        <v>677.14700185070944</v>
      </c>
      <c r="M63" s="10">
        <f>K63/C63</f>
        <v>184.73488587291794</v>
      </c>
      <c r="N63" s="11">
        <f>(F63+J63+K63)/C63</f>
        <v>861.88188772362741</v>
      </c>
    </row>
    <row r="64" spans="1:14" ht="15" customHeight="1">
      <c r="A64" s="8" t="s">
        <v>271</v>
      </c>
      <c r="B64" s="9" t="s">
        <v>208</v>
      </c>
      <c r="C64" s="28">
        <v>20932</v>
      </c>
      <c r="D64" s="29">
        <v>13411135.02</v>
      </c>
      <c r="E64" s="29">
        <v>0</v>
      </c>
      <c r="F64" s="29">
        <f>D64-E64</f>
        <v>13411135.02</v>
      </c>
      <c r="G64" s="29">
        <v>464303.92</v>
      </c>
      <c r="H64" s="29">
        <v>0</v>
      </c>
      <c r="I64" s="29">
        <v>0</v>
      </c>
      <c r="J64" s="29">
        <f>G64-H64-I64</f>
        <v>464303.92</v>
      </c>
      <c r="K64" s="29">
        <v>4046822.92</v>
      </c>
      <c r="L64" s="10">
        <f>(F64+J64)/C64</f>
        <v>662.8816615708007</v>
      </c>
      <c r="M64" s="10">
        <f>K64/C64</f>
        <v>193.33188037454616</v>
      </c>
      <c r="N64" s="11">
        <f>(F64+J64+K64)/C64</f>
        <v>856.21354194534683</v>
      </c>
    </row>
    <row r="65" spans="1:14" ht="15" customHeight="1">
      <c r="A65" s="8" t="s">
        <v>538</v>
      </c>
      <c r="B65" s="9" t="s">
        <v>0</v>
      </c>
      <c r="C65" s="28">
        <v>2909</v>
      </c>
      <c r="D65" s="29">
        <v>1897589.8</v>
      </c>
      <c r="E65" s="29">
        <v>0</v>
      </c>
      <c r="F65" s="29">
        <f>D65-E65</f>
        <v>1897589.8</v>
      </c>
      <c r="G65" s="29">
        <v>21277.79</v>
      </c>
      <c r="H65" s="29">
        <v>0</v>
      </c>
      <c r="I65" s="29">
        <v>0</v>
      </c>
      <c r="J65" s="29">
        <f>G65-H65-I65</f>
        <v>21277.79</v>
      </c>
      <c r="K65" s="29">
        <v>560121.72</v>
      </c>
      <c r="L65" s="10">
        <f>(F65+J65)/C65</f>
        <v>659.63134754211069</v>
      </c>
      <c r="M65" s="10">
        <f>K65/C65</f>
        <v>192.54785837057406</v>
      </c>
      <c r="N65" s="11">
        <f>(F65+J65+K65)/C65</f>
        <v>852.17920591268478</v>
      </c>
    </row>
    <row r="66" spans="1:14" ht="15" customHeight="1">
      <c r="A66" s="8" t="s">
        <v>64</v>
      </c>
      <c r="B66" s="9" t="s">
        <v>0</v>
      </c>
      <c r="C66" s="28">
        <v>524</v>
      </c>
      <c r="D66" s="29">
        <v>265076.78000000003</v>
      </c>
      <c r="E66" s="29">
        <v>0</v>
      </c>
      <c r="F66" s="29">
        <f>D66-E66</f>
        <v>265076.78000000003</v>
      </c>
      <c r="G66" s="29">
        <v>17276.05</v>
      </c>
      <c r="H66" s="29">
        <v>0</v>
      </c>
      <c r="I66" s="29">
        <v>0</v>
      </c>
      <c r="J66" s="29">
        <f>G66-H66-I66</f>
        <v>17276.05</v>
      </c>
      <c r="K66" s="29">
        <v>160975.93</v>
      </c>
      <c r="L66" s="10">
        <f>(F66+J66)/C66</f>
        <v>538.84127862595426</v>
      </c>
      <c r="M66" s="10">
        <f>K66/C66</f>
        <v>307.20597328244276</v>
      </c>
      <c r="N66" s="11">
        <f>(F66+J66+K66)/C66</f>
        <v>846.04725190839702</v>
      </c>
    </row>
    <row r="67" spans="1:14" ht="15" customHeight="1">
      <c r="A67" s="8" t="s">
        <v>422</v>
      </c>
      <c r="B67" s="9" t="s">
        <v>138</v>
      </c>
      <c r="C67" s="28">
        <v>3173</v>
      </c>
      <c r="D67" s="29">
        <v>1446215.36</v>
      </c>
      <c r="E67" s="29">
        <v>0</v>
      </c>
      <c r="F67" s="29">
        <f>D67-E67</f>
        <v>1446215.36</v>
      </c>
      <c r="G67" s="29">
        <v>24380.25</v>
      </c>
      <c r="H67" s="29">
        <v>0</v>
      </c>
      <c r="I67" s="29">
        <v>0</v>
      </c>
      <c r="J67" s="29">
        <f>G67-H67-I67</f>
        <v>24380.25</v>
      </c>
      <c r="K67" s="29">
        <v>1176491.8600000001</v>
      </c>
      <c r="L67" s="10">
        <f>(F67+J67)/C67</f>
        <v>463.4716703435235</v>
      </c>
      <c r="M67" s="10">
        <f>K67/C67</f>
        <v>370.78218090135522</v>
      </c>
      <c r="N67" s="11">
        <f>(F67+J67+K67)/C67</f>
        <v>834.25385124487877</v>
      </c>
    </row>
    <row r="68" spans="1:14" ht="15" customHeight="1">
      <c r="A68" s="8" t="s">
        <v>628</v>
      </c>
      <c r="B68" s="9" t="s">
        <v>201</v>
      </c>
      <c r="C68" s="28">
        <v>29675</v>
      </c>
      <c r="D68" s="29">
        <v>15794484.75</v>
      </c>
      <c r="E68" s="29">
        <v>0</v>
      </c>
      <c r="F68" s="29">
        <f>D68-E68</f>
        <v>15794484.75</v>
      </c>
      <c r="G68" s="29">
        <v>595218.39</v>
      </c>
      <c r="H68" s="29">
        <v>0</v>
      </c>
      <c r="I68" s="29">
        <v>0</v>
      </c>
      <c r="J68" s="29">
        <f>G68-H68-I68</f>
        <v>595218.39</v>
      </c>
      <c r="K68" s="29">
        <v>8241313.3700000001</v>
      </c>
      <c r="L68" s="10">
        <f>(F68+J68)/C68</f>
        <v>552.30676124684078</v>
      </c>
      <c r="M68" s="10">
        <f>K68/C68</f>
        <v>277.71906891322664</v>
      </c>
      <c r="N68" s="11">
        <f>(F68+J68+K68)/C68</f>
        <v>830.02583016006747</v>
      </c>
    </row>
    <row r="69" spans="1:14" ht="15" customHeight="1">
      <c r="A69" s="8" t="s">
        <v>23</v>
      </c>
      <c r="B69" s="9" t="s">
        <v>0</v>
      </c>
      <c r="C69" s="28">
        <v>683</v>
      </c>
      <c r="D69" s="29">
        <v>452241.48</v>
      </c>
      <c r="E69" s="29">
        <v>0</v>
      </c>
      <c r="F69" s="29">
        <f>D69-E69</f>
        <v>452241.48</v>
      </c>
      <c r="G69" s="29">
        <v>2971.86</v>
      </c>
      <c r="H69" s="29">
        <v>0</v>
      </c>
      <c r="I69" s="29">
        <v>0</v>
      </c>
      <c r="J69" s="29">
        <f>G69-H69-I69</f>
        <v>2971.86</v>
      </c>
      <c r="K69" s="29">
        <v>109116.24</v>
      </c>
      <c r="L69" s="10">
        <f>(F69+J69)/C69</f>
        <v>666.49098096632497</v>
      </c>
      <c r="M69" s="10">
        <f>K69/C69</f>
        <v>159.76023426061494</v>
      </c>
      <c r="N69" s="11">
        <f>(F69+J69+K69)/C69</f>
        <v>826.25121522693996</v>
      </c>
    </row>
    <row r="70" spans="1:14" ht="15" customHeight="1">
      <c r="A70" s="8" t="s">
        <v>584</v>
      </c>
      <c r="B70" s="9" t="s">
        <v>245</v>
      </c>
      <c r="C70" s="28">
        <v>7098</v>
      </c>
      <c r="D70" s="29">
        <v>2069498.28</v>
      </c>
      <c r="E70" s="29">
        <v>0</v>
      </c>
      <c r="F70" s="29">
        <f>D70-E70</f>
        <v>2069498.28</v>
      </c>
      <c r="G70" s="29">
        <v>1960463.3</v>
      </c>
      <c r="H70" s="29">
        <v>0</v>
      </c>
      <c r="I70" s="29">
        <v>0</v>
      </c>
      <c r="J70" s="29">
        <f>G70-H70-I70</f>
        <v>1960463.3</v>
      </c>
      <c r="K70" s="29">
        <v>1824861.55</v>
      </c>
      <c r="L70" s="10">
        <f>(F70+J70)/C70</f>
        <v>567.76015497323192</v>
      </c>
      <c r="M70" s="10">
        <f>K70/C70</f>
        <v>257.09517469709778</v>
      </c>
      <c r="N70" s="11">
        <f>(F70+J70+K70)/C70</f>
        <v>824.85532967032964</v>
      </c>
    </row>
    <row r="71" spans="1:14" ht="15" customHeight="1">
      <c r="A71" s="8" t="s">
        <v>40</v>
      </c>
      <c r="B71" s="9" t="s">
        <v>0</v>
      </c>
      <c r="C71" s="28">
        <v>378</v>
      </c>
      <c r="D71" s="29">
        <v>229826.54</v>
      </c>
      <c r="E71" s="29">
        <v>0</v>
      </c>
      <c r="F71" s="29">
        <f>D71-E71</f>
        <v>229826.54</v>
      </c>
      <c r="G71" s="29">
        <v>14100.2</v>
      </c>
      <c r="H71" s="29">
        <v>0</v>
      </c>
      <c r="I71" s="29">
        <v>0</v>
      </c>
      <c r="J71" s="29">
        <f>G71-H71-I71</f>
        <v>14100.2</v>
      </c>
      <c r="K71" s="29">
        <v>67723.22</v>
      </c>
      <c r="L71" s="10">
        <f>(F71+J71)/C71</f>
        <v>645.30883597883599</v>
      </c>
      <c r="M71" s="10">
        <f>K71/C71</f>
        <v>179.16195767195768</v>
      </c>
      <c r="N71" s="11">
        <f>(F71+J71+K71)/C71</f>
        <v>824.47079365079367</v>
      </c>
    </row>
    <row r="72" spans="1:14" ht="15" customHeight="1">
      <c r="A72" s="8" t="s">
        <v>79</v>
      </c>
      <c r="B72" s="9" t="s">
        <v>70</v>
      </c>
      <c r="C72" s="28">
        <v>753</v>
      </c>
      <c r="D72" s="29">
        <v>537474.55000000005</v>
      </c>
      <c r="E72" s="29">
        <v>0</v>
      </c>
      <c r="F72" s="29">
        <f>D72-E72</f>
        <v>537474.55000000005</v>
      </c>
      <c r="G72" s="29">
        <v>24656.49</v>
      </c>
      <c r="H72" s="29">
        <v>0</v>
      </c>
      <c r="I72" s="29">
        <v>0</v>
      </c>
      <c r="J72" s="29">
        <f>G72-H72-I72</f>
        <v>24656.49</v>
      </c>
      <c r="K72" s="29">
        <v>56197.46</v>
      </c>
      <c r="L72" s="10">
        <f>(F72+J72)/C72</f>
        <v>746.52196547144763</v>
      </c>
      <c r="M72" s="10">
        <f>K72/C72</f>
        <v>74.631420982735719</v>
      </c>
      <c r="N72" s="11">
        <f>(F72+J72+K72)/C72</f>
        <v>821.15338645418331</v>
      </c>
    </row>
    <row r="73" spans="1:14" ht="15" customHeight="1">
      <c r="A73" s="8" t="s">
        <v>358</v>
      </c>
      <c r="B73" s="9" t="s">
        <v>201</v>
      </c>
      <c r="C73" s="28">
        <v>24219</v>
      </c>
      <c r="D73" s="29">
        <v>13078470.130000001</v>
      </c>
      <c r="E73" s="29">
        <v>0</v>
      </c>
      <c r="F73" s="29">
        <f>D73-E73</f>
        <v>13078470.130000001</v>
      </c>
      <c r="G73" s="29">
        <v>2566513.14</v>
      </c>
      <c r="H73" s="29">
        <v>0</v>
      </c>
      <c r="I73" s="29">
        <v>0</v>
      </c>
      <c r="J73" s="29">
        <f>G73-H73-I73</f>
        <v>2566513.14</v>
      </c>
      <c r="K73" s="29">
        <v>4137419.97</v>
      </c>
      <c r="L73" s="10">
        <f>(F73+J73)/C73</f>
        <v>645.97973780915811</v>
      </c>
      <c r="M73" s="10">
        <f>K73/C73</f>
        <v>170.83364176885917</v>
      </c>
      <c r="N73" s="11">
        <f>(F73+J73+K73)/C73</f>
        <v>816.81337957801736</v>
      </c>
    </row>
    <row r="74" spans="1:14" ht="15" customHeight="1">
      <c r="A74" s="8" t="s">
        <v>472</v>
      </c>
      <c r="B74" s="9" t="s">
        <v>201</v>
      </c>
      <c r="C74" s="28">
        <v>23661</v>
      </c>
      <c r="D74" s="29">
        <v>11132733.08</v>
      </c>
      <c r="E74" s="29">
        <v>0</v>
      </c>
      <c r="F74" s="29">
        <f>D74-E74</f>
        <v>11132733.08</v>
      </c>
      <c r="G74" s="29">
        <v>415002.44</v>
      </c>
      <c r="H74" s="29">
        <v>0</v>
      </c>
      <c r="I74" s="29">
        <v>0</v>
      </c>
      <c r="J74" s="29">
        <f>G74-H74-I74</f>
        <v>415002.44</v>
      </c>
      <c r="K74" s="29">
        <v>7741765.4400000004</v>
      </c>
      <c r="L74" s="10">
        <f>(F74+J74)/C74</f>
        <v>488.04934364566162</v>
      </c>
      <c r="M74" s="10">
        <f>K74/C74</f>
        <v>327.19519208824647</v>
      </c>
      <c r="N74" s="11">
        <f>(F74+J74+K74)/C74</f>
        <v>815.24453573390815</v>
      </c>
    </row>
    <row r="75" spans="1:14" ht="15" customHeight="1">
      <c r="A75" s="8" t="s">
        <v>128</v>
      </c>
      <c r="B75" s="9" t="s">
        <v>91</v>
      </c>
      <c r="C75" s="28">
        <v>387</v>
      </c>
      <c r="D75" s="29">
        <v>254001.7</v>
      </c>
      <c r="E75" s="29">
        <v>0</v>
      </c>
      <c r="F75" s="29">
        <f>D75-E75</f>
        <v>254001.7</v>
      </c>
      <c r="G75" s="29">
        <v>4098.2</v>
      </c>
      <c r="H75" s="29">
        <v>0</v>
      </c>
      <c r="I75" s="29">
        <v>0</v>
      </c>
      <c r="J75" s="29">
        <f>G75-H75-I75</f>
        <v>4098.2</v>
      </c>
      <c r="K75" s="29">
        <v>56377.79</v>
      </c>
      <c r="L75" s="10">
        <f>(F75+J75)/C75</f>
        <v>666.9248062015505</v>
      </c>
      <c r="M75" s="10">
        <f>K75/C75</f>
        <v>145.67904392764859</v>
      </c>
      <c r="N75" s="11">
        <f>(F75+J75+K75)/C75</f>
        <v>812.60385012919892</v>
      </c>
    </row>
    <row r="76" spans="1:14" ht="15" customHeight="1">
      <c r="A76" s="8" t="s">
        <v>601</v>
      </c>
      <c r="B76" s="9" t="s">
        <v>208</v>
      </c>
      <c r="C76" s="28">
        <v>85598</v>
      </c>
      <c r="D76" s="29">
        <v>44685597.439999998</v>
      </c>
      <c r="E76" s="29">
        <v>1359483.95</v>
      </c>
      <c r="F76" s="29">
        <f>D76-E76</f>
        <v>43326113.489999995</v>
      </c>
      <c r="G76" s="29">
        <v>6065253.4800000004</v>
      </c>
      <c r="H76" s="29">
        <v>1689307.38</v>
      </c>
      <c r="I76" s="29">
        <v>525490.43999999994</v>
      </c>
      <c r="J76" s="29">
        <f>G76-H76-I76</f>
        <v>3850455.6600000006</v>
      </c>
      <c r="K76" s="29">
        <v>21906473.940000001</v>
      </c>
      <c r="L76" s="10">
        <f>(F76+J76)/C76</f>
        <v>551.14102140236923</v>
      </c>
      <c r="M76" s="10">
        <f>K76/C76</f>
        <v>255.92273113857803</v>
      </c>
      <c r="N76" s="11">
        <f>(F76+J76+K76)/C76</f>
        <v>807.06375254094723</v>
      </c>
    </row>
    <row r="77" spans="1:14" ht="15" customHeight="1">
      <c r="A77" s="8" t="s">
        <v>528</v>
      </c>
      <c r="B77" s="9" t="s">
        <v>138</v>
      </c>
      <c r="C77" s="28">
        <v>896</v>
      </c>
      <c r="D77" s="29">
        <v>509443.78</v>
      </c>
      <c r="E77" s="29">
        <v>0</v>
      </c>
      <c r="F77" s="29">
        <f>D77-E77</f>
        <v>509443.78</v>
      </c>
      <c r="G77" s="29">
        <v>32834.19</v>
      </c>
      <c r="H77" s="29">
        <v>0</v>
      </c>
      <c r="I77" s="29">
        <v>0</v>
      </c>
      <c r="J77" s="29">
        <f>G77-H77-I77</f>
        <v>32834.19</v>
      </c>
      <c r="K77" s="29">
        <v>170614.23</v>
      </c>
      <c r="L77" s="10">
        <f>(F77+J77)/C77</f>
        <v>605.22094866071427</v>
      </c>
      <c r="M77" s="10">
        <f>K77/C77</f>
        <v>190.4176674107143</v>
      </c>
      <c r="N77" s="11">
        <f>(F77+J77+K77)/C77</f>
        <v>795.63861607142849</v>
      </c>
    </row>
    <row r="78" spans="1:14" ht="15" customHeight="1">
      <c r="A78" s="8" t="s">
        <v>220</v>
      </c>
      <c r="B78" s="9" t="s">
        <v>208</v>
      </c>
      <c r="C78" s="28">
        <v>1591</v>
      </c>
      <c r="D78" s="29">
        <v>844742.17</v>
      </c>
      <c r="E78" s="29">
        <v>0</v>
      </c>
      <c r="F78" s="29">
        <f>D78-E78</f>
        <v>844742.17</v>
      </c>
      <c r="G78" s="29">
        <v>45219.19</v>
      </c>
      <c r="H78" s="29">
        <v>0</v>
      </c>
      <c r="I78" s="29">
        <v>0</v>
      </c>
      <c r="J78" s="29">
        <f>G78-H78-I78</f>
        <v>45219.19</v>
      </c>
      <c r="K78" s="29">
        <v>375384.76</v>
      </c>
      <c r="L78" s="10">
        <f>(F78+J78)/C78</f>
        <v>559.37231929604025</v>
      </c>
      <c r="M78" s="10">
        <f>K78/C78</f>
        <v>235.94265241986173</v>
      </c>
      <c r="N78" s="11">
        <f>(F78+J78+K78)/C78</f>
        <v>795.31497171590206</v>
      </c>
    </row>
    <row r="79" spans="1:14" ht="15" customHeight="1">
      <c r="A79" s="8" t="s">
        <v>99</v>
      </c>
      <c r="B79" s="9" t="s">
        <v>91</v>
      </c>
      <c r="C79" s="28">
        <v>4032</v>
      </c>
      <c r="D79" s="29">
        <v>1077111.08</v>
      </c>
      <c r="E79" s="29">
        <v>0</v>
      </c>
      <c r="F79" s="29">
        <f>D79-E79</f>
        <v>1077111.08</v>
      </c>
      <c r="G79" s="29">
        <v>1036232.03</v>
      </c>
      <c r="H79" s="29">
        <v>0</v>
      </c>
      <c r="I79" s="29">
        <v>0</v>
      </c>
      <c r="J79" s="29">
        <f>G79-H79-I79</f>
        <v>1036232.03</v>
      </c>
      <c r="K79" s="29">
        <v>1070307.27</v>
      </c>
      <c r="L79" s="10">
        <f>(F79+J79)/C79</f>
        <v>524.14263640873025</v>
      </c>
      <c r="M79" s="10">
        <f>K79/C79</f>
        <v>265.45319196428574</v>
      </c>
      <c r="N79" s="11">
        <f>(F79+J79+K79)/C79</f>
        <v>789.59582837301593</v>
      </c>
    </row>
    <row r="80" spans="1:14" ht="15" customHeight="1">
      <c r="A80" s="8" t="s">
        <v>77</v>
      </c>
      <c r="B80" s="9" t="s">
        <v>70</v>
      </c>
      <c r="C80" s="28">
        <v>662</v>
      </c>
      <c r="D80" s="29">
        <v>383021.72</v>
      </c>
      <c r="E80" s="29">
        <v>0</v>
      </c>
      <c r="F80" s="29">
        <f>D80-E80</f>
        <v>383021.72</v>
      </c>
      <c r="G80" s="29">
        <v>11125.43</v>
      </c>
      <c r="H80" s="29">
        <v>0</v>
      </c>
      <c r="I80" s="29">
        <v>0</v>
      </c>
      <c r="J80" s="29">
        <f>G80-H80-I80</f>
        <v>11125.43</v>
      </c>
      <c r="K80" s="29">
        <v>127869.88</v>
      </c>
      <c r="L80" s="10">
        <f>(F80+J80)/C80</f>
        <v>595.38844410876129</v>
      </c>
      <c r="M80" s="10">
        <f>K80/C80</f>
        <v>193.15691842900304</v>
      </c>
      <c r="N80" s="11">
        <f>(F80+J80+K80)/C80</f>
        <v>788.54536253776428</v>
      </c>
    </row>
    <row r="81" spans="1:14" ht="15" customHeight="1">
      <c r="A81" s="8" t="s">
        <v>169</v>
      </c>
      <c r="B81" s="9" t="s">
        <v>138</v>
      </c>
      <c r="C81" s="28">
        <v>4238</v>
      </c>
      <c r="D81" s="29">
        <v>2050564.17</v>
      </c>
      <c r="E81" s="29">
        <v>0</v>
      </c>
      <c r="F81" s="29">
        <f>D81-E81</f>
        <v>2050564.17</v>
      </c>
      <c r="G81" s="29">
        <v>28073.38</v>
      </c>
      <c r="H81" s="29">
        <v>0</v>
      </c>
      <c r="I81" s="29">
        <v>0</v>
      </c>
      <c r="J81" s="29">
        <f>G81-H81-I81</f>
        <v>28073.38</v>
      </c>
      <c r="K81" s="29">
        <v>1257442.17</v>
      </c>
      <c r="L81" s="10">
        <f>(F81+J81)/C81</f>
        <v>490.47606182161394</v>
      </c>
      <c r="M81" s="10">
        <f>K81/C81</f>
        <v>296.70650542708825</v>
      </c>
      <c r="N81" s="11">
        <f>(F81+J81+K81)/C81</f>
        <v>787.18256724870218</v>
      </c>
    </row>
    <row r="82" spans="1:14" ht="15" customHeight="1">
      <c r="A82" s="8" t="s">
        <v>512</v>
      </c>
      <c r="B82" s="9" t="s">
        <v>91</v>
      </c>
      <c r="C82" s="28">
        <v>11247</v>
      </c>
      <c r="D82" s="29">
        <v>6207305.2000000002</v>
      </c>
      <c r="E82" s="29">
        <v>0</v>
      </c>
      <c r="F82" s="29">
        <f>D82-E82</f>
        <v>6207305.2000000002</v>
      </c>
      <c r="G82" s="29">
        <v>406663.11</v>
      </c>
      <c r="H82" s="29">
        <v>0</v>
      </c>
      <c r="I82" s="29">
        <v>0</v>
      </c>
      <c r="J82" s="29">
        <f>G82-H82-I82</f>
        <v>406663.11</v>
      </c>
      <c r="K82" s="29">
        <v>2039223.31</v>
      </c>
      <c r="L82" s="10">
        <f>(F82+J82)/C82</f>
        <v>588.06511158531168</v>
      </c>
      <c r="M82" s="10">
        <f>K82/C82</f>
        <v>181.31264426069174</v>
      </c>
      <c r="N82" s="11">
        <f>(F82+J82+K82)/C82</f>
        <v>769.37775584600342</v>
      </c>
    </row>
    <row r="83" spans="1:14" ht="15" customHeight="1">
      <c r="A83" s="8" t="s">
        <v>239</v>
      </c>
      <c r="B83" s="9" t="s">
        <v>208</v>
      </c>
      <c r="C83" s="28">
        <v>2065</v>
      </c>
      <c r="D83" s="29">
        <v>1025917.5</v>
      </c>
      <c r="E83" s="29">
        <v>0</v>
      </c>
      <c r="F83" s="29">
        <f>D83-E83</f>
        <v>1025917.5</v>
      </c>
      <c r="G83" s="29">
        <v>19582.18</v>
      </c>
      <c r="H83" s="29">
        <v>0</v>
      </c>
      <c r="I83" s="29">
        <v>0</v>
      </c>
      <c r="J83" s="29">
        <f>G83-H83-I83</f>
        <v>19582.18</v>
      </c>
      <c r="K83" s="29">
        <v>527342.71</v>
      </c>
      <c r="L83" s="10">
        <f>(F83+J83)/C83</f>
        <v>506.29524455205814</v>
      </c>
      <c r="M83" s="10">
        <f>K83/C83</f>
        <v>255.37177239709442</v>
      </c>
      <c r="N83" s="11">
        <f>(F83+J83+K83)/C83</f>
        <v>761.66701694915264</v>
      </c>
    </row>
    <row r="84" spans="1:14" ht="15" customHeight="1">
      <c r="A84" s="8" t="s">
        <v>73</v>
      </c>
      <c r="B84" s="9" t="s">
        <v>70</v>
      </c>
      <c r="C84" s="28">
        <v>2208</v>
      </c>
      <c r="D84" s="29">
        <v>1362375.4</v>
      </c>
      <c r="E84" s="29">
        <v>0</v>
      </c>
      <c r="F84" s="29">
        <f>D84-E84</f>
        <v>1362375.4</v>
      </c>
      <c r="G84" s="29">
        <v>60576.31</v>
      </c>
      <c r="H84" s="29">
        <v>0</v>
      </c>
      <c r="I84" s="29">
        <v>0</v>
      </c>
      <c r="J84" s="29">
        <f>G84-H84-I84</f>
        <v>60576.31</v>
      </c>
      <c r="K84" s="29">
        <v>248282.31</v>
      </c>
      <c r="L84" s="10">
        <f>(F84+J84)/C84</f>
        <v>644.45276721014488</v>
      </c>
      <c r="M84" s="10">
        <f>K84/C84</f>
        <v>112.44669836956521</v>
      </c>
      <c r="N84" s="11">
        <f>(F84+J84+K84)/C84</f>
        <v>756.89946557971018</v>
      </c>
    </row>
    <row r="85" spans="1:14" ht="15" customHeight="1">
      <c r="A85" s="8" t="s">
        <v>359</v>
      </c>
      <c r="B85" s="9" t="s">
        <v>208</v>
      </c>
      <c r="C85" s="28">
        <v>43674</v>
      </c>
      <c r="D85" s="29">
        <v>18726254.780000001</v>
      </c>
      <c r="E85" s="29">
        <v>0</v>
      </c>
      <c r="F85" s="29">
        <f>D85-E85</f>
        <v>18726254.780000001</v>
      </c>
      <c r="G85" s="29">
        <v>1031461.62</v>
      </c>
      <c r="H85" s="29">
        <v>0</v>
      </c>
      <c r="I85" s="29">
        <v>0</v>
      </c>
      <c r="J85" s="29">
        <f>G85-H85-I85</f>
        <v>1031461.62</v>
      </c>
      <c r="K85" s="29">
        <v>13029899.039999999</v>
      </c>
      <c r="L85" s="10">
        <f>(F85+J85)/C85</f>
        <v>452.39081375646845</v>
      </c>
      <c r="M85" s="10">
        <f>K85/C85</f>
        <v>298.34453084214863</v>
      </c>
      <c r="N85" s="11">
        <f>(F85+J85+K85)/C85</f>
        <v>750.73534459861708</v>
      </c>
    </row>
    <row r="86" spans="1:14" ht="15" customHeight="1">
      <c r="A86" s="8" t="s">
        <v>392</v>
      </c>
      <c r="B86" s="9" t="s">
        <v>0</v>
      </c>
      <c r="C86" s="28">
        <v>230595</v>
      </c>
      <c r="D86" s="29">
        <v>111781895.72</v>
      </c>
      <c r="E86" s="29">
        <v>8421762.8100000005</v>
      </c>
      <c r="F86" s="29">
        <f>D86-E86</f>
        <v>103360132.91</v>
      </c>
      <c r="G86" s="29">
        <v>11457236.029999999</v>
      </c>
      <c r="H86" s="29">
        <v>4626178.8899999997</v>
      </c>
      <c r="I86" s="29">
        <v>1108253.19</v>
      </c>
      <c r="J86" s="29">
        <f>G86-H86-I86</f>
        <v>5722803.9499999993</v>
      </c>
      <c r="K86" s="29">
        <v>63517463.240000002</v>
      </c>
      <c r="L86" s="10">
        <f>(F86+J86)/C86</f>
        <v>473.04987905201762</v>
      </c>
      <c r="M86" s="10">
        <f>K86/C86</f>
        <v>275.45030568746068</v>
      </c>
      <c r="N86" s="11">
        <f>(F86+J86+K86)/C86</f>
        <v>748.5001847394783</v>
      </c>
    </row>
    <row r="87" spans="1:14" ht="15" customHeight="1">
      <c r="A87" s="8" t="s">
        <v>562</v>
      </c>
      <c r="B87" s="9" t="s">
        <v>0</v>
      </c>
      <c r="C87" s="28">
        <v>7466</v>
      </c>
      <c r="D87" s="29">
        <v>2735497.15</v>
      </c>
      <c r="E87" s="29">
        <v>0</v>
      </c>
      <c r="F87" s="29">
        <f>D87-E87</f>
        <v>2735497.15</v>
      </c>
      <c r="G87" s="29">
        <v>400134.86</v>
      </c>
      <c r="H87" s="29">
        <v>0</v>
      </c>
      <c r="I87" s="29">
        <v>0</v>
      </c>
      <c r="J87" s="29">
        <f>G87-H87-I87</f>
        <v>400134.86</v>
      </c>
      <c r="K87" s="29">
        <v>2381966.11</v>
      </c>
      <c r="L87" s="10">
        <f>(F87+J87)/C87</f>
        <v>419.9882145727297</v>
      </c>
      <c r="M87" s="10">
        <f>K87/C87</f>
        <v>319.04180417894452</v>
      </c>
      <c r="N87" s="11">
        <f>(F87+J87+K87)/C87</f>
        <v>739.03001875167411</v>
      </c>
    </row>
    <row r="88" spans="1:14" ht="15" customHeight="1">
      <c r="A88" s="8" t="s">
        <v>143</v>
      </c>
      <c r="B88" s="9" t="s">
        <v>138</v>
      </c>
      <c r="C88" s="28">
        <v>437</v>
      </c>
      <c r="D88" s="29">
        <v>187855.09</v>
      </c>
      <c r="E88" s="29">
        <v>0</v>
      </c>
      <c r="F88" s="29">
        <f>D88-E88</f>
        <v>187855.09</v>
      </c>
      <c r="G88" s="29">
        <v>9860.73</v>
      </c>
      <c r="H88" s="29">
        <v>0</v>
      </c>
      <c r="I88" s="29">
        <v>0</v>
      </c>
      <c r="J88" s="29">
        <f>G88-H88-I88</f>
        <v>9860.73</v>
      </c>
      <c r="K88" s="29">
        <v>124987.13</v>
      </c>
      <c r="L88" s="10">
        <f>(F88+J88)/C88</f>
        <v>452.43894736842105</v>
      </c>
      <c r="M88" s="10">
        <f>K88/C88</f>
        <v>286.01173913043482</v>
      </c>
      <c r="N88" s="11">
        <f>(F88+J88+K88)/C88</f>
        <v>738.45068649885582</v>
      </c>
    </row>
    <row r="89" spans="1:14" ht="15" customHeight="1">
      <c r="A89" s="8" t="s">
        <v>449</v>
      </c>
      <c r="B89" s="9" t="s">
        <v>91</v>
      </c>
      <c r="C89" s="28">
        <v>1611</v>
      </c>
      <c r="D89" s="29">
        <v>734665.46</v>
      </c>
      <c r="E89" s="29">
        <v>0</v>
      </c>
      <c r="F89" s="29">
        <f>D89-E89</f>
        <v>734665.46</v>
      </c>
      <c r="G89" s="29">
        <v>130916.2</v>
      </c>
      <c r="H89" s="29">
        <v>0</v>
      </c>
      <c r="I89" s="29">
        <v>0</v>
      </c>
      <c r="J89" s="29">
        <f>G89-H89-I89</f>
        <v>130916.2</v>
      </c>
      <c r="K89" s="29">
        <v>322883.93</v>
      </c>
      <c r="L89" s="10">
        <f>(F89+J89)/C89</f>
        <v>537.29463687150837</v>
      </c>
      <c r="M89" s="10">
        <f>K89/C89</f>
        <v>200.4245375543141</v>
      </c>
      <c r="N89" s="11">
        <f>(F89+J89+K89)/C89</f>
        <v>737.71917442582242</v>
      </c>
    </row>
    <row r="90" spans="1:14" ht="15" customHeight="1">
      <c r="A90" s="8" t="s">
        <v>67</v>
      </c>
      <c r="B90" s="9" t="s">
        <v>0</v>
      </c>
      <c r="C90" s="28">
        <v>283</v>
      </c>
      <c r="D90" s="29">
        <v>81202.009999999995</v>
      </c>
      <c r="E90" s="29">
        <v>0</v>
      </c>
      <c r="F90" s="29">
        <f>D90-E90</f>
        <v>81202.009999999995</v>
      </c>
      <c r="G90" s="29">
        <v>5581.53</v>
      </c>
      <c r="H90" s="29">
        <v>0</v>
      </c>
      <c r="I90" s="29">
        <v>0</v>
      </c>
      <c r="J90" s="29">
        <f>G90-H90-I90</f>
        <v>5581.53</v>
      </c>
      <c r="K90" s="29">
        <v>119824.68</v>
      </c>
      <c r="L90" s="10">
        <f>(F90+J90)/C90</f>
        <v>306.65561837455829</v>
      </c>
      <c r="M90" s="10">
        <f>K90/C90</f>
        <v>423.40876325088334</v>
      </c>
      <c r="N90" s="11">
        <f>(F90+J90+K90)/C90</f>
        <v>730.06438162544157</v>
      </c>
    </row>
    <row r="91" spans="1:14" ht="15" customHeight="1">
      <c r="A91" s="8" t="s">
        <v>159</v>
      </c>
      <c r="B91" s="9" t="s">
        <v>138</v>
      </c>
      <c r="C91" s="28">
        <v>574</v>
      </c>
      <c r="D91" s="29">
        <v>270713.11</v>
      </c>
      <c r="E91" s="29">
        <v>0</v>
      </c>
      <c r="F91" s="29">
        <f>D91-E91</f>
        <v>270713.11</v>
      </c>
      <c r="G91" s="29">
        <v>2566.3200000000002</v>
      </c>
      <c r="H91" s="29">
        <v>0</v>
      </c>
      <c r="I91" s="29">
        <v>0</v>
      </c>
      <c r="J91" s="29">
        <f>G91-H91-I91</f>
        <v>2566.3200000000002</v>
      </c>
      <c r="K91" s="29">
        <v>142159.26</v>
      </c>
      <c r="L91" s="10">
        <f>(F91+J91)/C91</f>
        <v>476.09656794425086</v>
      </c>
      <c r="M91" s="10">
        <f>K91/C91</f>
        <v>247.66421602787457</v>
      </c>
      <c r="N91" s="11">
        <f>(F91+J91+K91)/C91</f>
        <v>723.76078397212541</v>
      </c>
    </row>
    <row r="92" spans="1:14" ht="15" customHeight="1">
      <c r="A92" s="8" t="s">
        <v>53</v>
      </c>
      <c r="B92" s="9" t="s">
        <v>0</v>
      </c>
      <c r="C92" s="28">
        <v>219</v>
      </c>
      <c r="D92" s="29">
        <v>56700.86</v>
      </c>
      <c r="E92" s="29">
        <v>0</v>
      </c>
      <c r="F92" s="29">
        <f>D92-E92</f>
        <v>56700.86</v>
      </c>
      <c r="G92" s="29">
        <v>45191.85</v>
      </c>
      <c r="H92" s="29">
        <v>0</v>
      </c>
      <c r="I92" s="29">
        <v>0</v>
      </c>
      <c r="J92" s="29">
        <f>G92-H92-I92</f>
        <v>45191.85</v>
      </c>
      <c r="K92" s="29">
        <v>55620.76</v>
      </c>
      <c r="L92" s="10">
        <f>(F92+J92)/C92</f>
        <v>465.26351598173511</v>
      </c>
      <c r="M92" s="10">
        <f>K92/C92</f>
        <v>253.97607305936074</v>
      </c>
      <c r="N92" s="11">
        <f>(F92+J92+K92)/C92</f>
        <v>719.23958904109588</v>
      </c>
    </row>
    <row r="93" spans="1:14" ht="15" customHeight="1">
      <c r="A93" s="8" t="s">
        <v>150</v>
      </c>
      <c r="B93" s="9" t="s">
        <v>138</v>
      </c>
      <c r="C93" s="28">
        <v>1223</v>
      </c>
      <c r="D93" s="29">
        <v>397640.43</v>
      </c>
      <c r="E93" s="29">
        <v>0</v>
      </c>
      <c r="F93" s="29">
        <f>D93-E93</f>
        <v>397640.43</v>
      </c>
      <c r="G93" s="29">
        <v>8367.42</v>
      </c>
      <c r="H93" s="29">
        <v>0</v>
      </c>
      <c r="I93" s="29">
        <v>0</v>
      </c>
      <c r="J93" s="29">
        <f>G93-H93-I93</f>
        <v>8367.42</v>
      </c>
      <c r="K93" s="29">
        <v>470252.93</v>
      </c>
      <c r="L93" s="10">
        <f>(F93+J93)/C93</f>
        <v>331.97698282910875</v>
      </c>
      <c r="M93" s="10">
        <f>K93/C93</f>
        <v>384.5077105478332</v>
      </c>
      <c r="N93" s="11">
        <f>(F93+J93+K93)/C93</f>
        <v>716.484693376942</v>
      </c>
    </row>
    <row r="94" spans="1:14" ht="15" customHeight="1">
      <c r="A94" s="8" t="s">
        <v>413</v>
      </c>
      <c r="B94" s="9" t="s">
        <v>70</v>
      </c>
      <c r="C94" s="28">
        <v>21645</v>
      </c>
      <c r="D94" s="29">
        <v>12017586.24</v>
      </c>
      <c r="E94" s="29">
        <v>0</v>
      </c>
      <c r="F94" s="29">
        <f>D94-E94</f>
        <v>12017586.24</v>
      </c>
      <c r="G94" s="29">
        <v>948789.55</v>
      </c>
      <c r="H94" s="29">
        <v>0</v>
      </c>
      <c r="I94" s="29">
        <v>0</v>
      </c>
      <c r="J94" s="29">
        <f>G94-H94-I94</f>
        <v>948789.55</v>
      </c>
      <c r="K94" s="29">
        <v>2492607.36</v>
      </c>
      <c r="L94" s="10">
        <f>(F94+J94)/C94</f>
        <v>599.04716054516064</v>
      </c>
      <c r="M94" s="10">
        <f>K94/C94</f>
        <v>115.15857519057518</v>
      </c>
      <c r="N94" s="11">
        <f>(F94+J94+K94)/C94</f>
        <v>714.20573573573574</v>
      </c>
    </row>
    <row r="95" spans="1:14" ht="15" customHeight="1">
      <c r="A95" s="8" t="s">
        <v>8</v>
      </c>
      <c r="B95" s="9" t="s">
        <v>0</v>
      </c>
      <c r="C95" s="28">
        <v>317</v>
      </c>
      <c r="D95" s="29">
        <v>147307.62</v>
      </c>
      <c r="E95" s="29">
        <v>0</v>
      </c>
      <c r="F95" s="29">
        <f>D95-E95</f>
        <v>147307.62</v>
      </c>
      <c r="G95" s="29">
        <v>2328</v>
      </c>
      <c r="H95" s="29">
        <v>0</v>
      </c>
      <c r="I95" s="29">
        <v>0</v>
      </c>
      <c r="J95" s="29">
        <f>G95-H95-I95</f>
        <v>2328</v>
      </c>
      <c r="K95" s="29">
        <v>75245.86</v>
      </c>
      <c r="L95" s="10">
        <f>(F95+J95)/C95</f>
        <v>472.03665615141955</v>
      </c>
      <c r="M95" s="10">
        <f>K95/C95</f>
        <v>237.36864353312302</v>
      </c>
      <c r="N95" s="11">
        <f>(F95+J95+K95)/C95</f>
        <v>709.40529968454257</v>
      </c>
    </row>
    <row r="96" spans="1:14" ht="15" customHeight="1">
      <c r="A96" s="8" t="s">
        <v>274</v>
      </c>
      <c r="B96" s="9" t="s">
        <v>91</v>
      </c>
      <c r="C96" s="28">
        <v>18919</v>
      </c>
      <c r="D96" s="29">
        <v>10969302.91</v>
      </c>
      <c r="E96" s="29">
        <v>0</v>
      </c>
      <c r="F96" s="29">
        <f>D96-E96</f>
        <v>10969302.91</v>
      </c>
      <c r="G96" s="29">
        <v>435214.33</v>
      </c>
      <c r="H96" s="29">
        <v>0</v>
      </c>
      <c r="I96" s="29">
        <v>0</v>
      </c>
      <c r="J96" s="29">
        <f>G96-H96-I96</f>
        <v>435214.33</v>
      </c>
      <c r="K96" s="29">
        <v>1971915.84</v>
      </c>
      <c r="L96" s="10">
        <f>(F96+J96)/C96</f>
        <v>602.80761351022784</v>
      </c>
      <c r="M96" s="10">
        <f>K96/C96</f>
        <v>104.22939055975475</v>
      </c>
      <c r="N96" s="11">
        <f>(F96+J96+K96)/C96</f>
        <v>707.03700406998257</v>
      </c>
    </row>
    <row r="97" spans="1:14" ht="15" customHeight="1">
      <c r="A97" s="8" t="s">
        <v>166</v>
      </c>
      <c r="B97" s="9" t="s">
        <v>138</v>
      </c>
      <c r="C97" s="28">
        <v>2226</v>
      </c>
      <c r="D97" s="29">
        <v>847961.91</v>
      </c>
      <c r="E97" s="29">
        <v>0</v>
      </c>
      <c r="F97" s="29">
        <f>D97-E97</f>
        <v>847961.91</v>
      </c>
      <c r="G97" s="29">
        <v>11512.04</v>
      </c>
      <c r="H97" s="29">
        <v>0</v>
      </c>
      <c r="I97" s="29">
        <v>0</v>
      </c>
      <c r="J97" s="29">
        <f>G97-H97-I97</f>
        <v>11512.04</v>
      </c>
      <c r="K97" s="29">
        <v>710171.15</v>
      </c>
      <c r="L97" s="10">
        <f>(F97+J97)/C97</f>
        <v>386.10689577717881</v>
      </c>
      <c r="M97" s="10">
        <f>K97/C97</f>
        <v>319.03465858041329</v>
      </c>
      <c r="N97" s="11">
        <f>(F97+J97+K97)/C97</f>
        <v>705.1415543575921</v>
      </c>
    </row>
    <row r="98" spans="1:14" ht="15" customHeight="1">
      <c r="A98" s="8" t="s">
        <v>605</v>
      </c>
      <c r="B98" s="9" t="s">
        <v>138</v>
      </c>
      <c r="C98" s="28">
        <v>2782</v>
      </c>
      <c r="D98" s="29">
        <v>1138945.8700000001</v>
      </c>
      <c r="E98" s="29">
        <v>0</v>
      </c>
      <c r="F98" s="29">
        <f>D98-E98</f>
        <v>1138945.8700000001</v>
      </c>
      <c r="G98" s="29">
        <v>51006.71</v>
      </c>
      <c r="H98" s="29">
        <v>0</v>
      </c>
      <c r="I98" s="29">
        <v>0</v>
      </c>
      <c r="J98" s="29">
        <f>G98-H98-I98</f>
        <v>51006.71</v>
      </c>
      <c r="K98" s="29">
        <v>739995.14</v>
      </c>
      <c r="L98" s="10">
        <f>(F98+J98)/C98</f>
        <v>427.73277498202737</v>
      </c>
      <c r="M98" s="10">
        <f>K98/C98</f>
        <v>265.9939396117901</v>
      </c>
      <c r="N98" s="11">
        <f>(F98+J98+K98)/C98</f>
        <v>693.72671459381752</v>
      </c>
    </row>
    <row r="99" spans="1:14" ht="15" customHeight="1">
      <c r="A99" s="8" t="s">
        <v>393</v>
      </c>
      <c r="B99" s="9" t="s">
        <v>201</v>
      </c>
      <c r="C99" s="28">
        <v>111811</v>
      </c>
      <c r="D99" s="29">
        <v>57787632.039999999</v>
      </c>
      <c r="E99" s="29">
        <v>3781564.51</v>
      </c>
      <c r="F99" s="29">
        <f>D99-E99</f>
        <v>54006067.530000001</v>
      </c>
      <c r="G99" s="29">
        <v>4183286.75</v>
      </c>
      <c r="H99" s="29">
        <v>2017760.31</v>
      </c>
      <c r="I99" s="29">
        <v>610361.29</v>
      </c>
      <c r="J99" s="29">
        <f>G99-H99-I99</f>
        <v>1555165.15</v>
      </c>
      <c r="K99" s="29">
        <v>21938254.66</v>
      </c>
      <c r="L99" s="10">
        <f>(F99+J99)/C99</f>
        <v>496.92098881147649</v>
      </c>
      <c r="M99" s="10">
        <f>K99/C99</f>
        <v>196.20837538345958</v>
      </c>
      <c r="N99" s="11">
        <f>(F99+J99+K99)/C99</f>
        <v>693.1293641949361</v>
      </c>
    </row>
    <row r="100" spans="1:14" ht="15" customHeight="1">
      <c r="A100" s="8" t="s">
        <v>136</v>
      </c>
      <c r="B100" s="9" t="s">
        <v>91</v>
      </c>
      <c r="C100" s="28">
        <v>1422</v>
      </c>
      <c r="D100" s="29">
        <v>610935.57999999996</v>
      </c>
      <c r="E100" s="29">
        <v>0</v>
      </c>
      <c r="F100" s="29">
        <f>D100-E100</f>
        <v>610935.57999999996</v>
      </c>
      <c r="G100" s="29">
        <v>18849.939999999999</v>
      </c>
      <c r="H100" s="29">
        <v>0</v>
      </c>
      <c r="I100" s="29">
        <v>0</v>
      </c>
      <c r="J100" s="29">
        <f>G100-H100-I100</f>
        <v>18849.939999999999</v>
      </c>
      <c r="K100" s="29">
        <v>337609.63</v>
      </c>
      <c r="L100" s="10">
        <f>(F100+J100)/C100</f>
        <v>442.88714486638531</v>
      </c>
      <c r="M100" s="10">
        <f>K100/C100</f>
        <v>237.41886779184247</v>
      </c>
      <c r="N100" s="11">
        <f>(F100+J100+K100)/C100</f>
        <v>680.30601265822781</v>
      </c>
    </row>
    <row r="101" spans="1:14" ht="15" customHeight="1">
      <c r="A101" s="8" t="s">
        <v>54</v>
      </c>
      <c r="B101" s="9" t="s">
        <v>0</v>
      </c>
      <c r="C101" s="28">
        <v>936</v>
      </c>
      <c r="D101" s="29">
        <v>402486.76</v>
      </c>
      <c r="E101" s="29">
        <v>0</v>
      </c>
      <c r="F101" s="29">
        <f>D101-E101</f>
        <v>402486.76</v>
      </c>
      <c r="G101" s="29">
        <v>17291.71</v>
      </c>
      <c r="H101" s="29">
        <v>0</v>
      </c>
      <c r="I101" s="29">
        <v>0</v>
      </c>
      <c r="J101" s="29">
        <f>G101-H101-I101</f>
        <v>17291.71</v>
      </c>
      <c r="K101" s="29">
        <v>216103.42</v>
      </c>
      <c r="L101" s="10">
        <f>(F101+J101)/C101</f>
        <v>448.4812713675214</v>
      </c>
      <c r="M101" s="10">
        <f>K101/C101</f>
        <v>230.87972222222223</v>
      </c>
      <c r="N101" s="11">
        <f>(F101+J101+K101)/C101</f>
        <v>679.36099358974366</v>
      </c>
    </row>
    <row r="102" spans="1:14" ht="15" customHeight="1">
      <c r="A102" s="8" t="s">
        <v>43</v>
      </c>
      <c r="B102" s="9" t="s">
        <v>0</v>
      </c>
      <c r="C102" s="28">
        <v>582</v>
      </c>
      <c r="D102" s="29">
        <v>314682.53000000003</v>
      </c>
      <c r="E102" s="29">
        <v>0</v>
      </c>
      <c r="F102" s="29">
        <f>D102-E102</f>
        <v>314682.53000000003</v>
      </c>
      <c r="G102" s="29">
        <v>21555.51</v>
      </c>
      <c r="H102" s="29">
        <v>0</v>
      </c>
      <c r="I102" s="29">
        <v>0</v>
      </c>
      <c r="J102" s="29">
        <f>G102-H102-I102</f>
        <v>21555.51</v>
      </c>
      <c r="K102" s="29">
        <v>52537.56</v>
      </c>
      <c r="L102" s="10">
        <f>(F102+J102)/C102</f>
        <v>577.72859106529211</v>
      </c>
      <c r="M102" s="10">
        <f>K102/C102</f>
        <v>90.270721649484528</v>
      </c>
      <c r="N102" s="11">
        <f>(F102+J102+K102)/C102</f>
        <v>667.99931271477669</v>
      </c>
    </row>
    <row r="103" spans="1:14" ht="15" customHeight="1">
      <c r="A103" s="8" t="s">
        <v>292</v>
      </c>
      <c r="B103" s="9" t="s">
        <v>70</v>
      </c>
      <c r="C103" s="28">
        <v>10726</v>
      </c>
      <c r="D103" s="29">
        <v>3474635.64</v>
      </c>
      <c r="E103" s="29">
        <v>0</v>
      </c>
      <c r="F103" s="29">
        <f>D103-E103</f>
        <v>3474635.64</v>
      </c>
      <c r="G103" s="29">
        <v>703547.47</v>
      </c>
      <c r="H103" s="29">
        <v>0</v>
      </c>
      <c r="I103" s="29">
        <v>0</v>
      </c>
      <c r="J103" s="29">
        <f>G103-H103-I103</f>
        <v>703547.47</v>
      </c>
      <c r="K103" s="29">
        <v>2922431.62</v>
      </c>
      <c r="L103" s="10">
        <f>(F103+J103)/C103</f>
        <v>389.53786220399036</v>
      </c>
      <c r="M103" s="10">
        <f>K103/C103</f>
        <v>272.46239231773262</v>
      </c>
      <c r="N103" s="11">
        <f>(F103+J103+K103)/C103</f>
        <v>662.00025452172292</v>
      </c>
    </row>
    <row r="104" spans="1:14" ht="15" customHeight="1">
      <c r="A104" s="8" t="s">
        <v>202</v>
      </c>
      <c r="B104" s="9" t="s">
        <v>201</v>
      </c>
      <c r="C104" s="28">
        <v>2638</v>
      </c>
      <c r="D104" s="29">
        <v>1147689.1000000001</v>
      </c>
      <c r="E104" s="29">
        <v>0</v>
      </c>
      <c r="F104" s="29">
        <f>D104-E104</f>
        <v>1147689.1000000001</v>
      </c>
      <c r="G104" s="29">
        <v>16703.8</v>
      </c>
      <c r="H104" s="29">
        <v>0</v>
      </c>
      <c r="I104" s="29">
        <v>0</v>
      </c>
      <c r="J104" s="29">
        <f>G104-H104-I104</f>
        <v>16703.8</v>
      </c>
      <c r="K104" s="29">
        <v>579253.65</v>
      </c>
      <c r="L104" s="10">
        <f>(F104+J104)/C104</f>
        <v>441.39230477634578</v>
      </c>
      <c r="M104" s="10">
        <f>K104/C104</f>
        <v>219.58061031084156</v>
      </c>
      <c r="N104" s="11">
        <f>(F104+J104+K104)/C104</f>
        <v>660.9729150871874</v>
      </c>
    </row>
    <row r="105" spans="1:14" ht="15" customHeight="1">
      <c r="A105" s="8" t="s">
        <v>578</v>
      </c>
      <c r="B105" s="9" t="s">
        <v>201</v>
      </c>
      <c r="C105" s="28">
        <v>22811</v>
      </c>
      <c r="D105" s="29">
        <v>10812604.789999999</v>
      </c>
      <c r="E105" s="29">
        <v>0</v>
      </c>
      <c r="F105" s="29">
        <f>D105-E105</f>
        <v>10812604.789999999</v>
      </c>
      <c r="G105" s="29">
        <v>244581.38</v>
      </c>
      <c r="H105" s="29">
        <v>0</v>
      </c>
      <c r="I105" s="29">
        <v>0</v>
      </c>
      <c r="J105" s="29">
        <f>G105-H105-I105</f>
        <v>244581.38</v>
      </c>
      <c r="K105" s="29">
        <v>4013147.47</v>
      </c>
      <c r="L105" s="10">
        <f>(F105+J105)/C105</f>
        <v>484.73044452237957</v>
      </c>
      <c r="M105" s="10">
        <f>K105/C105</f>
        <v>175.93036122923152</v>
      </c>
      <c r="N105" s="11">
        <f>(F105+J105+K105)/C105</f>
        <v>660.66080575161106</v>
      </c>
    </row>
    <row r="106" spans="1:14" ht="15" customHeight="1">
      <c r="A106" s="8" t="s">
        <v>360</v>
      </c>
      <c r="B106" s="9" t="s">
        <v>208</v>
      </c>
      <c r="C106" s="28">
        <v>25023</v>
      </c>
      <c r="D106" s="29">
        <v>9710643.4000000004</v>
      </c>
      <c r="E106" s="29">
        <v>0</v>
      </c>
      <c r="F106" s="29">
        <f>D106-E106</f>
        <v>9710643.4000000004</v>
      </c>
      <c r="G106" s="29">
        <v>293161.34999999998</v>
      </c>
      <c r="H106" s="29">
        <v>0</v>
      </c>
      <c r="I106" s="29">
        <v>0</v>
      </c>
      <c r="J106" s="29">
        <f>G106-H106-I106</f>
        <v>293161.34999999998</v>
      </c>
      <c r="K106" s="29">
        <v>6343263.2699999996</v>
      </c>
      <c r="L106" s="10">
        <f>(F106+J106)/C106</f>
        <v>399.7843883627063</v>
      </c>
      <c r="M106" s="10">
        <f>K106/C106</f>
        <v>253.49731327178995</v>
      </c>
      <c r="N106" s="11">
        <f>(F106+J106+K106)/C106</f>
        <v>653.28170163449624</v>
      </c>
    </row>
    <row r="107" spans="1:14" ht="15" customHeight="1">
      <c r="A107" s="8" t="s">
        <v>196</v>
      </c>
      <c r="B107" s="9" t="s">
        <v>178</v>
      </c>
      <c r="C107" s="28">
        <v>2386</v>
      </c>
      <c r="D107" s="29">
        <v>1207604.3999999999</v>
      </c>
      <c r="E107" s="29">
        <v>0</v>
      </c>
      <c r="F107" s="29">
        <f>D107-E107</f>
        <v>1207604.3999999999</v>
      </c>
      <c r="G107" s="29">
        <v>21433.35</v>
      </c>
      <c r="H107" s="29">
        <v>0</v>
      </c>
      <c r="I107" s="29">
        <v>0</v>
      </c>
      <c r="J107" s="29">
        <f>G107-H107-I107</f>
        <v>21433.35</v>
      </c>
      <c r="K107" s="29">
        <v>320558.7</v>
      </c>
      <c r="L107" s="10">
        <f>(F107+J107)/C107</f>
        <v>515.10383487007539</v>
      </c>
      <c r="M107" s="10">
        <f>K107/C107</f>
        <v>134.34983235540653</v>
      </c>
      <c r="N107" s="11">
        <f>(F107+J107+K107)/C107</f>
        <v>649.45366722548192</v>
      </c>
    </row>
    <row r="108" spans="1:14" ht="15" customHeight="1">
      <c r="A108" s="8" t="s">
        <v>492</v>
      </c>
      <c r="B108" s="9" t="s">
        <v>201</v>
      </c>
      <c r="C108" s="28">
        <v>714</v>
      </c>
      <c r="D108" s="29">
        <v>340899.71</v>
      </c>
      <c r="E108" s="29">
        <v>0</v>
      </c>
      <c r="F108" s="29">
        <f>D108-E108</f>
        <v>340899.71</v>
      </c>
      <c r="G108" s="29">
        <v>3287.89</v>
      </c>
      <c r="H108" s="29">
        <v>0</v>
      </c>
      <c r="I108" s="29">
        <v>0</v>
      </c>
      <c r="J108" s="29">
        <f>G108-H108-I108</f>
        <v>3287.89</v>
      </c>
      <c r="K108" s="29">
        <v>118809.28</v>
      </c>
      <c r="L108" s="10">
        <f>(F108+J108)/C108</f>
        <v>482.05546218487399</v>
      </c>
      <c r="M108" s="10">
        <f>K108/C108</f>
        <v>166.39955182072828</v>
      </c>
      <c r="N108" s="11">
        <f>(F108+J108+K108)/C108</f>
        <v>648.45501400560227</v>
      </c>
    </row>
    <row r="109" spans="1:14" ht="15" customHeight="1">
      <c r="A109" s="8" t="s">
        <v>577</v>
      </c>
      <c r="B109" s="9" t="s">
        <v>0</v>
      </c>
      <c r="C109" s="28">
        <v>20024</v>
      </c>
      <c r="D109" s="29">
        <v>8526946.5299999993</v>
      </c>
      <c r="E109" s="29">
        <v>0</v>
      </c>
      <c r="F109" s="29">
        <f>D109-E109</f>
        <v>8526946.5299999993</v>
      </c>
      <c r="G109" s="29">
        <v>371093.26</v>
      </c>
      <c r="H109" s="29">
        <v>0</v>
      </c>
      <c r="I109" s="29">
        <v>0</v>
      </c>
      <c r="J109" s="29">
        <f>G109-H109-I109</f>
        <v>371093.26</v>
      </c>
      <c r="K109" s="29">
        <v>4049671.95</v>
      </c>
      <c r="L109" s="10">
        <f>(F109+J109)/C109</f>
        <v>444.36874700359562</v>
      </c>
      <c r="M109" s="10">
        <f>K109/C109</f>
        <v>202.24090840990812</v>
      </c>
      <c r="N109" s="11">
        <f>(F109+J109+K109)/C109</f>
        <v>646.60965541350367</v>
      </c>
    </row>
    <row r="110" spans="1:14" ht="15" customHeight="1">
      <c r="A110" s="8" t="s">
        <v>510</v>
      </c>
      <c r="B110" s="9" t="s">
        <v>208</v>
      </c>
      <c r="C110" s="28">
        <v>3290</v>
      </c>
      <c r="D110" s="29">
        <v>1577341.02</v>
      </c>
      <c r="E110" s="29">
        <v>0</v>
      </c>
      <c r="F110" s="29">
        <f>D110-E110</f>
        <v>1577341.02</v>
      </c>
      <c r="G110" s="29">
        <v>20325.099999999999</v>
      </c>
      <c r="H110" s="29">
        <v>0</v>
      </c>
      <c r="I110" s="29">
        <v>0</v>
      </c>
      <c r="J110" s="29">
        <f>G110-H110-I110</f>
        <v>20325.099999999999</v>
      </c>
      <c r="K110" s="29">
        <v>527017.25</v>
      </c>
      <c r="L110" s="10">
        <f>(F110+J110)/C110</f>
        <v>485.61280243161099</v>
      </c>
      <c r="M110" s="10">
        <f>K110/C110</f>
        <v>160.18761398176292</v>
      </c>
      <c r="N110" s="11">
        <f>(F110+J110+K110)/C110</f>
        <v>645.80041641337391</v>
      </c>
    </row>
    <row r="111" spans="1:14" ht="15" customHeight="1">
      <c r="A111" s="8" t="s">
        <v>365</v>
      </c>
      <c r="B111" s="9" t="s">
        <v>208</v>
      </c>
      <c r="C111" s="28">
        <v>33329</v>
      </c>
      <c r="D111" s="29">
        <v>13327875.42</v>
      </c>
      <c r="E111" s="29">
        <v>0</v>
      </c>
      <c r="F111" s="29">
        <f>D111-E111</f>
        <v>13327875.42</v>
      </c>
      <c r="G111" s="29">
        <v>1234318.2</v>
      </c>
      <c r="H111" s="29">
        <v>0</v>
      </c>
      <c r="I111" s="29">
        <v>0</v>
      </c>
      <c r="J111" s="29">
        <f>G111-H111-I111</f>
        <v>1234318.2</v>
      </c>
      <c r="K111" s="29">
        <v>6937287.5499999998</v>
      </c>
      <c r="L111" s="10">
        <f>(F111+J111)/C111</f>
        <v>436.92260853911006</v>
      </c>
      <c r="M111" s="10">
        <f>K111/C111</f>
        <v>208.14568543910707</v>
      </c>
      <c r="N111" s="11">
        <f>(F111+J111+K111)/C111</f>
        <v>645.06829397821707</v>
      </c>
    </row>
    <row r="112" spans="1:14" ht="15" customHeight="1">
      <c r="A112" s="8" t="s">
        <v>303</v>
      </c>
      <c r="B112" s="9" t="s">
        <v>138</v>
      </c>
      <c r="C112" s="28">
        <v>10041</v>
      </c>
      <c r="D112" s="29">
        <v>2752976.51</v>
      </c>
      <c r="E112" s="29">
        <v>0</v>
      </c>
      <c r="F112" s="29">
        <f>D112-E112</f>
        <v>2752976.51</v>
      </c>
      <c r="G112" s="29">
        <v>299028.18</v>
      </c>
      <c r="H112" s="29">
        <v>0</v>
      </c>
      <c r="I112" s="29">
        <v>0</v>
      </c>
      <c r="J112" s="29">
        <f>G112-H112-I112</f>
        <v>299028.18</v>
      </c>
      <c r="K112" s="29">
        <v>3389198.19</v>
      </c>
      <c r="L112" s="10">
        <f>(F112+J112)/C112</f>
        <v>303.95425654815256</v>
      </c>
      <c r="M112" s="10">
        <f>K112/C112</f>
        <v>337.53592172094415</v>
      </c>
      <c r="N112" s="11">
        <f>(F112+J112+K112)/C112</f>
        <v>641.49017826909665</v>
      </c>
    </row>
    <row r="113" spans="1:14" ht="15" customHeight="1">
      <c r="A113" s="8" t="s">
        <v>468</v>
      </c>
      <c r="B113" s="9" t="s">
        <v>208</v>
      </c>
      <c r="C113" s="28">
        <v>8435</v>
      </c>
      <c r="D113" s="29">
        <v>4328424.72</v>
      </c>
      <c r="E113" s="29">
        <v>0</v>
      </c>
      <c r="F113" s="29">
        <f>D113-E113</f>
        <v>4328424.72</v>
      </c>
      <c r="G113" s="29">
        <v>67890.37</v>
      </c>
      <c r="H113" s="29">
        <v>0</v>
      </c>
      <c r="I113" s="29">
        <v>0</v>
      </c>
      <c r="J113" s="29">
        <f>G113-H113-I113</f>
        <v>67890.37</v>
      </c>
      <c r="K113" s="29">
        <v>1014337.94</v>
      </c>
      <c r="L113" s="10">
        <f>(F113+J113)/C113</f>
        <v>521.19918079430943</v>
      </c>
      <c r="M113" s="10">
        <f>K113/C113</f>
        <v>120.25346058091286</v>
      </c>
      <c r="N113" s="11">
        <f>(F113+J113+K113)/C113</f>
        <v>641.45264137522224</v>
      </c>
    </row>
    <row r="114" spans="1:14" ht="15" customHeight="1">
      <c r="A114" s="8" t="s">
        <v>523</v>
      </c>
      <c r="B114" s="9" t="s">
        <v>208</v>
      </c>
      <c r="C114" s="28">
        <v>380</v>
      </c>
      <c r="D114" s="29">
        <v>159309.48000000001</v>
      </c>
      <c r="E114" s="29">
        <v>0</v>
      </c>
      <c r="F114" s="29">
        <f>D114-E114</f>
        <v>159309.48000000001</v>
      </c>
      <c r="G114" s="29">
        <v>1839.97</v>
      </c>
      <c r="H114" s="29">
        <v>0</v>
      </c>
      <c r="I114" s="29">
        <v>0</v>
      </c>
      <c r="J114" s="29">
        <f>G114-H114-I114</f>
        <v>1839.97</v>
      </c>
      <c r="K114" s="29">
        <v>82405.27</v>
      </c>
      <c r="L114" s="10">
        <f>(F114+J114)/C114</f>
        <v>424.07750000000004</v>
      </c>
      <c r="M114" s="10">
        <f>K114/C114</f>
        <v>216.85597368421054</v>
      </c>
      <c r="N114" s="11">
        <f>(F114+J114+K114)/C114</f>
        <v>640.93347368421064</v>
      </c>
    </row>
    <row r="115" spans="1:14" ht="15" customHeight="1">
      <c r="A115" s="8" t="s">
        <v>375</v>
      </c>
      <c r="B115" s="9" t="s">
        <v>138</v>
      </c>
      <c r="C115" s="28">
        <v>35788</v>
      </c>
      <c r="D115" s="29">
        <v>13262714.109999999</v>
      </c>
      <c r="E115" s="29">
        <v>0</v>
      </c>
      <c r="F115" s="29">
        <f>D115-E115</f>
        <v>13262714.109999999</v>
      </c>
      <c r="G115" s="29">
        <v>389592.64</v>
      </c>
      <c r="H115" s="29">
        <v>0</v>
      </c>
      <c r="I115" s="29">
        <v>0</v>
      </c>
      <c r="J115" s="29">
        <f>G115-H115-I115</f>
        <v>389592.64</v>
      </c>
      <c r="K115" s="29">
        <v>9269263.2200000007</v>
      </c>
      <c r="L115" s="10">
        <f>(F115+J115)/C115</f>
        <v>381.4772200178831</v>
      </c>
      <c r="M115" s="10">
        <f>K115/C115</f>
        <v>259.0047842852353</v>
      </c>
      <c r="N115" s="11">
        <f>(F115+J115+K115)/C115</f>
        <v>640.48200430311829</v>
      </c>
    </row>
    <row r="116" spans="1:14" ht="15" customHeight="1">
      <c r="A116" s="8" t="s">
        <v>557</v>
      </c>
      <c r="B116" s="9" t="s">
        <v>0</v>
      </c>
      <c r="C116" s="28">
        <v>406</v>
      </c>
      <c r="D116" s="29">
        <v>180112.34</v>
      </c>
      <c r="E116" s="29">
        <v>0</v>
      </c>
      <c r="F116" s="29">
        <f>D116-E116</f>
        <v>180112.34</v>
      </c>
      <c r="G116" s="29">
        <v>7962.75</v>
      </c>
      <c r="H116" s="29">
        <v>0</v>
      </c>
      <c r="I116" s="29">
        <v>0</v>
      </c>
      <c r="J116" s="29">
        <f>G116-H116-I116</f>
        <v>7962.75</v>
      </c>
      <c r="K116" s="29">
        <v>71840.820000000007</v>
      </c>
      <c r="L116" s="10">
        <f>(F116+J116)/C116</f>
        <v>463.23913793103446</v>
      </c>
      <c r="M116" s="10">
        <f>K116/C116</f>
        <v>176.9478325123153</v>
      </c>
      <c r="N116" s="11">
        <f>(F116+J116+K116)/C116</f>
        <v>640.18697044334976</v>
      </c>
    </row>
    <row r="117" spans="1:14" ht="15" customHeight="1">
      <c r="A117" s="8" t="s">
        <v>500</v>
      </c>
      <c r="B117" s="9" t="s">
        <v>201</v>
      </c>
      <c r="C117" s="28">
        <v>2002</v>
      </c>
      <c r="D117" s="29">
        <v>1136597.92</v>
      </c>
      <c r="E117" s="29">
        <v>0</v>
      </c>
      <c r="F117" s="29">
        <f>D117-E117</f>
        <v>1136597.92</v>
      </c>
      <c r="G117" s="29">
        <v>21869.91</v>
      </c>
      <c r="H117" s="29">
        <v>0</v>
      </c>
      <c r="I117" s="29">
        <v>0</v>
      </c>
      <c r="J117" s="29">
        <f>G117-H117-I117</f>
        <v>21869.91</v>
      </c>
      <c r="K117" s="29">
        <v>122852.46</v>
      </c>
      <c r="L117" s="10">
        <f>(F117+J117)/C117</f>
        <v>578.65525974025968</v>
      </c>
      <c r="M117" s="10">
        <f>K117/C117</f>
        <v>61.364865134865141</v>
      </c>
      <c r="N117" s="11">
        <f>(F117+J117+K117)/C117</f>
        <v>640.02012487512479</v>
      </c>
    </row>
    <row r="118" spans="1:14" ht="15" customHeight="1">
      <c r="A118" s="8" t="s">
        <v>556</v>
      </c>
      <c r="B118" s="9" t="s">
        <v>245</v>
      </c>
      <c r="C118" s="28">
        <v>1441</v>
      </c>
      <c r="D118" s="29">
        <v>596776.86</v>
      </c>
      <c r="E118" s="29">
        <v>0</v>
      </c>
      <c r="F118" s="29">
        <f>D118-E118</f>
        <v>596776.86</v>
      </c>
      <c r="G118" s="29">
        <v>24198.27</v>
      </c>
      <c r="H118" s="29">
        <v>0</v>
      </c>
      <c r="I118" s="29">
        <v>0</v>
      </c>
      <c r="J118" s="29">
        <f>G118-H118-I118</f>
        <v>24198.27</v>
      </c>
      <c r="K118" s="29">
        <v>298036.78000000003</v>
      </c>
      <c r="L118" s="10">
        <f>(F118+J118)/C118</f>
        <v>430.93346981263011</v>
      </c>
      <c r="M118" s="10">
        <f>K118/C118</f>
        <v>206.8263566967384</v>
      </c>
      <c r="N118" s="11">
        <f>(F118+J118+K118)/C118</f>
        <v>637.75982650936851</v>
      </c>
    </row>
    <row r="119" spans="1:14" ht="15" customHeight="1">
      <c r="A119" s="8" t="s">
        <v>57</v>
      </c>
      <c r="B119" s="9" t="s">
        <v>0</v>
      </c>
      <c r="C119" s="28">
        <v>867</v>
      </c>
      <c r="D119" s="29">
        <v>441380.84</v>
      </c>
      <c r="E119" s="29">
        <v>0</v>
      </c>
      <c r="F119" s="29">
        <f>D119-E119</f>
        <v>441380.84</v>
      </c>
      <c r="G119" s="29">
        <v>6305.53</v>
      </c>
      <c r="H119" s="29">
        <v>0</v>
      </c>
      <c r="I119" s="29">
        <v>0</v>
      </c>
      <c r="J119" s="29">
        <f>G119-H119-I119</f>
        <v>6305.53</v>
      </c>
      <c r="K119" s="29">
        <v>102602.29</v>
      </c>
      <c r="L119" s="10">
        <f>(F119+J119)/C119</f>
        <v>516.36259515570941</v>
      </c>
      <c r="M119" s="10">
        <f>K119/C119</f>
        <v>118.34174163783159</v>
      </c>
      <c r="N119" s="11">
        <f>(F119+J119+K119)/C119</f>
        <v>634.70433679354096</v>
      </c>
    </row>
    <row r="120" spans="1:14" ht="15" customHeight="1">
      <c r="A120" s="8" t="s">
        <v>216</v>
      </c>
      <c r="B120" s="9" t="s">
        <v>208</v>
      </c>
      <c r="C120" s="28">
        <v>1647</v>
      </c>
      <c r="D120" s="29">
        <v>558460.09</v>
      </c>
      <c r="E120" s="29">
        <v>0</v>
      </c>
      <c r="F120" s="29">
        <f>D120-E120</f>
        <v>558460.09</v>
      </c>
      <c r="G120" s="29">
        <v>4325.07</v>
      </c>
      <c r="H120" s="29">
        <v>0</v>
      </c>
      <c r="I120" s="29">
        <v>0</v>
      </c>
      <c r="J120" s="29">
        <f>G120-H120-I120</f>
        <v>4325.07</v>
      </c>
      <c r="K120" s="29">
        <v>479183.81</v>
      </c>
      <c r="L120" s="10">
        <f>(F120+J120)/C120</f>
        <v>341.70319368548871</v>
      </c>
      <c r="M120" s="10">
        <f>K120/C120</f>
        <v>290.94341833636918</v>
      </c>
      <c r="N120" s="11">
        <f>(F120+J120+K120)/C120</f>
        <v>632.64661202185789</v>
      </c>
    </row>
    <row r="121" spans="1:14" ht="15" customHeight="1">
      <c r="A121" s="8" t="s">
        <v>285</v>
      </c>
      <c r="B121" s="9" t="s">
        <v>138</v>
      </c>
      <c r="C121" s="28">
        <v>10344</v>
      </c>
      <c r="D121" s="29">
        <v>3226351.64</v>
      </c>
      <c r="E121" s="29">
        <v>0</v>
      </c>
      <c r="F121" s="29">
        <f>D121-E121</f>
        <v>3226351.64</v>
      </c>
      <c r="G121" s="29">
        <v>161734.45000000001</v>
      </c>
      <c r="H121" s="29">
        <v>0</v>
      </c>
      <c r="I121" s="29">
        <v>0</v>
      </c>
      <c r="J121" s="29">
        <f>G121-H121-I121</f>
        <v>161734.45000000001</v>
      </c>
      <c r="K121" s="29">
        <v>3138641.14</v>
      </c>
      <c r="L121" s="10">
        <f>(F121+J121)/C121</f>
        <v>327.54119199535967</v>
      </c>
      <c r="M121" s="10">
        <f>K121/C121</f>
        <v>303.42625096674402</v>
      </c>
      <c r="N121" s="11">
        <f>(F121+J121+K121)/C121</f>
        <v>630.96744296210363</v>
      </c>
    </row>
    <row r="122" spans="1:14" ht="15" customHeight="1">
      <c r="A122" s="8" t="s">
        <v>394</v>
      </c>
      <c r="B122" s="9" t="s">
        <v>91</v>
      </c>
      <c r="C122" s="28">
        <v>89975</v>
      </c>
      <c r="D122" s="29">
        <v>40473735.759999998</v>
      </c>
      <c r="E122" s="29">
        <v>1201621.93</v>
      </c>
      <c r="F122" s="29">
        <f>D122-E122</f>
        <v>39272113.829999998</v>
      </c>
      <c r="G122" s="29">
        <v>3515205.03</v>
      </c>
      <c r="H122" s="29">
        <v>1782198.4</v>
      </c>
      <c r="I122" s="29">
        <v>418486.82</v>
      </c>
      <c r="J122" s="29">
        <f>G122-H122-I122</f>
        <v>1314519.8099999998</v>
      </c>
      <c r="K122" s="29">
        <v>16017251.82</v>
      </c>
      <c r="L122" s="10">
        <f>(F122+J122)/C122</f>
        <v>451.08789819394275</v>
      </c>
      <c r="M122" s="10">
        <f>K122/C122</f>
        <v>178.01891436510141</v>
      </c>
      <c r="N122" s="11">
        <f>(F122+J122+K122)/C122</f>
        <v>629.10681255904422</v>
      </c>
    </row>
    <row r="123" spans="1:14" ht="15" customHeight="1">
      <c r="A123" s="8" t="s">
        <v>276</v>
      </c>
      <c r="B123" s="9" t="s">
        <v>245</v>
      </c>
      <c r="C123" s="28">
        <v>6544</v>
      </c>
      <c r="D123" s="29">
        <v>2823025.59</v>
      </c>
      <c r="E123" s="29">
        <v>0</v>
      </c>
      <c r="F123" s="29">
        <f>D123-E123</f>
        <v>2823025.59</v>
      </c>
      <c r="G123" s="29">
        <v>67342.429999999993</v>
      </c>
      <c r="H123" s="29">
        <v>0</v>
      </c>
      <c r="I123" s="29">
        <v>0</v>
      </c>
      <c r="J123" s="29">
        <f>G123-H123-I123</f>
        <v>67342.429999999993</v>
      </c>
      <c r="K123" s="29">
        <v>1213780.1200000001</v>
      </c>
      <c r="L123" s="10">
        <f>(F123+J123)/C123</f>
        <v>441.68215464547677</v>
      </c>
      <c r="M123" s="10">
        <f>K123/C123</f>
        <v>185.47984718826407</v>
      </c>
      <c r="N123" s="11">
        <f>(F123+J123+K123)/C123</f>
        <v>627.16200183374087</v>
      </c>
    </row>
    <row r="124" spans="1:14" ht="15" customHeight="1">
      <c r="A124" s="8" t="s">
        <v>231</v>
      </c>
      <c r="B124" s="9" t="s">
        <v>208</v>
      </c>
      <c r="C124" s="28">
        <v>2554</v>
      </c>
      <c r="D124" s="29">
        <v>1061088.69</v>
      </c>
      <c r="E124" s="29">
        <v>0</v>
      </c>
      <c r="F124" s="29">
        <f>D124-E124</f>
        <v>1061088.69</v>
      </c>
      <c r="G124" s="29">
        <v>6015.25</v>
      </c>
      <c r="H124" s="29">
        <v>0</v>
      </c>
      <c r="I124" s="29">
        <v>0</v>
      </c>
      <c r="J124" s="29">
        <f>G124-H124-I124</f>
        <v>6015.25</v>
      </c>
      <c r="K124" s="29">
        <v>528055.18999999994</v>
      </c>
      <c r="L124" s="10">
        <f>(F124+J124)/C124</f>
        <v>417.81673453406421</v>
      </c>
      <c r="M124" s="10">
        <f>K124/C124</f>
        <v>206.7561433046202</v>
      </c>
      <c r="N124" s="11">
        <f>(F124+J124+K124)/C124</f>
        <v>624.57287783868435</v>
      </c>
    </row>
    <row r="125" spans="1:14" ht="15" customHeight="1">
      <c r="A125" s="8" t="s">
        <v>479</v>
      </c>
      <c r="B125" s="9" t="s">
        <v>208</v>
      </c>
      <c r="C125" s="28">
        <v>400</v>
      </c>
      <c r="D125" s="29">
        <v>131591.13</v>
      </c>
      <c r="E125" s="29">
        <v>0</v>
      </c>
      <c r="F125" s="29">
        <f>D125-E125</f>
        <v>131591.13</v>
      </c>
      <c r="G125" s="29">
        <v>0</v>
      </c>
      <c r="H125" s="29">
        <v>0</v>
      </c>
      <c r="I125" s="29">
        <v>0</v>
      </c>
      <c r="J125" s="29">
        <f>G125-H125-I125</f>
        <v>0</v>
      </c>
      <c r="K125" s="29">
        <v>117755.95</v>
      </c>
      <c r="L125" s="10">
        <f>(F125+J125)/C125</f>
        <v>328.977825</v>
      </c>
      <c r="M125" s="10">
        <f>K125/C125</f>
        <v>294.38987500000002</v>
      </c>
      <c r="N125" s="11">
        <f>(F125+J125+K125)/C125</f>
        <v>623.36770000000001</v>
      </c>
    </row>
    <row r="126" spans="1:14" ht="15" customHeight="1">
      <c r="A126" s="8" t="s">
        <v>298</v>
      </c>
      <c r="B126" s="9" t="s">
        <v>138</v>
      </c>
      <c r="C126" s="28">
        <v>7067</v>
      </c>
      <c r="D126" s="29">
        <v>2745148.88</v>
      </c>
      <c r="E126" s="29">
        <v>0</v>
      </c>
      <c r="F126" s="29">
        <f>D126-E126</f>
        <v>2745148.88</v>
      </c>
      <c r="G126" s="29">
        <v>86370.96</v>
      </c>
      <c r="H126" s="29">
        <v>0</v>
      </c>
      <c r="I126" s="29">
        <v>0</v>
      </c>
      <c r="J126" s="29">
        <f>G126-H126-I126</f>
        <v>86370.96</v>
      </c>
      <c r="K126" s="29">
        <v>1567148.14</v>
      </c>
      <c r="L126" s="10">
        <f>(F126+J126)/C126</f>
        <v>400.66787038347246</v>
      </c>
      <c r="M126" s="10">
        <f>K126/C126</f>
        <v>221.75578604782791</v>
      </c>
      <c r="N126" s="11">
        <f>(F126+J126+K126)/C126</f>
        <v>622.42365643130029</v>
      </c>
    </row>
    <row r="127" spans="1:14" ht="15" customHeight="1">
      <c r="A127" s="8" t="s">
        <v>163</v>
      </c>
      <c r="B127" s="9" t="s">
        <v>138</v>
      </c>
      <c r="C127" s="28">
        <v>2081</v>
      </c>
      <c r="D127" s="29">
        <v>726700.92</v>
      </c>
      <c r="E127" s="29">
        <v>0</v>
      </c>
      <c r="F127" s="29">
        <f>D127-E127</f>
        <v>726700.92</v>
      </c>
      <c r="G127" s="29">
        <v>32667.200000000001</v>
      </c>
      <c r="H127" s="29">
        <v>0</v>
      </c>
      <c r="I127" s="29">
        <v>0</v>
      </c>
      <c r="J127" s="29">
        <f>G127-H127-I127</f>
        <v>32667.200000000001</v>
      </c>
      <c r="K127" s="29">
        <v>535182.73</v>
      </c>
      <c r="L127" s="10">
        <f>(F127+J127)/C127</f>
        <v>364.90539163863525</v>
      </c>
      <c r="M127" s="10">
        <f>K127/C127</f>
        <v>257.17574723690535</v>
      </c>
      <c r="N127" s="11">
        <f>(F127+J127+K127)/C127</f>
        <v>622.08113887554066</v>
      </c>
    </row>
    <row r="128" spans="1:14" ht="15" customHeight="1">
      <c r="A128" s="8" t="s">
        <v>396</v>
      </c>
      <c r="B128" s="9" t="s">
        <v>245</v>
      </c>
      <c r="C128" s="28">
        <v>684025</v>
      </c>
      <c r="D128" s="29">
        <v>293152071.18000001</v>
      </c>
      <c r="E128" s="29">
        <v>21937475.25</v>
      </c>
      <c r="F128" s="29">
        <f>D128-E128</f>
        <v>271214595.93000001</v>
      </c>
      <c r="G128" s="29">
        <v>32598426.940000001</v>
      </c>
      <c r="H128" s="29">
        <v>13480180.189999999</v>
      </c>
      <c r="I128" s="29">
        <v>3061073.61</v>
      </c>
      <c r="J128" s="29">
        <f>G128-H128-I128</f>
        <v>16057173.140000001</v>
      </c>
      <c r="K128" s="29">
        <v>137502506.28999999</v>
      </c>
      <c r="L128" s="10">
        <f>(F128+J128)/C128</f>
        <v>419.97261660027044</v>
      </c>
      <c r="M128" s="10">
        <f>K128/C128</f>
        <v>201.01970876795437</v>
      </c>
      <c r="N128" s="11">
        <f>(F128+J128+K128)/C128</f>
        <v>620.9923253682249</v>
      </c>
    </row>
    <row r="129" spans="1:14" ht="15" customHeight="1">
      <c r="A129" s="8" t="s">
        <v>158</v>
      </c>
      <c r="B129" s="9" t="s">
        <v>138</v>
      </c>
      <c r="C129" s="28">
        <v>1363</v>
      </c>
      <c r="D129" s="29">
        <v>468965.71</v>
      </c>
      <c r="E129" s="29">
        <v>0</v>
      </c>
      <c r="F129" s="29">
        <f>D129-E129</f>
        <v>468965.71</v>
      </c>
      <c r="G129" s="29">
        <v>11506.41</v>
      </c>
      <c r="H129" s="29">
        <v>0</v>
      </c>
      <c r="I129" s="29">
        <v>0</v>
      </c>
      <c r="J129" s="29">
        <f>G129-H129-I129</f>
        <v>11506.41</v>
      </c>
      <c r="K129" s="29">
        <v>365665.85</v>
      </c>
      <c r="L129" s="10">
        <f>(F129+J129)/C129</f>
        <v>352.51072633895819</v>
      </c>
      <c r="M129" s="10">
        <f>K129/C129</f>
        <v>268.2801540719002</v>
      </c>
      <c r="N129" s="11">
        <f>(F129+J129+K129)/C129</f>
        <v>620.79088041085834</v>
      </c>
    </row>
    <row r="130" spans="1:14" ht="15" customHeight="1">
      <c r="A130" s="8" t="s">
        <v>42</v>
      </c>
      <c r="B130" s="9" t="s">
        <v>0</v>
      </c>
      <c r="C130" s="28">
        <v>1992</v>
      </c>
      <c r="D130" s="29">
        <v>916920.62</v>
      </c>
      <c r="E130" s="29">
        <v>0</v>
      </c>
      <c r="F130" s="29">
        <f>D130-E130</f>
        <v>916920.62</v>
      </c>
      <c r="G130" s="29">
        <v>6316.85</v>
      </c>
      <c r="H130" s="29">
        <v>0</v>
      </c>
      <c r="I130" s="29">
        <v>0</v>
      </c>
      <c r="J130" s="29">
        <f>G130-H130-I130</f>
        <v>6316.85</v>
      </c>
      <c r="K130" s="29">
        <v>308379.62</v>
      </c>
      <c r="L130" s="10">
        <f>(F130+J130)/C130</f>
        <v>463.47262550200804</v>
      </c>
      <c r="M130" s="10">
        <f>K130/C130</f>
        <v>154.80904618473895</v>
      </c>
      <c r="N130" s="11">
        <f>(F130+J130+K130)/C130</f>
        <v>618.2816716867469</v>
      </c>
    </row>
    <row r="131" spans="1:14" ht="15" customHeight="1">
      <c r="A131" s="8" t="s">
        <v>624</v>
      </c>
      <c r="B131" s="9" t="s">
        <v>138</v>
      </c>
      <c r="C131" s="28">
        <v>5975</v>
      </c>
      <c r="D131" s="29">
        <v>2302010.35</v>
      </c>
      <c r="E131" s="29">
        <v>0</v>
      </c>
      <c r="F131" s="29">
        <f>D131-E131</f>
        <v>2302010.35</v>
      </c>
      <c r="G131" s="29">
        <v>72285.350000000006</v>
      </c>
      <c r="H131" s="29">
        <v>0</v>
      </c>
      <c r="I131" s="29">
        <v>0</v>
      </c>
      <c r="J131" s="29">
        <f>G131-H131-I131</f>
        <v>72285.350000000006</v>
      </c>
      <c r="K131" s="29">
        <v>1317576.97</v>
      </c>
      <c r="L131" s="10">
        <f>(F131+J131)/C131</f>
        <v>397.37166527196655</v>
      </c>
      <c r="M131" s="10">
        <f>K131/C131</f>
        <v>220.51497405857739</v>
      </c>
      <c r="N131" s="11">
        <f>(F131+J131+K131)/C131</f>
        <v>617.88663933054397</v>
      </c>
    </row>
    <row r="132" spans="1:14" ht="15" customHeight="1">
      <c r="A132" s="8" t="s">
        <v>491</v>
      </c>
      <c r="B132" s="9" t="s">
        <v>91</v>
      </c>
      <c r="C132" s="28">
        <v>2931</v>
      </c>
      <c r="D132" s="29">
        <v>1335164.1599999999</v>
      </c>
      <c r="E132" s="29">
        <v>0</v>
      </c>
      <c r="F132" s="29">
        <f>D132-E132</f>
        <v>1335164.1599999999</v>
      </c>
      <c r="G132" s="29">
        <v>29389.32</v>
      </c>
      <c r="H132" s="29">
        <v>0</v>
      </c>
      <c r="I132" s="29">
        <v>0</v>
      </c>
      <c r="J132" s="29">
        <f>G132-H132-I132</f>
        <v>29389.32</v>
      </c>
      <c r="K132" s="29">
        <v>430542.41</v>
      </c>
      <c r="L132" s="10">
        <f>(F132+J132)/C132</f>
        <v>465.55901740020471</v>
      </c>
      <c r="M132" s="10">
        <f>K132/C132</f>
        <v>146.89266803138861</v>
      </c>
      <c r="N132" s="11">
        <f>(F132+J132+K132)/C132</f>
        <v>612.45168543159332</v>
      </c>
    </row>
    <row r="133" spans="1:14" ht="15" customHeight="1">
      <c r="A133" s="8" t="s">
        <v>579</v>
      </c>
      <c r="B133" s="9" t="s">
        <v>208</v>
      </c>
      <c r="C133" s="28">
        <v>230</v>
      </c>
      <c r="D133" s="29">
        <v>107908.18</v>
      </c>
      <c r="E133" s="29">
        <v>0</v>
      </c>
      <c r="F133" s="29">
        <f>D133-E133</f>
        <v>107908.18</v>
      </c>
      <c r="G133" s="29">
        <v>2028.43</v>
      </c>
      <c r="H133" s="29">
        <v>0</v>
      </c>
      <c r="I133" s="29">
        <v>0</v>
      </c>
      <c r="J133" s="29">
        <f>G133-H133-I133</f>
        <v>2028.43</v>
      </c>
      <c r="K133" s="29">
        <v>30913.9</v>
      </c>
      <c r="L133" s="10">
        <f>(F133+J133)/C133</f>
        <v>477.98526086956514</v>
      </c>
      <c r="M133" s="10">
        <f>K133/C133</f>
        <v>134.40826086956523</v>
      </c>
      <c r="N133" s="11">
        <f>(F133+J133+K133)/C133</f>
        <v>612.39352173913039</v>
      </c>
    </row>
    <row r="134" spans="1:14" ht="15" customHeight="1">
      <c r="A134" s="8" t="s">
        <v>529</v>
      </c>
      <c r="B134" s="9" t="s">
        <v>208</v>
      </c>
      <c r="C134" s="28">
        <v>1339</v>
      </c>
      <c r="D134" s="29">
        <v>448089.56</v>
      </c>
      <c r="E134" s="29">
        <v>0</v>
      </c>
      <c r="F134" s="29">
        <f>D134-E134</f>
        <v>448089.56</v>
      </c>
      <c r="G134" s="29">
        <v>3691.85</v>
      </c>
      <c r="H134" s="29">
        <v>0</v>
      </c>
      <c r="I134" s="29">
        <v>0</v>
      </c>
      <c r="J134" s="29">
        <f>G134-H134-I134</f>
        <v>3691.85</v>
      </c>
      <c r="K134" s="29">
        <v>367935.22</v>
      </c>
      <c r="L134" s="10">
        <f>(F134+J134)/C134</f>
        <v>337.4020985810306</v>
      </c>
      <c r="M134" s="10">
        <f>K134/C134</f>
        <v>274.78358476474978</v>
      </c>
      <c r="N134" s="11">
        <f>(F134+J134+K134)/C134</f>
        <v>612.18568334578038</v>
      </c>
    </row>
    <row r="135" spans="1:14" ht="15" customHeight="1">
      <c r="A135" s="8" t="s">
        <v>152</v>
      </c>
      <c r="B135" s="9" t="s">
        <v>138</v>
      </c>
      <c r="C135" s="28">
        <v>902</v>
      </c>
      <c r="D135" s="29">
        <v>406422</v>
      </c>
      <c r="E135" s="29">
        <v>0</v>
      </c>
      <c r="F135" s="29">
        <f>D135-E135</f>
        <v>406422</v>
      </c>
      <c r="G135" s="29">
        <v>5193.92</v>
      </c>
      <c r="H135" s="29">
        <v>0</v>
      </c>
      <c r="I135" s="29">
        <v>0</v>
      </c>
      <c r="J135" s="29">
        <f>G135-H135-I135</f>
        <v>5193.92</v>
      </c>
      <c r="K135" s="29">
        <v>140501.76000000001</v>
      </c>
      <c r="L135" s="10">
        <f>(F135+J135)/C135</f>
        <v>456.33694013303767</v>
      </c>
      <c r="M135" s="10">
        <f>K135/C135</f>
        <v>155.7669179600887</v>
      </c>
      <c r="N135" s="11">
        <f>(F135+J135+K135)/C135</f>
        <v>612.10385809312629</v>
      </c>
    </row>
    <row r="136" spans="1:14" ht="15" customHeight="1">
      <c r="A136" s="8" t="s">
        <v>583</v>
      </c>
      <c r="B136" s="9" t="s">
        <v>201</v>
      </c>
      <c r="C136" s="28">
        <v>2224</v>
      </c>
      <c r="D136" s="29">
        <v>883676.11</v>
      </c>
      <c r="E136" s="29">
        <v>0</v>
      </c>
      <c r="F136" s="29">
        <f>D136-E136</f>
        <v>883676.11</v>
      </c>
      <c r="G136" s="29">
        <v>99270.73</v>
      </c>
      <c r="H136" s="29">
        <v>0</v>
      </c>
      <c r="I136" s="29">
        <v>0</v>
      </c>
      <c r="J136" s="29">
        <f>G136-H136-I136</f>
        <v>99270.73</v>
      </c>
      <c r="K136" s="29">
        <v>376369.3</v>
      </c>
      <c r="L136" s="10">
        <f>(F136+J136)/C136</f>
        <v>441.97249999999997</v>
      </c>
      <c r="M136" s="10">
        <f>K136/C136</f>
        <v>169.23080035971222</v>
      </c>
      <c r="N136" s="11">
        <f>(F136+J136+K136)/C136</f>
        <v>611.20330035971222</v>
      </c>
    </row>
    <row r="137" spans="1:14" ht="15" customHeight="1">
      <c r="A137" s="8" t="s">
        <v>369</v>
      </c>
      <c r="B137" s="9" t="s">
        <v>138</v>
      </c>
      <c r="C137" s="28">
        <v>33810</v>
      </c>
      <c r="D137" s="29">
        <v>14387185.439999999</v>
      </c>
      <c r="E137" s="29">
        <v>0</v>
      </c>
      <c r="F137" s="29">
        <f>D137-E137</f>
        <v>14387185.439999999</v>
      </c>
      <c r="G137" s="29">
        <v>394865.18</v>
      </c>
      <c r="H137" s="29">
        <v>0</v>
      </c>
      <c r="I137" s="29">
        <v>0</v>
      </c>
      <c r="J137" s="29">
        <f>G137-H137-I137</f>
        <v>394865.18</v>
      </c>
      <c r="K137" s="29">
        <v>5770481.5599999996</v>
      </c>
      <c r="L137" s="10">
        <f>(F137+J137)/C137</f>
        <v>437.20942383910085</v>
      </c>
      <c r="M137" s="10">
        <f>K137/C137</f>
        <v>170.67381129843241</v>
      </c>
      <c r="N137" s="11">
        <f>(F137+J137+K137)/C137</f>
        <v>607.88323513753323</v>
      </c>
    </row>
    <row r="138" spans="1:14" ht="15" customHeight="1">
      <c r="A138" s="8" t="s">
        <v>174</v>
      </c>
      <c r="B138" s="9" t="s">
        <v>138</v>
      </c>
      <c r="C138" s="28">
        <v>2187</v>
      </c>
      <c r="D138" s="29">
        <v>627591.29</v>
      </c>
      <c r="E138" s="29">
        <v>0</v>
      </c>
      <c r="F138" s="29">
        <f>D138-E138</f>
        <v>627591.29</v>
      </c>
      <c r="G138" s="29">
        <v>30208.82</v>
      </c>
      <c r="H138" s="29">
        <v>0</v>
      </c>
      <c r="I138" s="29">
        <v>0</v>
      </c>
      <c r="J138" s="29">
        <f>G138-H138-I138</f>
        <v>30208.82</v>
      </c>
      <c r="K138" s="29">
        <v>668957.51</v>
      </c>
      <c r="L138" s="10">
        <f>(F138+J138)/C138</f>
        <v>300.77737082761774</v>
      </c>
      <c r="M138" s="10">
        <f>K138/C138</f>
        <v>305.87906264288983</v>
      </c>
      <c r="N138" s="11">
        <f>(F138+J138+K138)/C138</f>
        <v>606.65643347050764</v>
      </c>
    </row>
    <row r="139" spans="1:14" ht="15" customHeight="1">
      <c r="A139" s="8" t="s">
        <v>634</v>
      </c>
      <c r="B139" s="9" t="s">
        <v>245</v>
      </c>
      <c r="C139" s="28">
        <v>25374</v>
      </c>
      <c r="D139" s="29">
        <v>9082506.0800000001</v>
      </c>
      <c r="E139" s="29">
        <v>0</v>
      </c>
      <c r="F139" s="29">
        <f>D139-E139</f>
        <v>9082506.0800000001</v>
      </c>
      <c r="G139" s="29">
        <v>776400.48</v>
      </c>
      <c r="H139" s="29">
        <v>0</v>
      </c>
      <c r="I139" s="29">
        <v>0</v>
      </c>
      <c r="J139" s="29">
        <f>G139-H139-I139</f>
        <v>776400.48</v>
      </c>
      <c r="K139" s="29">
        <v>5499371.0700000003</v>
      </c>
      <c r="L139" s="10">
        <f>(F139+J139)/C139</f>
        <v>388.54364940490268</v>
      </c>
      <c r="M139" s="10">
        <f>K139/C139</f>
        <v>216.73252423740837</v>
      </c>
      <c r="N139" s="11">
        <f>(F139+J139+K139)/C139</f>
        <v>605.27617364231105</v>
      </c>
    </row>
    <row r="140" spans="1:14" ht="15" customHeight="1">
      <c r="A140" s="8" t="s">
        <v>426</v>
      </c>
      <c r="B140" s="9" t="s">
        <v>138</v>
      </c>
      <c r="C140" s="28">
        <v>4442</v>
      </c>
      <c r="D140" s="29">
        <v>1545987.28</v>
      </c>
      <c r="E140" s="29">
        <v>0</v>
      </c>
      <c r="F140" s="29">
        <f>D140-E140</f>
        <v>1545987.28</v>
      </c>
      <c r="G140" s="29">
        <v>38378.01</v>
      </c>
      <c r="H140" s="29">
        <v>0</v>
      </c>
      <c r="I140" s="29">
        <v>0</v>
      </c>
      <c r="J140" s="29">
        <f>G140-H140-I140</f>
        <v>38378.01</v>
      </c>
      <c r="K140" s="29">
        <v>1103048.7</v>
      </c>
      <c r="L140" s="10">
        <f>(F140+J140)/C140</f>
        <v>356.67836334984241</v>
      </c>
      <c r="M140" s="10">
        <f>K140/C140</f>
        <v>248.32253489419179</v>
      </c>
      <c r="N140" s="11">
        <f>(F140+J140+K140)/C140</f>
        <v>605.00089824403426</v>
      </c>
    </row>
    <row r="141" spans="1:14" ht="15" customHeight="1">
      <c r="A141" s="8" t="s">
        <v>326</v>
      </c>
      <c r="B141" s="9" t="s">
        <v>138</v>
      </c>
      <c r="C141" s="28">
        <v>5349</v>
      </c>
      <c r="D141" s="29">
        <v>1500374.89</v>
      </c>
      <c r="E141" s="29">
        <v>0</v>
      </c>
      <c r="F141" s="29">
        <f>D141-E141</f>
        <v>1500374.89</v>
      </c>
      <c r="G141" s="29">
        <v>476142.2</v>
      </c>
      <c r="H141" s="29">
        <v>0</v>
      </c>
      <c r="I141" s="29">
        <v>0</v>
      </c>
      <c r="J141" s="29">
        <f>G141-H141-I141</f>
        <v>476142.2</v>
      </c>
      <c r="K141" s="29">
        <v>1253641.97</v>
      </c>
      <c r="L141" s="10">
        <f>(F141+J141)/C141</f>
        <v>369.5115143017386</v>
      </c>
      <c r="M141" s="10">
        <f>K141/C141</f>
        <v>234.36940923537108</v>
      </c>
      <c r="N141" s="11">
        <f>(F141+J141+K141)/C141</f>
        <v>603.88092353710965</v>
      </c>
    </row>
    <row r="142" spans="1:14" ht="15" customHeight="1">
      <c r="A142" s="8" t="s">
        <v>232</v>
      </c>
      <c r="B142" s="9" t="s">
        <v>208</v>
      </c>
      <c r="C142" s="28">
        <v>3875</v>
      </c>
      <c r="D142" s="29">
        <v>1357210.41</v>
      </c>
      <c r="E142" s="29">
        <v>0</v>
      </c>
      <c r="F142" s="29">
        <f>D142-E142</f>
        <v>1357210.41</v>
      </c>
      <c r="G142" s="29">
        <v>39833.65</v>
      </c>
      <c r="H142" s="29">
        <v>0</v>
      </c>
      <c r="I142" s="29">
        <v>0</v>
      </c>
      <c r="J142" s="29">
        <f>G142-H142-I142</f>
        <v>39833.65</v>
      </c>
      <c r="K142" s="29">
        <v>942499.38</v>
      </c>
      <c r="L142" s="10">
        <f>(F142+J142)/C142</f>
        <v>360.52749935483865</v>
      </c>
      <c r="M142" s="10">
        <f>K142/C142</f>
        <v>243.2256464516129</v>
      </c>
      <c r="N142" s="11">
        <f>(F142+J142+K142)/C142</f>
        <v>603.75314580645158</v>
      </c>
    </row>
    <row r="143" spans="1:14" ht="15" customHeight="1">
      <c r="A143" s="8" t="s">
        <v>294</v>
      </c>
      <c r="B143" s="9" t="s">
        <v>91</v>
      </c>
      <c r="C143" s="28">
        <v>6558</v>
      </c>
      <c r="D143" s="29">
        <v>2542094.16</v>
      </c>
      <c r="E143" s="29">
        <v>0</v>
      </c>
      <c r="F143" s="29">
        <f>D143-E143</f>
        <v>2542094.16</v>
      </c>
      <c r="G143" s="29">
        <v>199175.1</v>
      </c>
      <c r="H143" s="29">
        <v>0</v>
      </c>
      <c r="I143" s="29">
        <v>0</v>
      </c>
      <c r="J143" s="29">
        <f>G143-H143-I143</f>
        <v>199175.1</v>
      </c>
      <c r="K143" s="29">
        <v>1213120.92</v>
      </c>
      <c r="L143" s="10">
        <f>(F143+J143)/C143</f>
        <v>418.00385178408055</v>
      </c>
      <c r="M143" s="10">
        <f>K143/C143</f>
        <v>184.98336688014638</v>
      </c>
      <c r="N143" s="11">
        <f>(F143+J143+K143)/C143</f>
        <v>602.98721866422693</v>
      </c>
    </row>
    <row r="144" spans="1:14" ht="15" customHeight="1">
      <c r="A144" s="8" t="s">
        <v>155</v>
      </c>
      <c r="B144" s="9" t="s">
        <v>138</v>
      </c>
      <c r="C144" s="28">
        <v>738</v>
      </c>
      <c r="D144" s="29">
        <v>289521.28000000003</v>
      </c>
      <c r="E144" s="29">
        <v>0</v>
      </c>
      <c r="F144" s="29">
        <f>D144-E144</f>
        <v>289521.28000000003</v>
      </c>
      <c r="G144" s="29">
        <v>9926.36</v>
      </c>
      <c r="H144" s="29">
        <v>0</v>
      </c>
      <c r="I144" s="29">
        <v>0</v>
      </c>
      <c r="J144" s="29">
        <f>G144-H144-I144</f>
        <v>9926.36</v>
      </c>
      <c r="K144" s="29">
        <v>143292.53</v>
      </c>
      <c r="L144" s="10">
        <f>(F144+J144)/C144</f>
        <v>405.75560975609756</v>
      </c>
      <c r="M144" s="10">
        <f>K144/C144</f>
        <v>194.16331978319784</v>
      </c>
      <c r="N144" s="11">
        <f>(F144+J144+K144)/C144</f>
        <v>599.9189295392955</v>
      </c>
    </row>
    <row r="145" spans="1:14" ht="15" customHeight="1">
      <c r="A145" s="8" t="s">
        <v>553</v>
      </c>
      <c r="B145" s="9" t="s">
        <v>0</v>
      </c>
      <c r="C145" s="28">
        <v>1644</v>
      </c>
      <c r="D145" s="29">
        <v>655836.99</v>
      </c>
      <c r="E145" s="29">
        <v>0</v>
      </c>
      <c r="F145" s="29">
        <f>D145-E145</f>
        <v>655836.99</v>
      </c>
      <c r="G145" s="29">
        <v>7174.05</v>
      </c>
      <c r="H145" s="29">
        <v>0</v>
      </c>
      <c r="I145" s="29">
        <v>0</v>
      </c>
      <c r="J145" s="29">
        <f>G145-H145-I145</f>
        <v>7174.05</v>
      </c>
      <c r="K145" s="29">
        <v>322280.15999999997</v>
      </c>
      <c r="L145" s="10">
        <f>(F145+J145)/C145</f>
        <v>403.29138686131387</v>
      </c>
      <c r="M145" s="10">
        <f>K145/C145</f>
        <v>196.0341605839416</v>
      </c>
      <c r="N145" s="11">
        <f>(F145+J145+K145)/C145</f>
        <v>599.32554744525544</v>
      </c>
    </row>
    <row r="146" spans="1:14" ht="15" customHeight="1">
      <c r="A146" s="8" t="s">
        <v>399</v>
      </c>
      <c r="B146" s="9" t="s">
        <v>201</v>
      </c>
      <c r="C146" s="28">
        <v>213231</v>
      </c>
      <c r="D146" s="29">
        <v>79791810.359999999</v>
      </c>
      <c r="E146" s="29">
        <v>4343366.04</v>
      </c>
      <c r="F146" s="29">
        <f>D146-E146</f>
        <v>75448444.319999993</v>
      </c>
      <c r="G146" s="29">
        <v>12266398.949999999</v>
      </c>
      <c r="H146" s="29">
        <v>4267225.43</v>
      </c>
      <c r="I146" s="29">
        <v>964961.26</v>
      </c>
      <c r="J146" s="29">
        <f>G146-H146-I146</f>
        <v>7034212.2599999998</v>
      </c>
      <c r="K146" s="29">
        <v>45155666.600000001</v>
      </c>
      <c r="L146" s="10">
        <f>(F146+J146)/C146</f>
        <v>386.8230068798627</v>
      </c>
      <c r="M146" s="10">
        <f>K146/C146</f>
        <v>211.76877001936867</v>
      </c>
      <c r="N146" s="11">
        <f>(F146+J146+K146)/C146</f>
        <v>598.59177689923138</v>
      </c>
    </row>
    <row r="147" spans="1:14" ht="15" customHeight="1">
      <c r="A147" s="8" t="s">
        <v>580</v>
      </c>
      <c r="B147" s="9" t="s">
        <v>201</v>
      </c>
      <c r="C147" s="28">
        <v>7164</v>
      </c>
      <c r="D147" s="29">
        <v>2398180.4500000002</v>
      </c>
      <c r="E147" s="29">
        <v>0</v>
      </c>
      <c r="F147" s="29">
        <f>D147-E147</f>
        <v>2398180.4500000002</v>
      </c>
      <c r="G147" s="29">
        <v>47542.84</v>
      </c>
      <c r="H147" s="29">
        <v>0</v>
      </c>
      <c r="I147" s="29">
        <v>0</v>
      </c>
      <c r="J147" s="29">
        <f>G147-H147-I147</f>
        <v>47542.84</v>
      </c>
      <c r="K147" s="29">
        <v>1834261.27</v>
      </c>
      <c r="L147" s="10">
        <f>(F147+J147)/C147</f>
        <v>341.39074399776661</v>
      </c>
      <c r="M147" s="10">
        <f>K147/C147</f>
        <v>256.03870323841431</v>
      </c>
      <c r="N147" s="11">
        <f>(F147+J147+K147)/C147</f>
        <v>597.42944723618098</v>
      </c>
    </row>
    <row r="148" spans="1:14" ht="15" customHeight="1">
      <c r="A148" s="8" t="s">
        <v>320</v>
      </c>
      <c r="B148" s="9" t="s">
        <v>245</v>
      </c>
      <c r="C148" s="28">
        <v>10884</v>
      </c>
      <c r="D148" s="29">
        <v>3168897.47</v>
      </c>
      <c r="E148" s="29">
        <v>0</v>
      </c>
      <c r="F148" s="29">
        <f>D148-E148</f>
        <v>3168897.47</v>
      </c>
      <c r="G148" s="29">
        <v>1326511.3999999999</v>
      </c>
      <c r="H148" s="29">
        <v>0</v>
      </c>
      <c r="I148" s="29">
        <v>0</v>
      </c>
      <c r="J148" s="29">
        <f>G148-H148-I148</f>
        <v>1326511.3999999999</v>
      </c>
      <c r="K148" s="29">
        <v>2003787.58</v>
      </c>
      <c r="L148" s="10">
        <f>(F148+J148)/C148</f>
        <v>413.02911337743478</v>
      </c>
      <c r="M148" s="10">
        <f>K148/C148</f>
        <v>184.10396729143699</v>
      </c>
      <c r="N148" s="11">
        <f>(F148+J148+K148)/C148</f>
        <v>597.1330806688718</v>
      </c>
    </row>
    <row r="149" spans="1:14" ht="15" customHeight="1">
      <c r="A149" s="8" t="s">
        <v>1</v>
      </c>
      <c r="B149" s="9" t="s">
        <v>0</v>
      </c>
      <c r="C149" s="28">
        <v>1192</v>
      </c>
      <c r="D149" s="29">
        <v>515552.3</v>
      </c>
      <c r="E149" s="29">
        <v>0</v>
      </c>
      <c r="F149" s="29">
        <f>D149-E149</f>
        <v>515552.3</v>
      </c>
      <c r="G149" s="29">
        <v>10411.620000000001</v>
      </c>
      <c r="H149" s="29">
        <v>0</v>
      </c>
      <c r="I149" s="29">
        <v>0</v>
      </c>
      <c r="J149" s="29">
        <f>G149-H149-I149</f>
        <v>10411.620000000001</v>
      </c>
      <c r="K149" s="29">
        <v>184825.82</v>
      </c>
      <c r="L149" s="10">
        <f>(F149+J149)/C149</f>
        <v>441.24489932885911</v>
      </c>
      <c r="M149" s="10">
        <f>K149/C149</f>
        <v>155.05521812080536</v>
      </c>
      <c r="N149" s="11">
        <f>(F149+J149+K149)/C149</f>
        <v>596.30011744966441</v>
      </c>
    </row>
    <row r="150" spans="1:14" ht="15" customHeight="1">
      <c r="A150" s="8" t="s">
        <v>107</v>
      </c>
      <c r="B150" s="9" t="s">
        <v>91</v>
      </c>
      <c r="C150" s="28">
        <v>1275</v>
      </c>
      <c r="D150" s="29">
        <v>302040.21000000002</v>
      </c>
      <c r="E150" s="29">
        <v>0</v>
      </c>
      <c r="F150" s="29">
        <f>D150-E150</f>
        <v>302040.21000000002</v>
      </c>
      <c r="G150" s="29">
        <v>3399.75</v>
      </c>
      <c r="H150" s="29">
        <v>0</v>
      </c>
      <c r="I150" s="29">
        <v>0</v>
      </c>
      <c r="J150" s="29">
        <f>G150-H150-I150</f>
        <v>3399.75</v>
      </c>
      <c r="K150" s="29">
        <v>446651.05</v>
      </c>
      <c r="L150" s="10">
        <f>(F150+J150)/C150</f>
        <v>239.56075294117647</v>
      </c>
      <c r="M150" s="10">
        <f>K150/C150</f>
        <v>350.31454901960785</v>
      </c>
      <c r="N150" s="11">
        <f>(F150+J150+K150)/C150</f>
        <v>589.87530196078433</v>
      </c>
    </row>
    <row r="151" spans="1:14" ht="15" customHeight="1">
      <c r="A151" s="8" t="s">
        <v>521</v>
      </c>
      <c r="B151" s="9" t="s">
        <v>91</v>
      </c>
      <c r="C151" s="28">
        <v>682</v>
      </c>
      <c r="D151" s="29">
        <v>299391.96000000002</v>
      </c>
      <c r="E151" s="29">
        <v>0</v>
      </c>
      <c r="F151" s="29">
        <f>D151-E151</f>
        <v>299391.96000000002</v>
      </c>
      <c r="G151" s="29">
        <v>13182.8</v>
      </c>
      <c r="H151" s="29">
        <v>0</v>
      </c>
      <c r="I151" s="29">
        <v>0</v>
      </c>
      <c r="J151" s="29">
        <f>G151-H151-I151</f>
        <v>13182.8</v>
      </c>
      <c r="K151" s="29">
        <v>88008.4</v>
      </c>
      <c r="L151" s="10">
        <f>(F151+J151)/C151</f>
        <v>458.3207624633431</v>
      </c>
      <c r="M151" s="10">
        <f>K151/C151</f>
        <v>129.04457478005864</v>
      </c>
      <c r="N151" s="11">
        <f>(F151+J151+K151)/C151</f>
        <v>587.36533724340177</v>
      </c>
    </row>
    <row r="152" spans="1:14" ht="15" customHeight="1">
      <c r="A152" s="8" t="s">
        <v>291</v>
      </c>
      <c r="B152" s="9" t="s">
        <v>138</v>
      </c>
      <c r="C152" s="28">
        <v>5325</v>
      </c>
      <c r="D152" s="29">
        <v>1680019.32</v>
      </c>
      <c r="E152" s="29">
        <v>0</v>
      </c>
      <c r="F152" s="29">
        <f>D152-E152</f>
        <v>1680019.32</v>
      </c>
      <c r="G152" s="29">
        <v>67285.929999999993</v>
      </c>
      <c r="H152" s="29">
        <v>0</v>
      </c>
      <c r="I152" s="29">
        <v>0</v>
      </c>
      <c r="J152" s="29">
        <f>G152-H152-I152</f>
        <v>67285.929999999993</v>
      </c>
      <c r="K152" s="29">
        <v>1379856.57</v>
      </c>
      <c r="L152" s="10">
        <f>(F152+J152)/C152</f>
        <v>328.132441314554</v>
      </c>
      <c r="M152" s="10">
        <f>K152/C152</f>
        <v>259.12799436619719</v>
      </c>
      <c r="N152" s="11">
        <f>(F152+J152+K152)/C152</f>
        <v>587.26043568075124</v>
      </c>
    </row>
    <row r="153" spans="1:14" ht="15" customHeight="1">
      <c r="A153" s="8" t="s">
        <v>555</v>
      </c>
      <c r="B153" s="9" t="s">
        <v>201</v>
      </c>
      <c r="C153" s="28">
        <v>42069</v>
      </c>
      <c r="D153" s="29">
        <v>19335248.780000001</v>
      </c>
      <c r="E153" s="29">
        <v>0</v>
      </c>
      <c r="F153" s="29">
        <f>D153-E153</f>
        <v>19335248.780000001</v>
      </c>
      <c r="G153" s="29">
        <v>1598073.29</v>
      </c>
      <c r="H153" s="29">
        <v>0</v>
      </c>
      <c r="I153" s="29">
        <v>0</v>
      </c>
      <c r="J153" s="29">
        <f>G153-H153-I153</f>
        <v>1598073.29</v>
      </c>
      <c r="K153" s="29">
        <v>3728885.52</v>
      </c>
      <c r="L153" s="10">
        <f>(F153+J153)/C153</f>
        <v>497.59495281561243</v>
      </c>
      <c r="M153" s="10">
        <f>K153/C153</f>
        <v>88.637370034942592</v>
      </c>
      <c r="N153" s="11">
        <f>(F153+J153+K153)/C153</f>
        <v>586.23232285055508</v>
      </c>
    </row>
    <row r="154" spans="1:14" ht="15" customHeight="1">
      <c r="A154" s="8" t="s">
        <v>195</v>
      </c>
      <c r="B154" s="9" t="s">
        <v>178</v>
      </c>
      <c r="C154" s="28">
        <v>2802</v>
      </c>
      <c r="D154" s="29">
        <v>935873.47</v>
      </c>
      <c r="E154" s="29">
        <v>0</v>
      </c>
      <c r="F154" s="29">
        <f>D154-E154</f>
        <v>935873.47</v>
      </c>
      <c r="G154" s="29">
        <v>38095.949999999997</v>
      </c>
      <c r="H154" s="29">
        <v>0</v>
      </c>
      <c r="I154" s="29">
        <v>0</v>
      </c>
      <c r="J154" s="29">
        <f>G154-H154-I154</f>
        <v>38095.949999999997</v>
      </c>
      <c r="K154" s="29">
        <v>664004.21</v>
      </c>
      <c r="L154" s="10">
        <f>(F154+J154)/C154</f>
        <v>347.59793718772301</v>
      </c>
      <c r="M154" s="10">
        <f>K154/C154</f>
        <v>236.97509279086364</v>
      </c>
      <c r="N154" s="11">
        <f>(F154+J154+K154)/C154</f>
        <v>584.57302997858665</v>
      </c>
    </row>
    <row r="155" spans="1:14" ht="15" customHeight="1">
      <c r="A155" s="8" t="s">
        <v>161</v>
      </c>
      <c r="B155" s="9" t="s">
        <v>138</v>
      </c>
      <c r="C155" s="28">
        <v>866</v>
      </c>
      <c r="D155" s="29">
        <v>257331.07</v>
      </c>
      <c r="E155" s="29">
        <v>0</v>
      </c>
      <c r="F155" s="29">
        <f>D155-E155</f>
        <v>257331.07</v>
      </c>
      <c r="G155" s="29">
        <v>34474.730000000003</v>
      </c>
      <c r="H155" s="29">
        <v>0</v>
      </c>
      <c r="I155" s="29">
        <v>0</v>
      </c>
      <c r="J155" s="29">
        <f>G155-H155-I155</f>
        <v>34474.730000000003</v>
      </c>
      <c r="K155" s="29">
        <v>214106.67</v>
      </c>
      <c r="L155" s="10">
        <f>(F155+J155)/C155</f>
        <v>336.95819861431869</v>
      </c>
      <c r="M155" s="10">
        <f>K155/C155</f>
        <v>247.23633949191688</v>
      </c>
      <c r="N155" s="11">
        <f>(F155+J155+K155)/C155</f>
        <v>584.19453810623554</v>
      </c>
    </row>
    <row r="156" spans="1:14" ht="15" customHeight="1">
      <c r="A156" s="8" t="s">
        <v>86</v>
      </c>
      <c r="B156" s="9" t="s">
        <v>70</v>
      </c>
      <c r="C156" s="28">
        <v>1306</v>
      </c>
      <c r="D156" s="29">
        <v>647955.84</v>
      </c>
      <c r="E156" s="29">
        <v>0</v>
      </c>
      <c r="F156" s="29">
        <f>D156-E156</f>
        <v>647955.84</v>
      </c>
      <c r="G156" s="29">
        <v>15126.89</v>
      </c>
      <c r="H156" s="29">
        <v>0</v>
      </c>
      <c r="I156" s="29">
        <v>0</v>
      </c>
      <c r="J156" s="29">
        <f>G156-H156-I156</f>
        <v>15126.89</v>
      </c>
      <c r="K156" s="29">
        <v>99116.38</v>
      </c>
      <c r="L156" s="10">
        <f>(F156+J156)/C156</f>
        <v>507.72031393568147</v>
      </c>
      <c r="M156" s="10">
        <f>K156/C156</f>
        <v>75.893093415007655</v>
      </c>
      <c r="N156" s="11">
        <f>(F156+J156+K156)/C156</f>
        <v>583.61340735068916</v>
      </c>
    </row>
    <row r="157" spans="1:14" ht="15" customHeight="1">
      <c r="A157" s="8" t="s">
        <v>279</v>
      </c>
      <c r="B157" s="9" t="s">
        <v>208</v>
      </c>
      <c r="C157" s="28">
        <v>8050</v>
      </c>
      <c r="D157" s="29">
        <v>3181361.84</v>
      </c>
      <c r="E157" s="29">
        <v>0</v>
      </c>
      <c r="F157" s="29">
        <f>D157-E157</f>
        <v>3181361.84</v>
      </c>
      <c r="G157" s="29">
        <v>252556.67</v>
      </c>
      <c r="H157" s="29">
        <v>0</v>
      </c>
      <c r="I157" s="29">
        <v>0</v>
      </c>
      <c r="J157" s="29">
        <f>G157-H157-I157</f>
        <v>252556.67</v>
      </c>
      <c r="K157" s="29">
        <v>1250604.8799999999</v>
      </c>
      <c r="L157" s="10">
        <f>(F157+J157)/C157</f>
        <v>426.57372795031051</v>
      </c>
      <c r="M157" s="10">
        <f>K157/C157</f>
        <v>155.35464347826087</v>
      </c>
      <c r="N157" s="11">
        <f>(F157+J157+K157)/C157</f>
        <v>581.92837142857138</v>
      </c>
    </row>
    <row r="158" spans="1:14" ht="15" customHeight="1">
      <c r="A158" s="8" t="s">
        <v>172</v>
      </c>
      <c r="B158" s="9" t="s">
        <v>138</v>
      </c>
      <c r="C158" s="28">
        <v>2605</v>
      </c>
      <c r="D158" s="29">
        <v>946212.25</v>
      </c>
      <c r="E158" s="29">
        <v>0</v>
      </c>
      <c r="F158" s="29">
        <f>D158-E158</f>
        <v>946212.25</v>
      </c>
      <c r="G158" s="29">
        <v>117855.09</v>
      </c>
      <c r="H158" s="29">
        <v>0</v>
      </c>
      <c r="I158" s="29">
        <v>0</v>
      </c>
      <c r="J158" s="29">
        <f>G158-H158-I158</f>
        <v>117855.09</v>
      </c>
      <c r="K158" s="29">
        <v>444576.74</v>
      </c>
      <c r="L158" s="10">
        <f>(F158+J158)/C158</f>
        <v>408.47114779270635</v>
      </c>
      <c r="M158" s="10">
        <f>K158/C158</f>
        <v>170.66285604606526</v>
      </c>
      <c r="N158" s="11">
        <f>(F158+J158+K158)/C158</f>
        <v>579.1340038387716</v>
      </c>
    </row>
    <row r="159" spans="1:14" ht="15" customHeight="1">
      <c r="A159" s="8" t="s">
        <v>431</v>
      </c>
      <c r="B159" s="9" t="s">
        <v>245</v>
      </c>
      <c r="C159" s="28">
        <v>7833</v>
      </c>
      <c r="D159" s="29">
        <v>2440747.89</v>
      </c>
      <c r="E159" s="29">
        <v>0</v>
      </c>
      <c r="F159" s="29">
        <f>D159-E159</f>
        <v>2440747.89</v>
      </c>
      <c r="G159" s="29">
        <v>135140.46</v>
      </c>
      <c r="H159" s="29">
        <v>0</v>
      </c>
      <c r="I159" s="29">
        <v>0</v>
      </c>
      <c r="J159" s="29">
        <f>G159-H159-I159</f>
        <v>135140.46</v>
      </c>
      <c r="K159" s="29">
        <v>1950767.57</v>
      </c>
      <c r="L159" s="10">
        <f>(F159+J159)/C159</f>
        <v>328.85080428954427</v>
      </c>
      <c r="M159" s="10">
        <f>K159/C159</f>
        <v>249.04475552151158</v>
      </c>
      <c r="N159" s="11">
        <f>(F159+J159+K159)/C159</f>
        <v>577.89555981105582</v>
      </c>
    </row>
    <row r="160" spans="1:14" ht="15" customHeight="1">
      <c r="A160" s="8" t="s">
        <v>480</v>
      </c>
      <c r="B160" s="9" t="s">
        <v>208</v>
      </c>
      <c r="C160" s="28">
        <v>561</v>
      </c>
      <c r="D160" s="29">
        <v>250276.41</v>
      </c>
      <c r="E160" s="29">
        <v>0</v>
      </c>
      <c r="F160" s="29">
        <f>D160-E160</f>
        <v>250276.41</v>
      </c>
      <c r="G160" s="29">
        <v>6045.63</v>
      </c>
      <c r="H160" s="29">
        <v>0</v>
      </c>
      <c r="I160" s="29">
        <v>0</v>
      </c>
      <c r="J160" s="29">
        <f>G160-H160-I160</f>
        <v>6045.63</v>
      </c>
      <c r="K160" s="29">
        <v>65756.679999999993</v>
      </c>
      <c r="L160" s="10">
        <f>(F160+J160)/C160</f>
        <v>456.90203208556153</v>
      </c>
      <c r="M160" s="10">
        <f>K160/C160</f>
        <v>117.21333333333332</v>
      </c>
      <c r="N160" s="11">
        <f>(F160+J160+K160)/C160</f>
        <v>574.11536541889473</v>
      </c>
    </row>
    <row r="161" spans="1:14" ht="15" customHeight="1">
      <c r="A161" s="8" t="s">
        <v>438</v>
      </c>
      <c r="B161" s="9" t="s">
        <v>208</v>
      </c>
      <c r="C161" s="28">
        <v>6773</v>
      </c>
      <c r="D161" s="29">
        <v>2960984.91</v>
      </c>
      <c r="E161" s="29">
        <v>0</v>
      </c>
      <c r="F161" s="29">
        <f>D161-E161</f>
        <v>2960984.91</v>
      </c>
      <c r="G161" s="29">
        <v>212329.3</v>
      </c>
      <c r="H161" s="29">
        <v>0</v>
      </c>
      <c r="I161" s="29">
        <v>0</v>
      </c>
      <c r="J161" s="29">
        <f>G161-H161-I161</f>
        <v>212329.3</v>
      </c>
      <c r="K161" s="29">
        <v>710935.08</v>
      </c>
      <c r="L161" s="10">
        <f>(F161+J161)/C161</f>
        <v>468.52417097298093</v>
      </c>
      <c r="M161" s="10">
        <f>K161/C161</f>
        <v>104.96605344751218</v>
      </c>
      <c r="N161" s="11">
        <f>(F161+J161+K161)/C161</f>
        <v>573.49022442049318</v>
      </c>
    </row>
    <row r="162" spans="1:14" ht="15" customHeight="1">
      <c r="A162" s="8" t="s">
        <v>236</v>
      </c>
      <c r="B162" s="9" t="s">
        <v>208</v>
      </c>
      <c r="C162" s="28">
        <v>2522</v>
      </c>
      <c r="D162" s="29">
        <v>1098138.24</v>
      </c>
      <c r="E162" s="29">
        <v>0</v>
      </c>
      <c r="F162" s="29">
        <f>D162-E162</f>
        <v>1098138.24</v>
      </c>
      <c r="G162" s="29">
        <v>35499.89</v>
      </c>
      <c r="H162" s="29">
        <v>0</v>
      </c>
      <c r="I162" s="29">
        <v>0</v>
      </c>
      <c r="J162" s="29">
        <f>G162-H162-I162</f>
        <v>35499.89</v>
      </c>
      <c r="K162" s="29">
        <v>312270.46000000002</v>
      </c>
      <c r="L162" s="10">
        <f>(F162+J162)/C162</f>
        <v>449.49965503568592</v>
      </c>
      <c r="M162" s="10">
        <f>K162/C162</f>
        <v>123.81858049167329</v>
      </c>
      <c r="N162" s="11">
        <f>(F162+J162+K162)/C162</f>
        <v>573.31823552735921</v>
      </c>
    </row>
    <row r="163" spans="1:14" ht="15" customHeight="1">
      <c r="A163" s="8" t="s">
        <v>490</v>
      </c>
      <c r="B163" s="9" t="s">
        <v>0</v>
      </c>
      <c r="C163" s="28">
        <v>617</v>
      </c>
      <c r="D163" s="29">
        <v>278614.26</v>
      </c>
      <c r="E163" s="29">
        <v>0</v>
      </c>
      <c r="F163" s="29">
        <f>D163-E163</f>
        <v>278614.26</v>
      </c>
      <c r="G163" s="29">
        <v>3329.96</v>
      </c>
      <c r="H163" s="29">
        <v>0</v>
      </c>
      <c r="I163" s="29">
        <v>0</v>
      </c>
      <c r="J163" s="29">
        <f>G163-H163-I163</f>
        <v>3329.96</v>
      </c>
      <c r="K163" s="29">
        <v>71576.41</v>
      </c>
      <c r="L163" s="10">
        <f>(F163+J163)/C163</f>
        <v>456.95983792544575</v>
      </c>
      <c r="M163" s="10">
        <f>K163/C163</f>
        <v>116.00714748784442</v>
      </c>
      <c r="N163" s="11">
        <f>(F163+J163+K163)/C163</f>
        <v>572.9669854132901</v>
      </c>
    </row>
    <row r="164" spans="1:14" ht="15" customHeight="1">
      <c r="A164" s="8" t="s">
        <v>623</v>
      </c>
      <c r="B164" s="9" t="s">
        <v>245</v>
      </c>
      <c r="C164" s="28">
        <v>5104</v>
      </c>
      <c r="D164" s="29">
        <v>1650404.26</v>
      </c>
      <c r="E164" s="29">
        <v>0</v>
      </c>
      <c r="F164" s="29">
        <f>D164-E164</f>
        <v>1650404.26</v>
      </c>
      <c r="G164" s="29">
        <v>71080.22</v>
      </c>
      <c r="H164" s="29">
        <v>0</v>
      </c>
      <c r="I164" s="29">
        <v>0</v>
      </c>
      <c r="J164" s="29">
        <f>G164-H164-I164</f>
        <v>71080.22</v>
      </c>
      <c r="K164" s="29">
        <v>1194903.07</v>
      </c>
      <c r="L164" s="10">
        <f>(F164+J164)/C164</f>
        <v>337.28144200626957</v>
      </c>
      <c r="M164" s="10">
        <f>K164/C164</f>
        <v>234.11110305642634</v>
      </c>
      <c r="N164" s="11">
        <f>(F164+J164+K164)/C164</f>
        <v>571.39254506269594</v>
      </c>
    </row>
    <row r="165" spans="1:14" ht="15" customHeight="1">
      <c r="A165" s="8" t="s">
        <v>277</v>
      </c>
      <c r="B165" s="9" t="s">
        <v>178</v>
      </c>
      <c r="C165" s="28">
        <v>7995</v>
      </c>
      <c r="D165" s="29">
        <v>3656779.93</v>
      </c>
      <c r="E165" s="29">
        <v>0</v>
      </c>
      <c r="F165" s="29">
        <f>D165-E165</f>
        <v>3656779.93</v>
      </c>
      <c r="G165" s="29">
        <v>466023.98</v>
      </c>
      <c r="H165" s="29">
        <v>0</v>
      </c>
      <c r="I165" s="29">
        <v>0</v>
      </c>
      <c r="J165" s="29">
        <f>G165-H165-I165</f>
        <v>466023.98</v>
      </c>
      <c r="K165" s="29">
        <v>436539.82</v>
      </c>
      <c r="L165" s="10">
        <f>(F165+J165)/C165</f>
        <v>515.67278424015012</v>
      </c>
      <c r="M165" s="10">
        <f>K165/C165</f>
        <v>54.601603502188865</v>
      </c>
      <c r="N165" s="11">
        <f>(F165+J165+K165)/C165</f>
        <v>570.27438774233906</v>
      </c>
    </row>
    <row r="166" spans="1:14" ht="15" customHeight="1">
      <c r="A166" s="8" t="s">
        <v>22</v>
      </c>
      <c r="B166" s="9" t="s">
        <v>0</v>
      </c>
      <c r="C166" s="28">
        <v>3664</v>
      </c>
      <c r="D166" s="29">
        <v>1446970.16</v>
      </c>
      <c r="E166" s="29">
        <v>0</v>
      </c>
      <c r="F166" s="29">
        <f>D166-E166</f>
        <v>1446970.16</v>
      </c>
      <c r="G166" s="29">
        <v>32159.51</v>
      </c>
      <c r="H166" s="29">
        <v>0</v>
      </c>
      <c r="I166" s="29">
        <v>0</v>
      </c>
      <c r="J166" s="29">
        <f>G166-H166-I166</f>
        <v>32159.51</v>
      </c>
      <c r="K166" s="29">
        <v>608031.85</v>
      </c>
      <c r="L166" s="10">
        <f>(F166+J166)/C166</f>
        <v>403.69259552401746</v>
      </c>
      <c r="M166" s="10">
        <f>K166/C166</f>
        <v>165.94755731441046</v>
      </c>
      <c r="N166" s="11">
        <f>(F166+J166+K166)/C166</f>
        <v>569.64015283842798</v>
      </c>
    </row>
    <row r="167" spans="1:14" ht="15" customHeight="1">
      <c r="A167" s="8" t="s">
        <v>395</v>
      </c>
      <c r="B167" s="9" t="s">
        <v>91</v>
      </c>
      <c r="C167" s="28">
        <v>106510</v>
      </c>
      <c r="D167" s="29">
        <v>43540913.090000004</v>
      </c>
      <c r="E167" s="29">
        <v>1805601.6</v>
      </c>
      <c r="F167" s="29">
        <f>D167-E167</f>
        <v>41735311.490000002</v>
      </c>
      <c r="G167" s="29">
        <v>3727377.19</v>
      </c>
      <c r="H167" s="29">
        <v>2005984.08</v>
      </c>
      <c r="I167" s="29">
        <v>454268.4</v>
      </c>
      <c r="J167" s="29">
        <f>G167-H167-I167</f>
        <v>1267124.71</v>
      </c>
      <c r="K167" s="29">
        <v>17651644.469999999</v>
      </c>
      <c r="L167" s="10">
        <f>(F167+J167)/C167</f>
        <v>403.74083372453293</v>
      </c>
      <c r="M167" s="10">
        <f>K167/C167</f>
        <v>165.72757928832974</v>
      </c>
      <c r="N167" s="11">
        <f>(F167+J167+K167)/C167</f>
        <v>569.4684130128627</v>
      </c>
    </row>
    <row r="168" spans="1:14" ht="15" customHeight="1">
      <c r="A168" s="8" t="s">
        <v>212</v>
      </c>
      <c r="B168" s="9" t="s">
        <v>208</v>
      </c>
      <c r="C168" s="28">
        <v>2347</v>
      </c>
      <c r="D168" s="29">
        <v>889338.41</v>
      </c>
      <c r="E168" s="29">
        <v>0</v>
      </c>
      <c r="F168" s="29">
        <f>D168-E168</f>
        <v>889338.41</v>
      </c>
      <c r="G168" s="29">
        <v>19453.41</v>
      </c>
      <c r="H168" s="29">
        <v>0</v>
      </c>
      <c r="I168" s="29">
        <v>0</v>
      </c>
      <c r="J168" s="29">
        <f>G168-H168-I168</f>
        <v>19453.41</v>
      </c>
      <c r="K168" s="29">
        <v>427503.78</v>
      </c>
      <c r="L168" s="10">
        <f>(F168+J168)/C168</f>
        <v>387.21423945462294</v>
      </c>
      <c r="M168" s="10">
        <f>K168/C168</f>
        <v>182.1490328078398</v>
      </c>
      <c r="N168" s="11">
        <f>(F168+J168+K168)/C168</f>
        <v>569.36327226246271</v>
      </c>
    </row>
    <row r="169" spans="1:14" ht="15" customHeight="1">
      <c r="A169" s="8" t="s">
        <v>536</v>
      </c>
      <c r="B169" s="9" t="s">
        <v>245</v>
      </c>
      <c r="C169" s="28">
        <v>13481</v>
      </c>
      <c r="D169" s="29">
        <v>5027128.46</v>
      </c>
      <c r="E169" s="29">
        <v>0</v>
      </c>
      <c r="F169" s="29">
        <f>D169-E169</f>
        <v>5027128.46</v>
      </c>
      <c r="G169" s="29">
        <v>485635.13</v>
      </c>
      <c r="H169" s="29">
        <v>0</v>
      </c>
      <c r="I169" s="29">
        <v>0</v>
      </c>
      <c r="J169" s="29">
        <f>G169-H169-I169</f>
        <v>485635.13</v>
      </c>
      <c r="K169" s="29">
        <v>2136937.1</v>
      </c>
      <c r="L169" s="10">
        <f>(F169+J169)/C169</f>
        <v>408.92838735998811</v>
      </c>
      <c r="M169" s="10">
        <f>K169/C169</f>
        <v>158.51473184481864</v>
      </c>
      <c r="N169" s="11">
        <f>(F169+J169+K169)/C169</f>
        <v>567.44311920480675</v>
      </c>
    </row>
    <row r="170" spans="1:14" ht="15" customHeight="1">
      <c r="A170" s="8" t="s">
        <v>372</v>
      </c>
      <c r="B170" s="9" t="s">
        <v>70</v>
      </c>
      <c r="C170" s="28">
        <v>21603</v>
      </c>
      <c r="D170" s="29">
        <v>10628913.560000001</v>
      </c>
      <c r="E170" s="29">
        <v>0</v>
      </c>
      <c r="F170" s="29">
        <f>D170-E170</f>
        <v>10628913.560000001</v>
      </c>
      <c r="G170" s="29">
        <v>105473.67</v>
      </c>
      <c r="H170" s="29">
        <v>0</v>
      </c>
      <c r="I170" s="29">
        <v>0</v>
      </c>
      <c r="J170" s="29">
        <f>G170-H170-I170</f>
        <v>105473.67</v>
      </c>
      <c r="K170" s="29">
        <v>1521974.34</v>
      </c>
      <c r="L170" s="10">
        <f>(F170+J170)/C170</f>
        <v>496.8933587927603</v>
      </c>
      <c r="M170" s="10">
        <f>K170/C170</f>
        <v>70.451990001388694</v>
      </c>
      <c r="N170" s="11">
        <f>(F170+J170+K170)/C170</f>
        <v>567.345348794149</v>
      </c>
    </row>
    <row r="171" spans="1:14" ht="15" customHeight="1">
      <c r="A171" s="8" t="s">
        <v>626</v>
      </c>
      <c r="B171" s="9" t="s">
        <v>0</v>
      </c>
      <c r="C171" s="28">
        <v>2313</v>
      </c>
      <c r="D171" s="29">
        <v>598523.74</v>
      </c>
      <c r="E171" s="29">
        <v>0</v>
      </c>
      <c r="F171" s="29">
        <f>D171-E171</f>
        <v>598523.74</v>
      </c>
      <c r="G171" s="29">
        <v>37091.51</v>
      </c>
      <c r="H171" s="29">
        <v>0</v>
      </c>
      <c r="I171" s="29">
        <v>0</v>
      </c>
      <c r="J171" s="29">
        <f>G171-H171-I171</f>
        <v>37091.51</v>
      </c>
      <c r="K171" s="29">
        <v>673194.56</v>
      </c>
      <c r="L171" s="10">
        <f>(F171+J171)/C171</f>
        <v>274.80123216601817</v>
      </c>
      <c r="M171" s="10">
        <f>K171/C171</f>
        <v>291.04823173367924</v>
      </c>
      <c r="N171" s="11">
        <f>(F171+J171+K171)/C171</f>
        <v>565.84946389969741</v>
      </c>
    </row>
    <row r="172" spans="1:14" ht="15" customHeight="1">
      <c r="A172" s="8" t="s">
        <v>617</v>
      </c>
      <c r="B172" s="9" t="s">
        <v>208</v>
      </c>
      <c r="C172" s="28">
        <v>5413</v>
      </c>
      <c r="D172" s="29">
        <v>1509697.38</v>
      </c>
      <c r="E172" s="29">
        <v>0</v>
      </c>
      <c r="F172" s="29">
        <f>D172-E172</f>
        <v>1509697.38</v>
      </c>
      <c r="G172" s="29">
        <v>262607.32</v>
      </c>
      <c r="H172" s="29">
        <v>0</v>
      </c>
      <c r="I172" s="29">
        <v>0</v>
      </c>
      <c r="J172" s="29">
        <f>G172-H172-I172</f>
        <v>262607.32</v>
      </c>
      <c r="K172" s="29">
        <v>1289240.8799999999</v>
      </c>
      <c r="L172" s="10">
        <f>(F172+J172)/C172</f>
        <v>327.41634952891189</v>
      </c>
      <c r="M172" s="10">
        <f>K172/C172</f>
        <v>238.17492702752631</v>
      </c>
      <c r="N172" s="11">
        <f>(F172+J172+K172)/C172</f>
        <v>565.59127655643817</v>
      </c>
    </row>
    <row r="173" spans="1:14" ht="15" customHeight="1">
      <c r="A173" s="8" t="s">
        <v>234</v>
      </c>
      <c r="B173" s="9" t="s">
        <v>208</v>
      </c>
      <c r="C173" s="28">
        <v>925</v>
      </c>
      <c r="D173" s="29">
        <v>339989.36</v>
      </c>
      <c r="E173" s="29">
        <v>0</v>
      </c>
      <c r="F173" s="29">
        <f>D173-E173</f>
        <v>339989.36</v>
      </c>
      <c r="G173" s="29">
        <v>3413.99</v>
      </c>
      <c r="H173" s="29">
        <v>0</v>
      </c>
      <c r="I173" s="29">
        <v>0</v>
      </c>
      <c r="J173" s="29">
        <f>G173-H173-I173</f>
        <v>3413.99</v>
      </c>
      <c r="K173" s="29">
        <v>179746.7</v>
      </c>
      <c r="L173" s="10">
        <f>(F173+J173)/C173</f>
        <v>371.24686486486485</v>
      </c>
      <c r="M173" s="10">
        <f>K173/C173</f>
        <v>194.32075675675677</v>
      </c>
      <c r="N173" s="11">
        <f>(F173+J173+K173)/C173</f>
        <v>565.56762162162158</v>
      </c>
    </row>
    <row r="174" spans="1:14" ht="15" customHeight="1">
      <c r="A174" s="8" t="s">
        <v>513</v>
      </c>
      <c r="B174" s="9" t="s">
        <v>245</v>
      </c>
      <c r="C174" s="28">
        <v>608</v>
      </c>
      <c r="D174" s="29">
        <v>221493.88</v>
      </c>
      <c r="E174" s="29">
        <v>0</v>
      </c>
      <c r="F174" s="29">
        <f>D174-E174</f>
        <v>221493.88</v>
      </c>
      <c r="G174" s="29">
        <v>6259.47</v>
      </c>
      <c r="H174" s="29">
        <v>0</v>
      </c>
      <c r="I174" s="29">
        <v>0</v>
      </c>
      <c r="J174" s="29">
        <f>G174-H174-I174</f>
        <v>6259.47</v>
      </c>
      <c r="K174" s="29">
        <v>116039.07</v>
      </c>
      <c r="L174" s="10">
        <f>(F174+J174)/C174</f>
        <v>374.59432565789473</v>
      </c>
      <c r="M174" s="10">
        <f>K174/C174</f>
        <v>190.85373355263158</v>
      </c>
      <c r="N174" s="11">
        <f>(F174+J174+K174)/C174</f>
        <v>565.44805921052637</v>
      </c>
    </row>
    <row r="175" spans="1:14" ht="15" customHeight="1">
      <c r="A175" s="8" t="s">
        <v>404</v>
      </c>
      <c r="B175" s="9" t="s">
        <v>70</v>
      </c>
      <c r="C175" s="28">
        <v>142532</v>
      </c>
      <c r="D175" s="29">
        <v>56024324.18</v>
      </c>
      <c r="E175" s="29">
        <v>3496081.07</v>
      </c>
      <c r="F175" s="29">
        <f>D175-E175</f>
        <v>52528243.109999999</v>
      </c>
      <c r="G175" s="29">
        <v>11944054.130000001</v>
      </c>
      <c r="H175" s="29">
        <v>2866320.24</v>
      </c>
      <c r="I175" s="29">
        <v>671756.80000000005</v>
      </c>
      <c r="J175" s="29">
        <f>G175-H175-I175</f>
        <v>8405977.0899999999</v>
      </c>
      <c r="K175" s="29">
        <v>19494383.539999999</v>
      </c>
      <c r="L175" s="10">
        <f>(F175+J175)/C175</f>
        <v>427.51255998652937</v>
      </c>
      <c r="M175" s="10">
        <f>K175/C175</f>
        <v>136.77197780147614</v>
      </c>
      <c r="N175" s="11">
        <f>(F175+J175+K175)/C175</f>
        <v>564.28453778800554</v>
      </c>
    </row>
    <row r="176" spans="1:14" ht="15" customHeight="1">
      <c r="A176" s="8" t="s">
        <v>48</v>
      </c>
      <c r="B176" s="9" t="s">
        <v>0</v>
      </c>
      <c r="C176" s="28">
        <v>3013</v>
      </c>
      <c r="D176" s="29">
        <v>1107183.8899999999</v>
      </c>
      <c r="E176" s="29">
        <v>0</v>
      </c>
      <c r="F176" s="29">
        <f>D176-E176</f>
        <v>1107183.8899999999</v>
      </c>
      <c r="G176" s="29">
        <v>189614.39</v>
      </c>
      <c r="H176" s="29">
        <v>0</v>
      </c>
      <c r="I176" s="29">
        <v>0</v>
      </c>
      <c r="J176" s="29">
        <f>G176-H176-I176</f>
        <v>189614.39</v>
      </c>
      <c r="K176" s="29">
        <v>400959.41</v>
      </c>
      <c r="L176" s="10">
        <f>(F176+J176)/C176</f>
        <v>430.40102223697306</v>
      </c>
      <c r="M176" s="10">
        <f>K176/C176</f>
        <v>133.07647195486226</v>
      </c>
      <c r="N176" s="11">
        <f>(F176+J176+K176)/C176</f>
        <v>563.47749419183526</v>
      </c>
    </row>
    <row r="177" spans="1:14" ht="15" customHeight="1">
      <c r="A177" s="8" t="s">
        <v>235</v>
      </c>
      <c r="B177" s="9" t="s">
        <v>208</v>
      </c>
      <c r="C177" s="28">
        <v>3967</v>
      </c>
      <c r="D177" s="29">
        <v>1832178.29</v>
      </c>
      <c r="E177" s="29">
        <v>0</v>
      </c>
      <c r="F177" s="29">
        <f>D177-E177</f>
        <v>1832178.29</v>
      </c>
      <c r="G177" s="29">
        <v>26859.9</v>
      </c>
      <c r="H177" s="29">
        <v>0</v>
      </c>
      <c r="I177" s="29">
        <v>0</v>
      </c>
      <c r="J177" s="29">
        <f>G177-H177-I177</f>
        <v>26859.9</v>
      </c>
      <c r="K177" s="29">
        <v>374425.37</v>
      </c>
      <c r="L177" s="10">
        <f>(F177+J177)/C177</f>
        <v>468.62570960423494</v>
      </c>
      <c r="M177" s="10">
        <f>K177/C177</f>
        <v>94.385018905974292</v>
      </c>
      <c r="N177" s="11">
        <f>(F177+J177+K177)/C177</f>
        <v>563.01072851020922</v>
      </c>
    </row>
    <row r="178" spans="1:14" ht="15" customHeight="1">
      <c r="A178" s="8" t="s">
        <v>198</v>
      </c>
      <c r="B178" s="9" t="s">
        <v>178</v>
      </c>
      <c r="C178" s="28">
        <v>1437</v>
      </c>
      <c r="D178" s="29">
        <v>624460.09</v>
      </c>
      <c r="E178" s="29">
        <v>0</v>
      </c>
      <c r="F178" s="29">
        <f>D178-E178</f>
        <v>624460.09</v>
      </c>
      <c r="G178" s="29">
        <v>58904.93</v>
      </c>
      <c r="H178" s="29">
        <v>0</v>
      </c>
      <c r="I178" s="29">
        <v>0</v>
      </c>
      <c r="J178" s="29">
        <f>G178-H178-I178</f>
        <v>58904.93</v>
      </c>
      <c r="K178" s="29">
        <v>123412.88</v>
      </c>
      <c r="L178" s="10">
        <f>(F178+J178)/C178</f>
        <v>475.54977035490606</v>
      </c>
      <c r="M178" s="10">
        <f>K178/C178</f>
        <v>85.882310368823937</v>
      </c>
      <c r="N178" s="11">
        <f>(F178+J178+K178)/C178</f>
        <v>561.43208072373</v>
      </c>
    </row>
    <row r="179" spans="1:14" ht="15" customHeight="1">
      <c r="A179" s="8" t="s">
        <v>462</v>
      </c>
      <c r="B179" s="9" t="s">
        <v>201</v>
      </c>
      <c r="C179" s="28">
        <v>30953</v>
      </c>
      <c r="D179" s="29">
        <v>14222958.060000001</v>
      </c>
      <c r="E179" s="29">
        <v>0</v>
      </c>
      <c r="F179" s="29">
        <f>D179-E179</f>
        <v>14222958.060000001</v>
      </c>
      <c r="G179" s="29">
        <v>297609.92</v>
      </c>
      <c r="H179" s="29">
        <v>0</v>
      </c>
      <c r="I179" s="29">
        <v>0</v>
      </c>
      <c r="J179" s="29">
        <f>G179-H179-I179</f>
        <v>297609.92</v>
      </c>
      <c r="K179" s="29">
        <v>2830189.31</v>
      </c>
      <c r="L179" s="10">
        <f>(F179+J179)/C179</f>
        <v>469.11666009756732</v>
      </c>
      <c r="M179" s="10">
        <f>K179/C179</f>
        <v>91.43505669886602</v>
      </c>
      <c r="N179" s="11">
        <f>(F179+J179+K179)/C179</f>
        <v>560.55171679643331</v>
      </c>
    </row>
    <row r="180" spans="1:14" ht="15" customHeight="1">
      <c r="A180" s="8" t="s">
        <v>406</v>
      </c>
      <c r="B180" s="9" t="s">
        <v>138</v>
      </c>
      <c r="C180" s="28">
        <v>111888</v>
      </c>
      <c r="D180" s="29">
        <v>45258623.5</v>
      </c>
      <c r="E180" s="29">
        <v>3249979.06</v>
      </c>
      <c r="F180" s="29">
        <f>D180-E180</f>
        <v>42008644.439999998</v>
      </c>
      <c r="G180" s="29">
        <v>4979420.7</v>
      </c>
      <c r="H180" s="29">
        <v>2259464.2000000002</v>
      </c>
      <c r="I180" s="29">
        <v>513892.65</v>
      </c>
      <c r="J180" s="29">
        <f>G180-H180-I180</f>
        <v>2206063.85</v>
      </c>
      <c r="K180" s="29">
        <v>18501629.559999999</v>
      </c>
      <c r="L180" s="10">
        <f>(F180+J180)/C180</f>
        <v>395.1693505112255</v>
      </c>
      <c r="M180" s="10">
        <f>K180/C180</f>
        <v>165.35847955097955</v>
      </c>
      <c r="N180" s="11">
        <f>(F180+J180+K180)/C180</f>
        <v>560.527830062205</v>
      </c>
    </row>
    <row r="181" spans="1:14" ht="15" customHeight="1">
      <c r="A181" s="8" t="s">
        <v>496</v>
      </c>
      <c r="B181" s="9" t="s">
        <v>0</v>
      </c>
      <c r="C181" s="28">
        <v>1108</v>
      </c>
      <c r="D181" s="29">
        <v>361389.45</v>
      </c>
      <c r="E181" s="29">
        <v>0</v>
      </c>
      <c r="F181" s="29">
        <f>D181-E181</f>
        <v>361389.45</v>
      </c>
      <c r="G181" s="29">
        <v>10140.06</v>
      </c>
      <c r="H181" s="29">
        <v>0</v>
      </c>
      <c r="I181" s="29">
        <v>0</v>
      </c>
      <c r="J181" s="29">
        <f>G181-H181-I181</f>
        <v>10140.06</v>
      </c>
      <c r="K181" s="29">
        <v>248127.52</v>
      </c>
      <c r="L181" s="10">
        <f>(F181+J181)/C181</f>
        <v>335.31544223826717</v>
      </c>
      <c r="M181" s="10">
        <f>K181/C181</f>
        <v>223.94180505415162</v>
      </c>
      <c r="N181" s="11">
        <f>(F181+J181+K181)/C181</f>
        <v>559.25724729241881</v>
      </c>
    </row>
    <row r="182" spans="1:14" ht="15" customHeight="1">
      <c r="A182" s="8" t="s">
        <v>124</v>
      </c>
      <c r="B182" s="9" t="s">
        <v>91</v>
      </c>
      <c r="C182" s="28">
        <v>1012</v>
      </c>
      <c r="D182" s="29">
        <v>513955.31</v>
      </c>
      <c r="E182" s="29">
        <v>0</v>
      </c>
      <c r="F182" s="29">
        <f>D182-E182</f>
        <v>513955.31</v>
      </c>
      <c r="G182" s="29">
        <v>12088.84</v>
      </c>
      <c r="H182" s="29">
        <v>0</v>
      </c>
      <c r="I182" s="29">
        <v>0</v>
      </c>
      <c r="J182" s="29">
        <f>G182-H182-I182</f>
        <v>12088.84</v>
      </c>
      <c r="K182" s="29">
        <v>39751.879999999997</v>
      </c>
      <c r="L182" s="10">
        <f>(F182+J182)/C182</f>
        <v>519.8064723320158</v>
      </c>
      <c r="M182" s="10">
        <f>K182/C182</f>
        <v>39.280513833992089</v>
      </c>
      <c r="N182" s="11">
        <f>(F182+J182+K182)/C182</f>
        <v>559.08698616600793</v>
      </c>
    </row>
    <row r="183" spans="1:14" ht="15" customHeight="1">
      <c r="A183" s="8" t="s">
        <v>361</v>
      </c>
      <c r="B183" s="9" t="s">
        <v>208</v>
      </c>
      <c r="C183" s="28">
        <v>41178</v>
      </c>
      <c r="D183" s="29">
        <v>18689122.879999999</v>
      </c>
      <c r="E183" s="29">
        <v>0</v>
      </c>
      <c r="F183" s="29">
        <f>D183-E183</f>
        <v>18689122.879999999</v>
      </c>
      <c r="G183" s="29">
        <v>601956.54</v>
      </c>
      <c r="H183" s="29">
        <v>0</v>
      </c>
      <c r="I183" s="29">
        <v>0</v>
      </c>
      <c r="J183" s="29">
        <f>G183-H183-I183</f>
        <v>601956.54</v>
      </c>
      <c r="K183" s="29">
        <v>3675538.95</v>
      </c>
      <c r="L183" s="10">
        <f>(F183+J183)/C183</f>
        <v>468.48024236242651</v>
      </c>
      <c r="M183" s="10">
        <f>K183/C183</f>
        <v>89.259773422701443</v>
      </c>
      <c r="N183" s="11">
        <f>(F183+J183+K183)/C183</f>
        <v>557.74001578512787</v>
      </c>
    </row>
    <row r="184" spans="1:14" ht="15" customHeight="1">
      <c r="A184" s="8" t="s">
        <v>127</v>
      </c>
      <c r="B184" s="9" t="s">
        <v>91</v>
      </c>
      <c r="C184" s="28">
        <v>237</v>
      </c>
      <c r="D184" s="29">
        <v>90119.23</v>
      </c>
      <c r="E184" s="29">
        <v>0</v>
      </c>
      <c r="F184" s="29">
        <f>D184-E184</f>
        <v>90119.23</v>
      </c>
      <c r="G184" s="29">
        <v>683.37</v>
      </c>
      <c r="H184" s="29">
        <v>0</v>
      </c>
      <c r="I184" s="29">
        <v>0</v>
      </c>
      <c r="J184" s="29">
        <f>G184-H184-I184</f>
        <v>683.37</v>
      </c>
      <c r="K184" s="29">
        <v>41245.35</v>
      </c>
      <c r="L184" s="10">
        <f>(F184+J184)/C184</f>
        <v>383.13333333333327</v>
      </c>
      <c r="M184" s="10">
        <f>K184/C184</f>
        <v>174.03101265822784</v>
      </c>
      <c r="N184" s="11">
        <f>(F184+J184+K184)/C184</f>
        <v>557.16434599156116</v>
      </c>
    </row>
    <row r="185" spans="1:14" ht="15" customHeight="1">
      <c r="A185" s="8" t="s">
        <v>367</v>
      </c>
      <c r="B185" s="9" t="s">
        <v>178</v>
      </c>
      <c r="C185" s="28">
        <v>20070</v>
      </c>
      <c r="D185" s="29">
        <v>7181483.5899999999</v>
      </c>
      <c r="E185" s="29">
        <v>0</v>
      </c>
      <c r="F185" s="29">
        <f>D185-E185</f>
        <v>7181483.5899999999</v>
      </c>
      <c r="G185" s="29">
        <v>98774.13</v>
      </c>
      <c r="H185" s="29">
        <v>0</v>
      </c>
      <c r="I185" s="29">
        <v>0</v>
      </c>
      <c r="J185" s="29">
        <f>G185-H185-I185</f>
        <v>98774.13</v>
      </c>
      <c r="K185" s="29">
        <v>3882318.61</v>
      </c>
      <c r="L185" s="10">
        <f>(F185+J185)/C185</f>
        <v>362.74328450423519</v>
      </c>
      <c r="M185" s="10">
        <f>K185/C185</f>
        <v>193.43889436970602</v>
      </c>
      <c r="N185" s="11">
        <f>(F185+J185+K185)/C185</f>
        <v>556.18217887394121</v>
      </c>
    </row>
    <row r="186" spans="1:14" ht="15" customHeight="1">
      <c r="A186" s="8" t="s">
        <v>288</v>
      </c>
      <c r="B186" s="9" t="s">
        <v>138</v>
      </c>
      <c r="C186" s="28">
        <v>10265</v>
      </c>
      <c r="D186" s="29">
        <v>3425059.38</v>
      </c>
      <c r="E186" s="29">
        <v>0</v>
      </c>
      <c r="F186" s="29">
        <f>D186-E186</f>
        <v>3425059.38</v>
      </c>
      <c r="G186" s="29">
        <v>39626.92</v>
      </c>
      <c r="H186" s="29">
        <v>0</v>
      </c>
      <c r="I186" s="29">
        <v>0</v>
      </c>
      <c r="J186" s="29">
        <f>G186-H186-I186</f>
        <v>39626.92</v>
      </c>
      <c r="K186" s="29">
        <v>2243900.46</v>
      </c>
      <c r="L186" s="10">
        <f>(F186+J186)/C186</f>
        <v>337.52423770092548</v>
      </c>
      <c r="M186" s="10">
        <f>K186/C186</f>
        <v>218.59721967851922</v>
      </c>
      <c r="N186" s="11">
        <f>(F186+J186+K186)/C186</f>
        <v>556.12145737944468</v>
      </c>
    </row>
    <row r="187" spans="1:14" ht="15" customHeight="1">
      <c r="A187" s="8" t="s">
        <v>370</v>
      </c>
      <c r="B187" s="9" t="s">
        <v>178</v>
      </c>
      <c r="C187" s="28">
        <v>20688</v>
      </c>
      <c r="D187" s="29">
        <v>7232962.0199999996</v>
      </c>
      <c r="E187" s="29">
        <v>0</v>
      </c>
      <c r="F187" s="29">
        <f>D187-E187</f>
        <v>7232962.0199999996</v>
      </c>
      <c r="G187" s="29">
        <v>101727.98</v>
      </c>
      <c r="H187" s="29">
        <v>0</v>
      </c>
      <c r="I187" s="29">
        <v>0</v>
      </c>
      <c r="J187" s="29">
        <f>G187-H187-I187</f>
        <v>101727.98</v>
      </c>
      <c r="K187" s="29">
        <v>4164451.48</v>
      </c>
      <c r="L187" s="10">
        <f>(F187+J187)/C187</f>
        <v>354.5383797370456</v>
      </c>
      <c r="M187" s="10">
        <f>K187/C187</f>
        <v>201.29792536736272</v>
      </c>
      <c r="N187" s="11">
        <f>(F187+J187+K187)/C187</f>
        <v>555.83630510440832</v>
      </c>
    </row>
    <row r="188" spans="1:14" ht="15" customHeight="1">
      <c r="A188" s="8" t="s">
        <v>206</v>
      </c>
      <c r="B188" s="9" t="s">
        <v>201</v>
      </c>
      <c r="C188" s="28">
        <v>1697</v>
      </c>
      <c r="D188" s="29">
        <v>713873.85</v>
      </c>
      <c r="E188" s="29">
        <v>0</v>
      </c>
      <c r="F188" s="29">
        <f>D188-E188</f>
        <v>713873.85</v>
      </c>
      <c r="G188" s="29">
        <v>5092.18</v>
      </c>
      <c r="H188" s="29">
        <v>0</v>
      </c>
      <c r="I188" s="29">
        <v>0</v>
      </c>
      <c r="J188" s="29">
        <f>G188-H188-I188</f>
        <v>5092.18</v>
      </c>
      <c r="K188" s="29">
        <v>224134.58</v>
      </c>
      <c r="L188" s="10">
        <f>(F188+J188)/C188</f>
        <v>423.66884502062464</v>
      </c>
      <c r="M188" s="10">
        <f>K188/C188</f>
        <v>132.07694755450794</v>
      </c>
      <c r="N188" s="11">
        <f>(F188+J188+K188)/C188</f>
        <v>555.74579257513255</v>
      </c>
    </row>
    <row r="189" spans="1:14" ht="15" customHeight="1">
      <c r="A189" s="8" t="s">
        <v>204</v>
      </c>
      <c r="B189" s="9" t="s">
        <v>201</v>
      </c>
      <c r="C189" s="28">
        <v>480</v>
      </c>
      <c r="D189" s="29">
        <v>160216.89000000001</v>
      </c>
      <c r="E189" s="29">
        <v>0</v>
      </c>
      <c r="F189" s="29">
        <f>D189-E189</f>
        <v>160216.89000000001</v>
      </c>
      <c r="G189" s="29">
        <v>8590</v>
      </c>
      <c r="H189" s="29">
        <v>0</v>
      </c>
      <c r="I189" s="29">
        <v>0</v>
      </c>
      <c r="J189" s="29">
        <f>G189-H189-I189</f>
        <v>8590</v>
      </c>
      <c r="K189" s="29">
        <v>97342.05</v>
      </c>
      <c r="L189" s="10">
        <f>(F189+J189)/C189</f>
        <v>351.68102083333338</v>
      </c>
      <c r="M189" s="10">
        <f>K189/C189</f>
        <v>202.79593750000001</v>
      </c>
      <c r="N189" s="11">
        <f>(F189+J189+K189)/C189</f>
        <v>554.4769583333333</v>
      </c>
    </row>
    <row r="190" spans="1:14" ht="15" customHeight="1">
      <c r="A190" s="8" t="s">
        <v>402</v>
      </c>
      <c r="B190" s="9" t="s">
        <v>201</v>
      </c>
      <c r="C190" s="28">
        <v>88709</v>
      </c>
      <c r="D190" s="29">
        <v>39674091.840000004</v>
      </c>
      <c r="E190" s="29">
        <v>1523241.38</v>
      </c>
      <c r="F190" s="29">
        <f>D190-E190</f>
        <v>38150850.460000001</v>
      </c>
      <c r="G190" s="29">
        <v>4082030.64</v>
      </c>
      <c r="H190" s="29">
        <v>1799224.89</v>
      </c>
      <c r="I190" s="29">
        <v>451776.72</v>
      </c>
      <c r="J190" s="29">
        <f>G190-H190-I190</f>
        <v>1831029.03</v>
      </c>
      <c r="K190" s="29">
        <v>9166340.3800000008</v>
      </c>
      <c r="L190" s="10">
        <f>(F190+J190)/C190</f>
        <v>450.70826511402453</v>
      </c>
      <c r="M190" s="10">
        <f>K190/C190</f>
        <v>103.33044426157437</v>
      </c>
      <c r="N190" s="11">
        <f>(F190+J190+K190)/C190</f>
        <v>554.03870937559896</v>
      </c>
    </row>
    <row r="191" spans="1:14" ht="15" customHeight="1">
      <c r="A191" s="8" t="s">
        <v>427</v>
      </c>
      <c r="B191" s="9" t="s">
        <v>245</v>
      </c>
      <c r="C191" s="28">
        <v>5107</v>
      </c>
      <c r="D191" s="29">
        <v>1993647.96</v>
      </c>
      <c r="E191" s="29">
        <v>0</v>
      </c>
      <c r="F191" s="29">
        <f>D191-E191</f>
        <v>1993647.96</v>
      </c>
      <c r="G191" s="29">
        <v>58210.43</v>
      </c>
      <c r="H191" s="29">
        <v>0</v>
      </c>
      <c r="I191" s="29">
        <v>0</v>
      </c>
      <c r="J191" s="29">
        <f>G191-H191-I191</f>
        <v>58210.43</v>
      </c>
      <c r="K191" s="29">
        <v>772021.99</v>
      </c>
      <c r="L191" s="10">
        <f>(F191+J191)/C191</f>
        <v>401.77372038378695</v>
      </c>
      <c r="M191" s="10">
        <f>K191/C191</f>
        <v>151.16937340904641</v>
      </c>
      <c r="N191" s="11">
        <f>(F191+J191+K191)/C191</f>
        <v>552.94309379283334</v>
      </c>
    </row>
    <row r="192" spans="1:14" ht="15" customHeight="1">
      <c r="A192" s="8" t="s">
        <v>564</v>
      </c>
      <c r="B192" s="9" t="s">
        <v>138</v>
      </c>
      <c r="C192" s="28">
        <v>7933</v>
      </c>
      <c r="D192" s="29">
        <v>2389460.3199999998</v>
      </c>
      <c r="E192" s="29">
        <v>0</v>
      </c>
      <c r="F192" s="29">
        <f>D192-E192</f>
        <v>2389460.3199999998</v>
      </c>
      <c r="G192" s="29">
        <v>95333.24</v>
      </c>
      <c r="H192" s="29">
        <v>0</v>
      </c>
      <c r="I192" s="29">
        <v>0</v>
      </c>
      <c r="J192" s="29">
        <f>G192-H192-I192</f>
        <v>95333.24</v>
      </c>
      <c r="K192" s="29">
        <v>1901214.21</v>
      </c>
      <c r="L192" s="10">
        <f>(F192+J192)/C192</f>
        <v>313.22243287533092</v>
      </c>
      <c r="M192" s="10">
        <f>K192/C192</f>
        <v>239.65891970250851</v>
      </c>
      <c r="N192" s="11">
        <f>(F192+J192+K192)/C192</f>
        <v>552.88135257783938</v>
      </c>
    </row>
    <row r="193" spans="1:14" ht="15" customHeight="1">
      <c r="A193" s="8" t="s">
        <v>173</v>
      </c>
      <c r="B193" s="9" t="s">
        <v>138</v>
      </c>
      <c r="C193" s="28">
        <v>2729</v>
      </c>
      <c r="D193" s="29">
        <v>1019192.27</v>
      </c>
      <c r="E193" s="29">
        <v>0</v>
      </c>
      <c r="F193" s="29">
        <f>D193-E193</f>
        <v>1019192.27</v>
      </c>
      <c r="G193" s="29">
        <v>29305.759999999998</v>
      </c>
      <c r="H193" s="29">
        <v>0</v>
      </c>
      <c r="I193" s="29">
        <v>0</v>
      </c>
      <c r="J193" s="29">
        <f>G193-H193-I193</f>
        <v>29305.759999999998</v>
      </c>
      <c r="K193" s="29">
        <v>459119.32</v>
      </c>
      <c r="L193" s="10">
        <f>(F193+J193)/C193</f>
        <v>384.20594723341884</v>
      </c>
      <c r="M193" s="10">
        <f>K193/C193</f>
        <v>168.23720043972151</v>
      </c>
      <c r="N193" s="11">
        <f>(F193+J193+K193)/C193</f>
        <v>552.4431476731404</v>
      </c>
    </row>
    <row r="194" spans="1:14" ht="15" customHeight="1">
      <c r="A194" s="8" t="s">
        <v>398</v>
      </c>
      <c r="B194" s="9" t="s">
        <v>201</v>
      </c>
      <c r="C194" s="28">
        <v>69805</v>
      </c>
      <c r="D194" s="29">
        <v>26169234.129999999</v>
      </c>
      <c r="E194" s="29">
        <v>0</v>
      </c>
      <c r="F194" s="29">
        <f>D194-E194</f>
        <v>26169234.129999999</v>
      </c>
      <c r="G194" s="29">
        <v>1851257.13</v>
      </c>
      <c r="H194" s="29">
        <v>0</v>
      </c>
      <c r="I194" s="29">
        <v>0</v>
      </c>
      <c r="J194" s="29">
        <f>G194-H194-I194</f>
        <v>1851257.13</v>
      </c>
      <c r="K194" s="29">
        <v>10464832.48</v>
      </c>
      <c r="L194" s="10">
        <f>(F194+J194)/C194</f>
        <v>401.41094849939111</v>
      </c>
      <c r="M194" s="10">
        <f>K194/C194</f>
        <v>149.91522784900795</v>
      </c>
      <c r="N194" s="11">
        <f>(F194+J194+K194)/C194</f>
        <v>551.32617634839903</v>
      </c>
    </row>
    <row r="195" spans="1:14" ht="15" customHeight="1">
      <c r="A195" s="8" t="s">
        <v>65</v>
      </c>
      <c r="B195" s="9" t="s">
        <v>0</v>
      </c>
      <c r="C195" s="28">
        <v>2207</v>
      </c>
      <c r="D195" s="29">
        <v>933382.34</v>
      </c>
      <c r="E195" s="29">
        <v>0</v>
      </c>
      <c r="F195" s="29">
        <f>D195-E195</f>
        <v>933382.34</v>
      </c>
      <c r="G195" s="29">
        <v>23283.81</v>
      </c>
      <c r="H195" s="29">
        <v>0</v>
      </c>
      <c r="I195" s="29">
        <v>0</v>
      </c>
      <c r="J195" s="29">
        <f>G195-H195-I195</f>
        <v>23283.81</v>
      </c>
      <c r="K195" s="29">
        <v>260044.05</v>
      </c>
      <c r="L195" s="10">
        <f>(F195+J195)/C195</f>
        <v>433.46903035795197</v>
      </c>
      <c r="M195" s="10">
        <f>K195/C195</f>
        <v>117.82693701857725</v>
      </c>
      <c r="N195" s="11">
        <f>(F195+J195+K195)/C195</f>
        <v>551.29596737652923</v>
      </c>
    </row>
    <row r="196" spans="1:14" ht="15" customHeight="1">
      <c r="A196" s="8" t="s">
        <v>120</v>
      </c>
      <c r="B196" s="9" t="s">
        <v>91</v>
      </c>
      <c r="C196" s="28">
        <v>3029</v>
      </c>
      <c r="D196" s="29">
        <v>952574.2</v>
      </c>
      <c r="E196" s="29">
        <v>0</v>
      </c>
      <c r="F196" s="29">
        <f>D196-E196</f>
        <v>952574.2</v>
      </c>
      <c r="G196" s="29">
        <v>204669.8</v>
      </c>
      <c r="H196" s="29">
        <v>0</v>
      </c>
      <c r="I196" s="29">
        <v>0</v>
      </c>
      <c r="J196" s="29">
        <f>G196-H196-I196</f>
        <v>204669.8</v>
      </c>
      <c r="K196" s="29">
        <v>511838.83</v>
      </c>
      <c r="L196" s="10">
        <f>(F196+J196)/C196</f>
        <v>382.05480356553318</v>
      </c>
      <c r="M196" s="10">
        <f>K196/C196</f>
        <v>168.97947507428194</v>
      </c>
      <c r="N196" s="11">
        <f>(F196+J196+K196)/C196</f>
        <v>551.03427863981517</v>
      </c>
    </row>
    <row r="197" spans="1:14" ht="15" customHeight="1">
      <c r="A197" s="8" t="s">
        <v>507</v>
      </c>
      <c r="B197" s="9" t="s">
        <v>245</v>
      </c>
      <c r="C197" s="28">
        <v>1523</v>
      </c>
      <c r="D197" s="29">
        <v>352625.89</v>
      </c>
      <c r="E197" s="29">
        <v>0</v>
      </c>
      <c r="F197" s="29">
        <f>D197-E197</f>
        <v>352625.89</v>
      </c>
      <c r="G197" s="29">
        <v>9571.7900000000009</v>
      </c>
      <c r="H197" s="29">
        <v>0</v>
      </c>
      <c r="I197" s="29">
        <v>0</v>
      </c>
      <c r="J197" s="29">
        <f>G197-H197-I197</f>
        <v>9571.7900000000009</v>
      </c>
      <c r="K197" s="29">
        <v>476879.21</v>
      </c>
      <c r="L197" s="10">
        <f>(F197+J197)/C197</f>
        <v>237.81856861457649</v>
      </c>
      <c r="M197" s="10">
        <f>K197/C197</f>
        <v>313.11832567301383</v>
      </c>
      <c r="N197" s="11">
        <f>(F197+J197+K197)/C197</f>
        <v>550.93689428759023</v>
      </c>
    </row>
    <row r="198" spans="1:14" ht="15" customHeight="1">
      <c r="A198" s="8" t="s">
        <v>409</v>
      </c>
      <c r="B198" s="9" t="s">
        <v>91</v>
      </c>
      <c r="C198" s="28">
        <v>437</v>
      </c>
      <c r="D198" s="29">
        <v>122748.38</v>
      </c>
      <c r="E198" s="29">
        <v>0</v>
      </c>
      <c r="F198" s="29">
        <f>D198-E198</f>
        <v>122748.38</v>
      </c>
      <c r="G198" s="29">
        <v>928.26</v>
      </c>
      <c r="H198" s="29">
        <v>0</v>
      </c>
      <c r="I198" s="29">
        <v>0</v>
      </c>
      <c r="J198" s="29">
        <f>G198-H198-I198</f>
        <v>928.26</v>
      </c>
      <c r="K198" s="29">
        <v>117016.99</v>
      </c>
      <c r="L198" s="10">
        <f>(F198+J198)/C198</f>
        <v>283.01290617848969</v>
      </c>
      <c r="M198" s="10">
        <f>K198/C198</f>
        <v>267.77343249427918</v>
      </c>
      <c r="N198" s="11">
        <f>(F198+J198+K198)/C198</f>
        <v>550.78633867276892</v>
      </c>
    </row>
    <row r="199" spans="1:14" ht="15" customHeight="1">
      <c r="A199" s="8" t="s">
        <v>280</v>
      </c>
      <c r="B199" s="9" t="s">
        <v>0</v>
      </c>
      <c r="C199" s="28">
        <v>19474</v>
      </c>
      <c r="D199" s="29">
        <v>7677915.29</v>
      </c>
      <c r="E199" s="29">
        <v>0</v>
      </c>
      <c r="F199" s="29">
        <f>D199-E199</f>
        <v>7677915.29</v>
      </c>
      <c r="G199" s="29">
        <v>401076.53</v>
      </c>
      <c r="H199" s="29">
        <v>0</v>
      </c>
      <c r="I199" s="29">
        <v>0</v>
      </c>
      <c r="J199" s="29">
        <f>G199-H199-I199</f>
        <v>401076.53</v>
      </c>
      <c r="K199" s="29">
        <v>2643104.94</v>
      </c>
      <c r="L199" s="10">
        <f>(F199+J199)/C199</f>
        <v>414.86042004724248</v>
      </c>
      <c r="M199" s="10">
        <f>K199/C199</f>
        <v>135.72480948957585</v>
      </c>
      <c r="N199" s="11">
        <f>(F199+J199+K199)/C199</f>
        <v>550.58522953681836</v>
      </c>
    </row>
    <row r="200" spans="1:14" ht="15" customHeight="1">
      <c r="A200" s="8" t="s">
        <v>29</v>
      </c>
      <c r="B200" s="9" t="s">
        <v>0</v>
      </c>
      <c r="C200" s="28">
        <v>1030</v>
      </c>
      <c r="D200" s="29">
        <v>365458.93</v>
      </c>
      <c r="E200" s="29">
        <v>0</v>
      </c>
      <c r="F200" s="29">
        <f>D200-E200</f>
        <v>365458.93</v>
      </c>
      <c r="G200" s="29">
        <v>15628.07</v>
      </c>
      <c r="H200" s="29">
        <v>0</v>
      </c>
      <c r="I200" s="29">
        <v>0</v>
      </c>
      <c r="J200" s="29">
        <f>G200-H200-I200</f>
        <v>15628.07</v>
      </c>
      <c r="K200" s="29">
        <v>185761.9</v>
      </c>
      <c r="L200" s="10">
        <f>(F200+J200)/C200</f>
        <v>369.98737864077668</v>
      </c>
      <c r="M200" s="10">
        <f>K200/C200</f>
        <v>180.35135922330096</v>
      </c>
      <c r="N200" s="11">
        <f>(F200+J200+K200)/C200</f>
        <v>550.33873786407764</v>
      </c>
    </row>
    <row r="201" spans="1:14" ht="15" customHeight="1">
      <c r="A201" s="8" t="s">
        <v>618</v>
      </c>
      <c r="B201" s="9" t="s">
        <v>138</v>
      </c>
      <c r="C201" s="28">
        <v>4427</v>
      </c>
      <c r="D201" s="29">
        <v>1694788.95</v>
      </c>
      <c r="E201" s="29">
        <v>0</v>
      </c>
      <c r="F201" s="29">
        <f>D201-E201</f>
        <v>1694788.95</v>
      </c>
      <c r="G201" s="29">
        <v>61929.74</v>
      </c>
      <c r="H201" s="29">
        <v>0</v>
      </c>
      <c r="I201" s="29">
        <v>0</v>
      </c>
      <c r="J201" s="29">
        <f>G201-H201-I201</f>
        <v>61929.74</v>
      </c>
      <c r="K201" s="29">
        <v>677399.85</v>
      </c>
      <c r="L201" s="10">
        <f>(F201+J201)/C201</f>
        <v>396.81922069121299</v>
      </c>
      <c r="M201" s="10">
        <f>K201/C201</f>
        <v>153.01555229274902</v>
      </c>
      <c r="N201" s="11">
        <f>(F201+J201+K201)/C201</f>
        <v>549.83477298396201</v>
      </c>
    </row>
    <row r="202" spans="1:14" ht="15" customHeight="1">
      <c r="A202" s="8" t="s">
        <v>363</v>
      </c>
      <c r="B202" s="9" t="s">
        <v>91</v>
      </c>
      <c r="C202" s="28">
        <v>28245</v>
      </c>
      <c r="D202" s="29">
        <v>8420293.4600000009</v>
      </c>
      <c r="E202" s="29">
        <v>0</v>
      </c>
      <c r="F202" s="29">
        <f>D202-E202</f>
        <v>8420293.4600000009</v>
      </c>
      <c r="G202" s="29">
        <v>526551.09</v>
      </c>
      <c r="H202" s="29">
        <v>0</v>
      </c>
      <c r="I202" s="29">
        <v>0</v>
      </c>
      <c r="J202" s="29">
        <f>G202-H202-I202</f>
        <v>526551.09</v>
      </c>
      <c r="K202" s="29">
        <v>6529196.8499999996</v>
      </c>
      <c r="L202" s="10">
        <f>(F202+J202)/C202</f>
        <v>316.75852540272615</v>
      </c>
      <c r="M202" s="10">
        <f>K202/C202</f>
        <v>231.16292618162504</v>
      </c>
      <c r="N202" s="11">
        <f>(F202+J202+K202)/C202</f>
        <v>547.92145158435119</v>
      </c>
    </row>
    <row r="203" spans="1:14" ht="15" customHeight="1">
      <c r="A203" s="8" t="s">
        <v>424</v>
      </c>
      <c r="B203" s="9" t="s">
        <v>138</v>
      </c>
      <c r="C203" s="28">
        <v>3901</v>
      </c>
      <c r="D203" s="29">
        <v>1416476.31</v>
      </c>
      <c r="E203" s="29">
        <v>0</v>
      </c>
      <c r="F203" s="29">
        <f>D203-E203</f>
        <v>1416476.31</v>
      </c>
      <c r="G203" s="29">
        <v>16381.15</v>
      </c>
      <c r="H203" s="29">
        <v>0</v>
      </c>
      <c r="I203" s="29">
        <v>0</v>
      </c>
      <c r="J203" s="29">
        <f>G203-H203-I203</f>
        <v>16381.15</v>
      </c>
      <c r="K203" s="29">
        <v>703670.5</v>
      </c>
      <c r="L203" s="10">
        <f>(F203+J203)/C203</f>
        <v>367.3051679056652</v>
      </c>
      <c r="M203" s="10">
        <f>K203/C203</f>
        <v>180.38208151755961</v>
      </c>
      <c r="N203" s="11">
        <f>(F203+J203+K203)/C203</f>
        <v>547.68724942322478</v>
      </c>
    </row>
    <row r="204" spans="1:14" ht="15" customHeight="1">
      <c r="A204" s="8" t="s">
        <v>625</v>
      </c>
      <c r="B204" s="9" t="s">
        <v>138</v>
      </c>
      <c r="C204" s="28">
        <v>2168</v>
      </c>
      <c r="D204" s="29">
        <v>720007.34</v>
      </c>
      <c r="E204" s="29">
        <v>0</v>
      </c>
      <c r="F204" s="29">
        <f>D204-E204</f>
        <v>720007.34</v>
      </c>
      <c r="G204" s="29">
        <v>10665.1</v>
      </c>
      <c r="H204" s="29">
        <v>0</v>
      </c>
      <c r="I204" s="29">
        <v>0</v>
      </c>
      <c r="J204" s="29">
        <f>G204-H204-I204</f>
        <v>10665.1</v>
      </c>
      <c r="K204" s="29">
        <v>454739.85</v>
      </c>
      <c r="L204" s="10">
        <f>(F204+J204)/C204</f>
        <v>337.02603321033206</v>
      </c>
      <c r="M204" s="10">
        <f>K204/C204</f>
        <v>209.75085332103319</v>
      </c>
      <c r="N204" s="11">
        <f>(F204+J204+K204)/C204</f>
        <v>546.77688653136534</v>
      </c>
    </row>
    <row r="205" spans="1:14" ht="15" customHeight="1">
      <c r="A205" s="8" t="s">
        <v>33</v>
      </c>
      <c r="B205" s="9" t="s">
        <v>0</v>
      </c>
      <c r="C205" s="28">
        <v>785</v>
      </c>
      <c r="D205" s="29">
        <v>301646.13</v>
      </c>
      <c r="E205" s="29">
        <v>0</v>
      </c>
      <c r="F205" s="29">
        <f>D205-E205</f>
        <v>301646.13</v>
      </c>
      <c r="G205" s="29">
        <v>7995.32</v>
      </c>
      <c r="H205" s="29">
        <v>0</v>
      </c>
      <c r="I205" s="29">
        <v>0</v>
      </c>
      <c r="J205" s="29">
        <f>G205-H205-I205</f>
        <v>7995.32</v>
      </c>
      <c r="K205" s="29">
        <v>119479.45</v>
      </c>
      <c r="L205" s="10">
        <f>(F205+J205)/C205</f>
        <v>394.44770700636946</v>
      </c>
      <c r="M205" s="10">
        <f>K205/C205</f>
        <v>152.20312101910827</v>
      </c>
      <c r="N205" s="11">
        <f>(F205+J205+K205)/C205</f>
        <v>546.65082802547772</v>
      </c>
    </row>
    <row r="206" spans="1:14" ht="15" customHeight="1">
      <c r="A206" s="8" t="s">
        <v>582</v>
      </c>
      <c r="B206" s="9" t="s">
        <v>201</v>
      </c>
      <c r="C206" s="28">
        <v>7559</v>
      </c>
      <c r="D206" s="29">
        <v>3220762.28</v>
      </c>
      <c r="E206" s="29">
        <v>0</v>
      </c>
      <c r="F206" s="29">
        <f>D206-E206</f>
        <v>3220762.28</v>
      </c>
      <c r="G206" s="29">
        <v>34585.870000000003</v>
      </c>
      <c r="H206" s="29">
        <v>0</v>
      </c>
      <c r="I206" s="29">
        <v>0</v>
      </c>
      <c r="J206" s="29">
        <f>G206-H206-I206</f>
        <v>34585.870000000003</v>
      </c>
      <c r="K206" s="29">
        <v>871815.37</v>
      </c>
      <c r="L206" s="10">
        <f>(F206+J206)/C206</f>
        <v>430.65857256250825</v>
      </c>
      <c r="M206" s="10">
        <f>K206/C206</f>
        <v>115.33474930546369</v>
      </c>
      <c r="N206" s="11">
        <f>(F206+J206+K206)/C206</f>
        <v>545.99332186797199</v>
      </c>
    </row>
    <row r="207" spans="1:14" ht="15" customHeight="1">
      <c r="A207" s="8" t="s">
        <v>390</v>
      </c>
      <c r="B207" s="9" t="s">
        <v>0</v>
      </c>
      <c r="C207" s="28">
        <v>58939</v>
      </c>
      <c r="D207" s="29">
        <v>21490047.57</v>
      </c>
      <c r="E207" s="29">
        <v>0</v>
      </c>
      <c r="F207" s="29">
        <f>D207-E207</f>
        <v>21490047.57</v>
      </c>
      <c r="G207" s="29">
        <v>717051.16</v>
      </c>
      <c r="H207" s="29">
        <v>0</v>
      </c>
      <c r="I207" s="29">
        <v>0</v>
      </c>
      <c r="J207" s="29">
        <f>G207-H207-I207</f>
        <v>717051.16</v>
      </c>
      <c r="K207" s="29">
        <v>9885478.3900000006</v>
      </c>
      <c r="L207" s="10">
        <f>(F207+J207)/C207</f>
        <v>376.78105719472677</v>
      </c>
      <c r="M207" s="10">
        <f>K207/C207</f>
        <v>167.72389063268804</v>
      </c>
      <c r="N207" s="11">
        <f>(F207+J207+K207)/C207</f>
        <v>544.50494782741475</v>
      </c>
    </row>
    <row r="208" spans="1:14" ht="15" customHeight="1">
      <c r="A208" s="8" t="s">
        <v>141</v>
      </c>
      <c r="B208" s="9" t="s">
        <v>138</v>
      </c>
      <c r="C208" s="28">
        <v>2643</v>
      </c>
      <c r="D208" s="29">
        <v>835120.72</v>
      </c>
      <c r="E208" s="29">
        <v>0</v>
      </c>
      <c r="F208" s="29">
        <f>D208-E208</f>
        <v>835120.72</v>
      </c>
      <c r="G208" s="29">
        <v>6610.48</v>
      </c>
      <c r="H208" s="29">
        <v>0</v>
      </c>
      <c r="I208" s="29">
        <v>0</v>
      </c>
      <c r="J208" s="29">
        <f>G208-H208-I208</f>
        <v>6610.48</v>
      </c>
      <c r="K208" s="29">
        <v>595405.65</v>
      </c>
      <c r="L208" s="10">
        <f>(F208+J208)/C208</f>
        <v>318.47567158531967</v>
      </c>
      <c r="M208" s="10">
        <f>K208/C208</f>
        <v>225.27644721906924</v>
      </c>
      <c r="N208" s="11">
        <f>(F208+J208+K208)/C208</f>
        <v>543.75211880438894</v>
      </c>
    </row>
    <row r="209" spans="1:14" ht="15" customHeight="1">
      <c r="A209" s="8" t="s">
        <v>117</v>
      </c>
      <c r="B209" s="9" t="s">
        <v>91</v>
      </c>
      <c r="C209" s="28">
        <v>2235</v>
      </c>
      <c r="D209" s="29">
        <v>670661.35</v>
      </c>
      <c r="E209" s="29">
        <v>0</v>
      </c>
      <c r="F209" s="29">
        <f>D209-E209</f>
        <v>670661.35</v>
      </c>
      <c r="G209" s="29">
        <v>93341.88</v>
      </c>
      <c r="H209" s="29">
        <v>0</v>
      </c>
      <c r="I209" s="29">
        <v>0</v>
      </c>
      <c r="J209" s="29">
        <f>G209-H209-I209</f>
        <v>93341.88</v>
      </c>
      <c r="K209" s="29">
        <v>450439.6</v>
      </c>
      <c r="L209" s="10">
        <f>(F209+J209)/C209</f>
        <v>341.83589709172259</v>
      </c>
      <c r="M209" s="10">
        <f>K209/C209</f>
        <v>201.53897091722595</v>
      </c>
      <c r="N209" s="11">
        <f>(F209+J209+K209)/C209</f>
        <v>543.37486800894862</v>
      </c>
    </row>
    <row r="210" spans="1:14" ht="15" customHeight="1">
      <c r="A210" s="8" t="s">
        <v>282</v>
      </c>
      <c r="B210" s="9" t="s">
        <v>91</v>
      </c>
      <c r="C210" s="28">
        <v>15023</v>
      </c>
      <c r="D210" s="29">
        <v>6737088.5800000001</v>
      </c>
      <c r="E210" s="29">
        <v>0</v>
      </c>
      <c r="F210" s="29">
        <f>D210-E210</f>
        <v>6737088.5800000001</v>
      </c>
      <c r="G210" s="29">
        <v>281881.02</v>
      </c>
      <c r="H210" s="29">
        <v>0</v>
      </c>
      <c r="I210" s="29">
        <v>0</v>
      </c>
      <c r="J210" s="29">
        <f>G210-H210-I210</f>
        <v>281881.02</v>
      </c>
      <c r="K210" s="29">
        <v>1143820.19</v>
      </c>
      <c r="L210" s="10">
        <f>(F210+J210)/C210</f>
        <v>467.2149104706117</v>
      </c>
      <c r="M210" s="10">
        <f>K210/C210</f>
        <v>76.137934500432664</v>
      </c>
      <c r="N210" s="11">
        <f>(F210+J210+K210)/C210</f>
        <v>543.35284497104431</v>
      </c>
    </row>
    <row r="211" spans="1:14" ht="15" customHeight="1">
      <c r="A211" s="8" t="s">
        <v>290</v>
      </c>
      <c r="B211" s="9" t="s">
        <v>245</v>
      </c>
      <c r="C211" s="28">
        <v>8029</v>
      </c>
      <c r="D211" s="29">
        <v>3304587.66</v>
      </c>
      <c r="E211" s="29">
        <v>0</v>
      </c>
      <c r="F211" s="29">
        <f>D211-E211</f>
        <v>3304587.66</v>
      </c>
      <c r="G211" s="29">
        <v>253705.63</v>
      </c>
      <c r="H211" s="29">
        <v>0</v>
      </c>
      <c r="I211" s="29">
        <v>0</v>
      </c>
      <c r="J211" s="29">
        <f>G211-H211-I211</f>
        <v>253705.63</v>
      </c>
      <c r="K211" s="29">
        <v>804105.77</v>
      </c>
      <c r="L211" s="10">
        <f>(F211+J211)/C211</f>
        <v>443.18013326690749</v>
      </c>
      <c r="M211" s="10">
        <f>K211/C211</f>
        <v>100.15017685888654</v>
      </c>
      <c r="N211" s="11">
        <f>(F211+J211+K211)/C211</f>
        <v>543.33031012579409</v>
      </c>
    </row>
    <row r="212" spans="1:14" ht="15" customHeight="1">
      <c r="A212" s="8" t="s">
        <v>504</v>
      </c>
      <c r="B212" s="9" t="s">
        <v>178</v>
      </c>
      <c r="C212" s="28">
        <v>3804</v>
      </c>
      <c r="D212" s="29">
        <v>1787048.8</v>
      </c>
      <c r="E212" s="29">
        <v>0</v>
      </c>
      <c r="F212" s="29">
        <f>D212-E212</f>
        <v>1787048.8</v>
      </c>
      <c r="G212" s="29">
        <v>27276.04</v>
      </c>
      <c r="H212" s="29">
        <v>0</v>
      </c>
      <c r="I212" s="29">
        <v>0</v>
      </c>
      <c r="J212" s="29">
        <f>G212-H212-I212</f>
        <v>27276.04</v>
      </c>
      <c r="K212" s="29">
        <v>252473.75</v>
      </c>
      <c r="L212" s="10">
        <f>(F212+J212)/C212</f>
        <v>476.9518506834911</v>
      </c>
      <c r="M212" s="10">
        <f>K212/C212</f>
        <v>66.370596740273399</v>
      </c>
      <c r="N212" s="11">
        <f>(F212+J212+K212)/C212</f>
        <v>543.32244742376452</v>
      </c>
    </row>
    <row r="213" spans="1:14" ht="15" customHeight="1">
      <c r="A213" s="8" t="s">
        <v>322</v>
      </c>
      <c r="B213" s="9" t="s">
        <v>0</v>
      </c>
      <c r="C213" s="28">
        <v>7220</v>
      </c>
      <c r="D213" s="29">
        <v>2573753.29</v>
      </c>
      <c r="E213" s="29">
        <v>0</v>
      </c>
      <c r="F213" s="29">
        <f>D213-E213</f>
        <v>2573753.29</v>
      </c>
      <c r="G213" s="29">
        <v>74779.92</v>
      </c>
      <c r="H213" s="29">
        <v>0</v>
      </c>
      <c r="I213" s="29">
        <v>0</v>
      </c>
      <c r="J213" s="29">
        <f>G213-H213-I213</f>
        <v>74779.92</v>
      </c>
      <c r="K213" s="29">
        <v>1256265</v>
      </c>
      <c r="L213" s="10">
        <f>(F213+J213)/C213</f>
        <v>366.8328545706371</v>
      </c>
      <c r="M213" s="10">
        <f>K213/C213</f>
        <v>173.99792243767314</v>
      </c>
      <c r="N213" s="11">
        <f>(F213+J213+K213)/C213</f>
        <v>540.83077700831029</v>
      </c>
    </row>
    <row r="214" spans="1:14" ht="15" customHeight="1">
      <c r="A214" s="8" t="s">
        <v>604</v>
      </c>
      <c r="B214" s="9" t="s">
        <v>0</v>
      </c>
      <c r="C214" s="28">
        <v>1157</v>
      </c>
      <c r="D214" s="29">
        <v>362630.58</v>
      </c>
      <c r="E214" s="29">
        <v>0</v>
      </c>
      <c r="F214" s="29">
        <f>D214-E214</f>
        <v>362630.58</v>
      </c>
      <c r="G214" s="29">
        <v>17444.189999999999</v>
      </c>
      <c r="H214" s="29">
        <v>0</v>
      </c>
      <c r="I214" s="29">
        <v>0</v>
      </c>
      <c r="J214" s="29">
        <f>G214-H214-I214</f>
        <v>17444.189999999999</v>
      </c>
      <c r="K214" s="29">
        <v>243270.21</v>
      </c>
      <c r="L214" s="10">
        <f>(F214+J214)/C214</f>
        <v>328.50023336214349</v>
      </c>
      <c r="M214" s="10">
        <f>K214/C214</f>
        <v>210.25947277441659</v>
      </c>
      <c r="N214" s="11">
        <f>(F214+J214+K214)/C214</f>
        <v>538.75970613656</v>
      </c>
    </row>
    <row r="215" spans="1:14" ht="15" customHeight="1">
      <c r="A215" s="8" t="s">
        <v>286</v>
      </c>
      <c r="B215" s="9" t="s">
        <v>0</v>
      </c>
      <c r="C215" s="28">
        <v>11676</v>
      </c>
      <c r="D215" s="29">
        <v>4752061.1399999997</v>
      </c>
      <c r="E215" s="29">
        <v>0</v>
      </c>
      <c r="F215" s="29">
        <f>D215-E215</f>
        <v>4752061.1399999997</v>
      </c>
      <c r="G215" s="29">
        <v>150709.76000000001</v>
      </c>
      <c r="H215" s="29">
        <v>0</v>
      </c>
      <c r="I215" s="29">
        <v>0</v>
      </c>
      <c r="J215" s="29">
        <f>G215-H215-I215</f>
        <v>150709.76000000001</v>
      </c>
      <c r="K215" s="29">
        <v>1364838.52</v>
      </c>
      <c r="L215" s="10">
        <f>(F215+J215)/C215</f>
        <v>419.90158444672829</v>
      </c>
      <c r="M215" s="10">
        <f>K215/C215</f>
        <v>116.89264474134978</v>
      </c>
      <c r="N215" s="11">
        <f>(F215+J215+K215)/C215</f>
        <v>536.79422918807813</v>
      </c>
    </row>
    <row r="216" spans="1:14" ht="15" customHeight="1">
      <c r="A216" s="8" t="s">
        <v>203</v>
      </c>
      <c r="B216" s="9" t="s">
        <v>201</v>
      </c>
      <c r="C216" s="28">
        <v>799</v>
      </c>
      <c r="D216" s="29">
        <v>343384.94</v>
      </c>
      <c r="E216" s="29">
        <v>0</v>
      </c>
      <c r="F216" s="29">
        <f>D216-E216</f>
        <v>343384.94</v>
      </c>
      <c r="G216" s="29">
        <v>1188.83</v>
      </c>
      <c r="H216" s="29">
        <v>0</v>
      </c>
      <c r="I216" s="29">
        <v>0</v>
      </c>
      <c r="J216" s="29">
        <f>G216-H216-I216</f>
        <v>1188.83</v>
      </c>
      <c r="K216" s="29">
        <v>84021.2</v>
      </c>
      <c r="L216" s="10">
        <f>(F216+J216)/C216</f>
        <v>431.25628285356697</v>
      </c>
      <c r="M216" s="10">
        <f>K216/C216</f>
        <v>105.15794743429286</v>
      </c>
      <c r="N216" s="11">
        <f>(F216+J216+K216)/C216</f>
        <v>536.41423028785982</v>
      </c>
    </row>
    <row r="217" spans="1:14" ht="15" customHeight="1">
      <c r="A217" s="8" t="s">
        <v>12</v>
      </c>
      <c r="B217" s="9" t="s">
        <v>0</v>
      </c>
      <c r="C217" s="28">
        <v>1147</v>
      </c>
      <c r="D217" s="29">
        <v>377359.25</v>
      </c>
      <c r="E217" s="29">
        <v>0</v>
      </c>
      <c r="F217" s="29">
        <f>D217-E217</f>
        <v>377359.25</v>
      </c>
      <c r="G217" s="29">
        <v>5670.2</v>
      </c>
      <c r="H217" s="29">
        <v>0</v>
      </c>
      <c r="I217" s="29">
        <v>0</v>
      </c>
      <c r="J217" s="29">
        <f>G217-H217-I217</f>
        <v>5670.2</v>
      </c>
      <c r="K217" s="29">
        <v>232228.29</v>
      </c>
      <c r="L217" s="10">
        <f>(F217+J217)/C217</f>
        <v>333.940235396687</v>
      </c>
      <c r="M217" s="10">
        <f>K217/C217</f>
        <v>202.46581517000874</v>
      </c>
      <c r="N217" s="11">
        <f>(F217+J217+K217)/C217</f>
        <v>536.40605056669574</v>
      </c>
    </row>
    <row r="218" spans="1:14" ht="15" customHeight="1">
      <c r="A218" s="8" t="s">
        <v>382</v>
      </c>
      <c r="B218" s="9" t="s">
        <v>245</v>
      </c>
      <c r="C218" s="28">
        <v>40162</v>
      </c>
      <c r="D218" s="29">
        <v>13091193.26</v>
      </c>
      <c r="E218" s="29">
        <v>0</v>
      </c>
      <c r="F218" s="29">
        <f>D218-E218</f>
        <v>13091193.26</v>
      </c>
      <c r="G218" s="29">
        <v>2677171.8199999998</v>
      </c>
      <c r="H218" s="29">
        <v>0</v>
      </c>
      <c r="I218" s="29">
        <v>0</v>
      </c>
      <c r="J218" s="29">
        <f>G218-H218-I218</f>
        <v>2677171.8199999998</v>
      </c>
      <c r="K218" s="29">
        <v>5738521.0899999999</v>
      </c>
      <c r="L218" s="10">
        <f>(F218+J218)/C218</f>
        <v>392.61901996912502</v>
      </c>
      <c r="M218" s="10">
        <f>K218/C218</f>
        <v>142.88434565011701</v>
      </c>
      <c r="N218" s="11">
        <f>(F218+J218+K218)/C218</f>
        <v>535.50336561924212</v>
      </c>
    </row>
    <row r="219" spans="1:14" ht="15" customHeight="1">
      <c r="A219" s="8" t="s">
        <v>26</v>
      </c>
      <c r="B219" s="9" t="s">
        <v>0</v>
      </c>
      <c r="C219" s="28">
        <v>309</v>
      </c>
      <c r="D219" s="29">
        <v>138362.5</v>
      </c>
      <c r="E219" s="29">
        <v>0</v>
      </c>
      <c r="F219" s="29">
        <f>D219-E219</f>
        <v>138362.5</v>
      </c>
      <c r="G219" s="29">
        <v>4300.59</v>
      </c>
      <c r="H219" s="29">
        <v>0</v>
      </c>
      <c r="I219" s="29">
        <v>0</v>
      </c>
      <c r="J219" s="29">
        <f>G219-H219-I219</f>
        <v>4300.59</v>
      </c>
      <c r="K219" s="29">
        <v>22217.41</v>
      </c>
      <c r="L219" s="10">
        <f>(F219+J219)/C219</f>
        <v>461.69284789644013</v>
      </c>
      <c r="M219" s="10">
        <f>K219/C219</f>
        <v>71.901003236245955</v>
      </c>
      <c r="N219" s="11">
        <f>(F219+J219+K219)/C219</f>
        <v>533.59385113268604</v>
      </c>
    </row>
    <row r="220" spans="1:14" ht="15" customHeight="1">
      <c r="A220" s="8" t="s">
        <v>69</v>
      </c>
      <c r="B220" s="9" t="s">
        <v>0</v>
      </c>
      <c r="C220" s="28">
        <v>956</v>
      </c>
      <c r="D220" s="29">
        <v>369187.52</v>
      </c>
      <c r="E220" s="29">
        <v>0</v>
      </c>
      <c r="F220" s="29">
        <f>D220-E220</f>
        <v>369187.52</v>
      </c>
      <c r="G220" s="29">
        <v>4198.24</v>
      </c>
      <c r="H220" s="29">
        <v>0</v>
      </c>
      <c r="I220" s="29">
        <v>0</v>
      </c>
      <c r="J220" s="29">
        <f>G220-H220-I220</f>
        <v>4198.24</v>
      </c>
      <c r="K220" s="29">
        <v>135552.9</v>
      </c>
      <c r="L220" s="10">
        <f>(F220+J220)/C220</f>
        <v>390.57087866108787</v>
      </c>
      <c r="M220" s="10">
        <f>K220/C220</f>
        <v>141.79173640167363</v>
      </c>
      <c r="N220" s="11">
        <f>(F220+J220+K220)/C220</f>
        <v>532.36261506276151</v>
      </c>
    </row>
    <row r="221" spans="1:14" ht="15" customHeight="1">
      <c r="A221" s="8" t="s">
        <v>162</v>
      </c>
      <c r="B221" s="9" t="s">
        <v>138</v>
      </c>
      <c r="C221" s="28">
        <v>657</v>
      </c>
      <c r="D221" s="29">
        <v>200848.3</v>
      </c>
      <c r="E221" s="29">
        <v>0</v>
      </c>
      <c r="F221" s="29">
        <f>D221-E221</f>
        <v>200848.3</v>
      </c>
      <c r="G221" s="29">
        <v>5688.71</v>
      </c>
      <c r="H221" s="29">
        <v>0</v>
      </c>
      <c r="I221" s="29">
        <v>0</v>
      </c>
      <c r="J221" s="29">
        <f>G221-H221-I221</f>
        <v>5688.71</v>
      </c>
      <c r="K221" s="29">
        <v>143007.28</v>
      </c>
      <c r="L221" s="10">
        <f>(F221+J221)/C221</f>
        <v>314.36378995433785</v>
      </c>
      <c r="M221" s="10">
        <f>K221/C221</f>
        <v>217.66709284627092</v>
      </c>
      <c r="N221" s="11">
        <f>(F221+J221+K221)/C221</f>
        <v>532.03088280060877</v>
      </c>
    </row>
    <row r="222" spans="1:14" ht="15" customHeight="1">
      <c r="A222" s="8" t="s">
        <v>296</v>
      </c>
      <c r="B222" s="9" t="s">
        <v>201</v>
      </c>
      <c r="C222" s="28">
        <v>7000</v>
      </c>
      <c r="D222" s="29">
        <v>2325501.7000000002</v>
      </c>
      <c r="E222" s="29">
        <v>0</v>
      </c>
      <c r="F222" s="29">
        <f>D222-E222</f>
        <v>2325501.7000000002</v>
      </c>
      <c r="G222" s="29">
        <v>93639.25</v>
      </c>
      <c r="H222" s="29">
        <v>0</v>
      </c>
      <c r="I222" s="29">
        <v>0</v>
      </c>
      <c r="J222" s="29">
        <f>G222-H222-I222</f>
        <v>93639.25</v>
      </c>
      <c r="K222" s="29">
        <v>1294124.97</v>
      </c>
      <c r="L222" s="10">
        <f>(F222+J222)/C222</f>
        <v>345.5915642857143</v>
      </c>
      <c r="M222" s="10">
        <f>K222/C222</f>
        <v>184.87499571428572</v>
      </c>
      <c r="N222" s="11">
        <f>(F222+J222+K222)/C222</f>
        <v>530.46655999999996</v>
      </c>
    </row>
    <row r="223" spans="1:14" ht="15" customHeight="1">
      <c r="A223" s="8" t="s">
        <v>88</v>
      </c>
      <c r="B223" s="9" t="s">
        <v>70</v>
      </c>
      <c r="C223" s="28">
        <v>4649</v>
      </c>
      <c r="D223" s="29">
        <v>1648517.83</v>
      </c>
      <c r="E223" s="29">
        <v>0</v>
      </c>
      <c r="F223" s="29">
        <f>D223-E223</f>
        <v>1648517.83</v>
      </c>
      <c r="G223" s="29">
        <v>94180.13</v>
      </c>
      <c r="H223" s="29">
        <v>0</v>
      </c>
      <c r="I223" s="29">
        <v>0</v>
      </c>
      <c r="J223" s="29">
        <f>G223-H223-I223</f>
        <v>94180.13</v>
      </c>
      <c r="K223" s="29">
        <v>722669.03</v>
      </c>
      <c r="L223" s="10">
        <f>(F223+J223)/C223</f>
        <v>374.85436868143688</v>
      </c>
      <c r="M223" s="10">
        <f>K223/C223</f>
        <v>155.44612389761241</v>
      </c>
      <c r="N223" s="11">
        <f>(F223+J223+K223)/C223</f>
        <v>530.30049257904932</v>
      </c>
    </row>
    <row r="224" spans="1:14" ht="15" customHeight="1">
      <c r="A224" s="8" t="s">
        <v>51</v>
      </c>
      <c r="B224" s="9" t="s">
        <v>0</v>
      </c>
      <c r="C224" s="28">
        <v>2157</v>
      </c>
      <c r="D224" s="29">
        <v>684353.08</v>
      </c>
      <c r="E224" s="29">
        <v>0</v>
      </c>
      <c r="F224" s="29">
        <f>D224-E224</f>
        <v>684353.08</v>
      </c>
      <c r="G224" s="29">
        <v>20460.66</v>
      </c>
      <c r="H224" s="29">
        <v>0</v>
      </c>
      <c r="I224" s="29">
        <v>0</v>
      </c>
      <c r="J224" s="29">
        <f>G224-H224-I224</f>
        <v>20460.66</v>
      </c>
      <c r="K224" s="29">
        <v>438315.3</v>
      </c>
      <c r="L224" s="10">
        <f>(F224+J224)/C224</f>
        <v>326.75648585999073</v>
      </c>
      <c r="M224" s="10">
        <f>K224/C224</f>
        <v>203.20598052851182</v>
      </c>
      <c r="N224" s="11">
        <f>(F224+J224+K224)/C224</f>
        <v>529.96246638850255</v>
      </c>
    </row>
    <row r="225" spans="1:14" ht="15" customHeight="1">
      <c r="A225" s="8" t="s">
        <v>401</v>
      </c>
      <c r="B225" s="9" t="s">
        <v>208</v>
      </c>
      <c r="C225" s="28">
        <v>586384</v>
      </c>
      <c r="D225" s="29">
        <v>240625461.75</v>
      </c>
      <c r="E225" s="29">
        <v>15174990.220000001</v>
      </c>
      <c r="F225" s="29">
        <f>D225-E225</f>
        <v>225450471.53</v>
      </c>
      <c r="G225" s="29">
        <v>26510413.649999999</v>
      </c>
      <c r="H225" s="29">
        <v>11559555.380000001</v>
      </c>
      <c r="I225" s="29">
        <v>2662540.37</v>
      </c>
      <c r="J225" s="29">
        <f>G225-H225-I225</f>
        <v>12288317.899999999</v>
      </c>
      <c r="K225" s="29">
        <v>72988044.310000002</v>
      </c>
      <c r="L225" s="10">
        <f>(F225+J225)/C225</f>
        <v>405.43191736131956</v>
      </c>
      <c r="M225" s="10">
        <f>K225/C225</f>
        <v>124.47141175407242</v>
      </c>
      <c r="N225" s="11">
        <f>(F225+J225+K225)/C225</f>
        <v>529.90332911539201</v>
      </c>
    </row>
    <row r="226" spans="1:14" ht="15" customHeight="1">
      <c r="A226" s="8" t="s">
        <v>374</v>
      </c>
      <c r="B226" s="9" t="s">
        <v>0</v>
      </c>
      <c r="C226" s="28">
        <v>20579</v>
      </c>
      <c r="D226" s="29">
        <v>7007711.5499999998</v>
      </c>
      <c r="E226" s="29">
        <v>0</v>
      </c>
      <c r="F226" s="29">
        <f>D226-E226</f>
        <v>7007711.5499999998</v>
      </c>
      <c r="G226" s="29">
        <v>96281.07</v>
      </c>
      <c r="H226" s="29">
        <v>0</v>
      </c>
      <c r="I226" s="29">
        <v>0</v>
      </c>
      <c r="J226" s="29">
        <f>G226-H226-I226</f>
        <v>96281.07</v>
      </c>
      <c r="K226" s="29">
        <v>3800682.16</v>
      </c>
      <c r="L226" s="10">
        <f>(F226+J226)/C226</f>
        <v>345.20591962680402</v>
      </c>
      <c r="M226" s="10">
        <f>K226/C226</f>
        <v>184.68740755138734</v>
      </c>
      <c r="N226" s="11">
        <f>(F226+J226+K226)/C226</f>
        <v>529.89332717819138</v>
      </c>
    </row>
    <row r="227" spans="1:14" ht="15" customHeight="1">
      <c r="A227" s="8" t="s">
        <v>278</v>
      </c>
      <c r="B227" s="9" t="s">
        <v>70</v>
      </c>
      <c r="C227" s="28">
        <v>12655</v>
      </c>
      <c r="D227" s="29">
        <v>4766399.08</v>
      </c>
      <c r="E227" s="29">
        <v>0</v>
      </c>
      <c r="F227" s="29">
        <f>D227-E227</f>
        <v>4766399.08</v>
      </c>
      <c r="G227" s="29">
        <v>107782.55</v>
      </c>
      <c r="H227" s="29">
        <v>0</v>
      </c>
      <c r="I227" s="29">
        <v>0</v>
      </c>
      <c r="J227" s="29">
        <f>G227-H227-I227</f>
        <v>107782.55</v>
      </c>
      <c r="K227" s="29">
        <v>1795338.22</v>
      </c>
      <c r="L227" s="10">
        <f>(F227+J227)/C227</f>
        <v>385.158564203872</v>
      </c>
      <c r="M227" s="10">
        <f>K227/C227</f>
        <v>141.86789569340181</v>
      </c>
      <c r="N227" s="11">
        <f>(F227+J227+K227)/C227</f>
        <v>527.02645989727375</v>
      </c>
    </row>
    <row r="228" spans="1:14" ht="15" customHeight="1">
      <c r="A228" s="8" t="s">
        <v>139</v>
      </c>
      <c r="B228" s="9" t="s">
        <v>138</v>
      </c>
      <c r="C228" s="28">
        <v>606</v>
      </c>
      <c r="D228" s="29">
        <v>242978.32</v>
      </c>
      <c r="E228" s="29">
        <v>0</v>
      </c>
      <c r="F228" s="29">
        <f>D228-E228</f>
        <v>242978.32</v>
      </c>
      <c r="G228" s="29">
        <v>3269.6</v>
      </c>
      <c r="H228" s="29">
        <v>0</v>
      </c>
      <c r="I228" s="29">
        <v>0</v>
      </c>
      <c r="J228" s="29">
        <f>G228-H228-I228</f>
        <v>3269.6</v>
      </c>
      <c r="K228" s="29">
        <v>71908.570000000007</v>
      </c>
      <c r="L228" s="10">
        <f>(F228+J228)/C228</f>
        <v>406.34970297029707</v>
      </c>
      <c r="M228" s="10">
        <f>K228/C228</f>
        <v>118.66100660066007</v>
      </c>
      <c r="N228" s="11">
        <f>(F228+J228+K228)/C228</f>
        <v>525.01070957095703</v>
      </c>
    </row>
    <row r="229" spans="1:14" ht="15" customHeight="1">
      <c r="A229" s="8" t="s">
        <v>283</v>
      </c>
      <c r="B229" s="9" t="s">
        <v>0</v>
      </c>
      <c r="C229" s="28">
        <v>5559</v>
      </c>
      <c r="D229" s="29">
        <v>1955790.49</v>
      </c>
      <c r="E229" s="29">
        <v>0</v>
      </c>
      <c r="F229" s="29">
        <f>D229-E229</f>
        <v>1955790.49</v>
      </c>
      <c r="G229" s="29">
        <v>114681.02</v>
      </c>
      <c r="H229" s="29">
        <v>0</v>
      </c>
      <c r="I229" s="29">
        <v>0</v>
      </c>
      <c r="J229" s="29">
        <f>G229-H229-I229</f>
        <v>114681.02</v>
      </c>
      <c r="K229" s="29">
        <v>846796.03</v>
      </c>
      <c r="L229" s="10">
        <f>(F229+J229)/C229</f>
        <v>372.45395035078252</v>
      </c>
      <c r="M229" s="10">
        <f>K229/C229</f>
        <v>152.32884151825868</v>
      </c>
      <c r="N229" s="11">
        <f>(F229+J229+K229)/C229</f>
        <v>524.78279186904115</v>
      </c>
    </row>
    <row r="230" spans="1:14" ht="15" customHeight="1">
      <c r="A230" s="8" t="s">
        <v>252</v>
      </c>
      <c r="B230" s="9" t="s">
        <v>245</v>
      </c>
      <c r="C230" s="28">
        <v>2966</v>
      </c>
      <c r="D230" s="29">
        <v>968693.61</v>
      </c>
      <c r="E230" s="29">
        <v>0</v>
      </c>
      <c r="F230" s="29">
        <f>D230-E230</f>
        <v>968693.61</v>
      </c>
      <c r="G230" s="29">
        <v>40407.47</v>
      </c>
      <c r="H230" s="29">
        <v>0</v>
      </c>
      <c r="I230" s="29">
        <v>0</v>
      </c>
      <c r="J230" s="29">
        <f>G230-H230-I230</f>
        <v>40407.47</v>
      </c>
      <c r="K230" s="29">
        <v>547264.63</v>
      </c>
      <c r="L230" s="10">
        <f>(F230+J230)/C230</f>
        <v>340.22288604180716</v>
      </c>
      <c r="M230" s="10">
        <f>K230/C230</f>
        <v>184.51268712070129</v>
      </c>
      <c r="N230" s="11">
        <f>(F230+J230+K230)/C230</f>
        <v>524.73557316250844</v>
      </c>
    </row>
    <row r="231" spans="1:14" ht="15" customHeight="1">
      <c r="A231" s="8" t="s">
        <v>558</v>
      </c>
      <c r="B231" s="9" t="s">
        <v>201</v>
      </c>
      <c r="C231" s="28">
        <v>4486</v>
      </c>
      <c r="D231" s="29">
        <v>1591483.27</v>
      </c>
      <c r="E231" s="29">
        <v>0</v>
      </c>
      <c r="F231" s="29">
        <f>D231-E231</f>
        <v>1591483.27</v>
      </c>
      <c r="G231" s="29">
        <v>34588.81</v>
      </c>
      <c r="H231" s="29">
        <v>0</v>
      </c>
      <c r="I231" s="29">
        <v>0</v>
      </c>
      <c r="J231" s="29">
        <f>G231-H231-I231</f>
        <v>34588.81</v>
      </c>
      <c r="K231" s="29">
        <v>722927.24</v>
      </c>
      <c r="L231" s="10">
        <f>(F231+J231)/C231</f>
        <v>362.47705751226039</v>
      </c>
      <c r="M231" s="10">
        <f>K231/C231</f>
        <v>161.15185911725368</v>
      </c>
      <c r="N231" s="11">
        <f>(F231+J231+K231)/C231</f>
        <v>523.62891662951415</v>
      </c>
    </row>
    <row r="232" spans="1:14" ht="15" customHeight="1">
      <c r="A232" s="8" t="s">
        <v>362</v>
      </c>
      <c r="B232" s="9" t="s">
        <v>138</v>
      </c>
      <c r="C232" s="28">
        <v>24363</v>
      </c>
      <c r="D232" s="29">
        <v>6871998.6699999999</v>
      </c>
      <c r="E232" s="29">
        <v>0</v>
      </c>
      <c r="F232" s="29">
        <f>D232-E232</f>
        <v>6871998.6699999999</v>
      </c>
      <c r="G232" s="29">
        <v>348135.06</v>
      </c>
      <c r="H232" s="29">
        <v>0</v>
      </c>
      <c r="I232" s="29">
        <v>0</v>
      </c>
      <c r="J232" s="29">
        <f>G232-H232-I232</f>
        <v>348135.06</v>
      </c>
      <c r="K232" s="29">
        <v>5533658.9100000001</v>
      </c>
      <c r="L232" s="10">
        <f>(F232+J232)/C232</f>
        <v>296.35651315519431</v>
      </c>
      <c r="M232" s="10">
        <f>K232/C232</f>
        <v>227.13372367934983</v>
      </c>
      <c r="N232" s="11">
        <f>(F232+J232+K232)/C232</f>
        <v>523.49023683454425</v>
      </c>
    </row>
    <row r="233" spans="1:14" ht="15" customHeight="1">
      <c r="A233" s="8" t="s">
        <v>233</v>
      </c>
      <c r="B233" s="9" t="s">
        <v>208</v>
      </c>
      <c r="C233" s="28">
        <v>3910</v>
      </c>
      <c r="D233" s="29">
        <v>1504024.09</v>
      </c>
      <c r="E233" s="29">
        <v>0</v>
      </c>
      <c r="F233" s="29">
        <f>D233-E233</f>
        <v>1504024.09</v>
      </c>
      <c r="G233" s="29">
        <v>55176.08</v>
      </c>
      <c r="H233" s="29">
        <v>0</v>
      </c>
      <c r="I233" s="29">
        <v>0</v>
      </c>
      <c r="J233" s="29">
        <f>G233-H233-I233</f>
        <v>55176.08</v>
      </c>
      <c r="K233" s="29">
        <v>481718.42</v>
      </c>
      <c r="L233" s="10">
        <f>(F233+J233)/C233</f>
        <v>398.77242199488495</v>
      </c>
      <c r="M233" s="10">
        <f>K233/C233</f>
        <v>123.20164194373402</v>
      </c>
      <c r="N233" s="11">
        <f>(F233+J233+K233)/C233</f>
        <v>521.974063938619</v>
      </c>
    </row>
    <row r="234" spans="1:14" ht="15" customHeight="1">
      <c r="A234" s="8" t="s">
        <v>135</v>
      </c>
      <c r="B234" s="9" t="s">
        <v>91</v>
      </c>
      <c r="C234" s="28">
        <v>508</v>
      </c>
      <c r="D234" s="29">
        <v>209732.93</v>
      </c>
      <c r="E234" s="29">
        <v>0</v>
      </c>
      <c r="F234" s="29">
        <f>D234-E234</f>
        <v>209732.93</v>
      </c>
      <c r="G234" s="29">
        <v>1803.62</v>
      </c>
      <c r="H234" s="29">
        <v>0</v>
      </c>
      <c r="I234" s="29">
        <v>0</v>
      </c>
      <c r="J234" s="29">
        <f>G234-H234-I234</f>
        <v>1803.62</v>
      </c>
      <c r="K234" s="29">
        <v>53259.88</v>
      </c>
      <c r="L234" s="10">
        <f>(F234+J234)/C234</f>
        <v>416.41053149606296</v>
      </c>
      <c r="M234" s="10">
        <f>K234/C234</f>
        <v>104.84228346456692</v>
      </c>
      <c r="N234" s="11">
        <f>(F234+J234+K234)/C234</f>
        <v>521.25281496062996</v>
      </c>
    </row>
    <row r="235" spans="1:14" ht="15" customHeight="1">
      <c r="A235" s="8" t="s">
        <v>237</v>
      </c>
      <c r="B235" s="9" t="s">
        <v>208</v>
      </c>
      <c r="C235" s="28">
        <v>3494</v>
      </c>
      <c r="D235" s="29">
        <v>1313140.69</v>
      </c>
      <c r="E235" s="29">
        <v>0</v>
      </c>
      <c r="F235" s="29">
        <f>D235-E235</f>
        <v>1313140.69</v>
      </c>
      <c r="G235" s="29">
        <v>27424.26</v>
      </c>
      <c r="H235" s="29">
        <v>0</v>
      </c>
      <c r="I235" s="29">
        <v>0</v>
      </c>
      <c r="J235" s="29">
        <f>G235-H235-I235</f>
        <v>27424.26</v>
      </c>
      <c r="K235" s="29">
        <v>472718.44</v>
      </c>
      <c r="L235" s="10">
        <f>(F235+J235)/C235</f>
        <v>383.67628792215226</v>
      </c>
      <c r="M235" s="10">
        <f>K235/C235</f>
        <v>135.29434459072695</v>
      </c>
      <c r="N235" s="11">
        <f>(F235+J235+K235)/C235</f>
        <v>518.97063251287921</v>
      </c>
    </row>
    <row r="236" spans="1:14" ht="15" customHeight="1">
      <c r="A236" s="8" t="s">
        <v>134</v>
      </c>
      <c r="B236" s="9" t="s">
        <v>91</v>
      </c>
      <c r="C236" s="28">
        <v>829</v>
      </c>
      <c r="D236" s="29">
        <v>399053.5</v>
      </c>
      <c r="E236" s="29">
        <v>0</v>
      </c>
      <c r="F236" s="29">
        <f>D236-E236</f>
        <v>399053.5</v>
      </c>
      <c r="G236" s="29">
        <v>6339.01</v>
      </c>
      <c r="H236" s="29">
        <v>0</v>
      </c>
      <c r="I236" s="29">
        <v>0</v>
      </c>
      <c r="J236" s="29">
        <f>G236-H236-I236</f>
        <v>6339.01</v>
      </c>
      <c r="K236" s="29">
        <v>23561.360000000001</v>
      </c>
      <c r="L236" s="10">
        <f>(F236+J236)/C236</f>
        <v>489.0138841978287</v>
      </c>
      <c r="M236" s="10">
        <f>K236/C236</f>
        <v>28.421423401688781</v>
      </c>
      <c r="N236" s="11">
        <f>(F236+J236+K236)/C236</f>
        <v>517.4353075995175</v>
      </c>
    </row>
    <row r="237" spans="1:14" ht="15" customHeight="1">
      <c r="A237" s="8" t="s">
        <v>59</v>
      </c>
      <c r="B237" s="9" t="s">
        <v>0</v>
      </c>
      <c r="C237" s="28">
        <v>1595</v>
      </c>
      <c r="D237" s="29">
        <v>539145.93000000005</v>
      </c>
      <c r="E237" s="29">
        <v>0</v>
      </c>
      <c r="F237" s="29">
        <f>D237-E237</f>
        <v>539145.93000000005</v>
      </c>
      <c r="G237" s="29">
        <v>30684.799999999999</v>
      </c>
      <c r="H237" s="29">
        <v>0</v>
      </c>
      <c r="I237" s="29">
        <v>0</v>
      </c>
      <c r="J237" s="29">
        <f>G237-H237-I237</f>
        <v>30684.799999999999</v>
      </c>
      <c r="K237" s="29">
        <v>252415.83</v>
      </c>
      <c r="L237" s="10">
        <f>(F237+J237)/C237</f>
        <v>357.26064576802514</v>
      </c>
      <c r="M237" s="10">
        <f>K237/C237</f>
        <v>158.25443887147335</v>
      </c>
      <c r="N237" s="11">
        <f>(F237+J237+K237)/C237</f>
        <v>515.51508463949847</v>
      </c>
    </row>
    <row r="238" spans="1:14" ht="15" customHeight="1">
      <c r="A238" s="8" t="s">
        <v>101</v>
      </c>
      <c r="B238" s="9" t="s">
        <v>91</v>
      </c>
      <c r="C238" s="28">
        <v>2527</v>
      </c>
      <c r="D238" s="29">
        <v>827333.58</v>
      </c>
      <c r="E238" s="29">
        <v>0</v>
      </c>
      <c r="F238" s="29">
        <f>D238-E238</f>
        <v>827333.58</v>
      </c>
      <c r="G238" s="29">
        <v>67214.98</v>
      </c>
      <c r="H238" s="29">
        <v>0</v>
      </c>
      <c r="I238" s="29">
        <v>0</v>
      </c>
      <c r="J238" s="29">
        <f>G238-H238-I238</f>
        <v>67214.98</v>
      </c>
      <c r="K238" s="29">
        <v>406110</v>
      </c>
      <c r="L238" s="10">
        <f>(F238+J238)/C238</f>
        <v>353.9962643450732</v>
      </c>
      <c r="M238" s="10">
        <f>K238/C238</f>
        <v>160.70834982192324</v>
      </c>
      <c r="N238" s="11">
        <f>(F238+J238+K238)/C238</f>
        <v>514.70461416699641</v>
      </c>
    </row>
    <row r="239" spans="1:14" ht="15" customHeight="1">
      <c r="A239" s="8" t="s">
        <v>415</v>
      </c>
      <c r="B239" s="9" t="s">
        <v>70</v>
      </c>
      <c r="C239" s="28">
        <v>296</v>
      </c>
      <c r="D239" s="29">
        <v>121602.89</v>
      </c>
      <c r="E239" s="29">
        <v>0</v>
      </c>
      <c r="F239" s="29">
        <f>D239-E239</f>
        <v>121602.89</v>
      </c>
      <c r="G239" s="29">
        <v>2179.71</v>
      </c>
      <c r="H239" s="29">
        <v>0</v>
      </c>
      <c r="I239" s="29">
        <v>0</v>
      </c>
      <c r="J239" s="29">
        <f>G239-H239-I239</f>
        <v>2179.71</v>
      </c>
      <c r="K239" s="29">
        <v>28512.07</v>
      </c>
      <c r="L239" s="10">
        <f>(F239+J239)/C239</f>
        <v>418.1844594594595</v>
      </c>
      <c r="M239" s="10">
        <f>K239/C239</f>
        <v>96.324560810810809</v>
      </c>
      <c r="N239" s="11">
        <f>(F239+J239+K239)/C239</f>
        <v>514.5090202702703</v>
      </c>
    </row>
    <row r="240" spans="1:14" ht="15" customHeight="1">
      <c r="A240" s="8" t="s">
        <v>371</v>
      </c>
      <c r="B240" s="9" t="s">
        <v>178</v>
      </c>
      <c r="C240" s="28">
        <v>42813</v>
      </c>
      <c r="D240" s="29">
        <v>17400143.120000001</v>
      </c>
      <c r="E240" s="29">
        <v>0</v>
      </c>
      <c r="F240" s="29">
        <f>D240-E240</f>
        <v>17400143.120000001</v>
      </c>
      <c r="G240" s="29">
        <v>299229.18</v>
      </c>
      <c r="H240" s="29">
        <v>0</v>
      </c>
      <c r="I240" s="29">
        <v>0</v>
      </c>
      <c r="J240" s="29">
        <f>G240-H240-I240</f>
        <v>299229.18</v>
      </c>
      <c r="K240" s="29">
        <v>4313993.9800000004</v>
      </c>
      <c r="L240" s="10">
        <f>(F240+J240)/C240</f>
        <v>413.41116716885062</v>
      </c>
      <c r="M240" s="10">
        <f>K240/C240</f>
        <v>100.76364608880482</v>
      </c>
      <c r="N240" s="11">
        <f>(F240+J240+K240)/C240</f>
        <v>514.17481325765539</v>
      </c>
    </row>
    <row r="241" spans="1:14" ht="15" customHeight="1">
      <c r="A241" s="8" t="s">
        <v>113</v>
      </c>
      <c r="B241" s="9" t="s">
        <v>91</v>
      </c>
      <c r="C241" s="28">
        <v>132</v>
      </c>
      <c r="D241" s="29">
        <v>37984.269999999997</v>
      </c>
      <c r="E241" s="29">
        <v>0</v>
      </c>
      <c r="F241" s="29">
        <f>D241-E241</f>
        <v>37984.269999999997</v>
      </c>
      <c r="G241" s="29">
        <v>595.65</v>
      </c>
      <c r="H241" s="29">
        <v>0</v>
      </c>
      <c r="I241" s="29">
        <v>0</v>
      </c>
      <c r="J241" s="29">
        <f>G241-H241-I241</f>
        <v>595.65</v>
      </c>
      <c r="K241" s="29">
        <v>29198.21</v>
      </c>
      <c r="L241" s="10">
        <f>(F241+J241)/C241</f>
        <v>292.27212121212119</v>
      </c>
      <c r="M241" s="10">
        <f>K241/C241</f>
        <v>221.1985606060606</v>
      </c>
      <c r="N241" s="11">
        <f>(F241+J241+K241)/C241</f>
        <v>513.4706818181819</v>
      </c>
    </row>
    <row r="242" spans="1:14" ht="15" customHeight="1">
      <c r="A242" s="8" t="s">
        <v>312</v>
      </c>
      <c r="B242" s="9" t="s">
        <v>245</v>
      </c>
      <c r="C242" s="28">
        <v>6798</v>
      </c>
      <c r="D242" s="29">
        <v>2188252.0099999998</v>
      </c>
      <c r="E242" s="29">
        <v>0</v>
      </c>
      <c r="F242" s="29">
        <f>D242-E242</f>
        <v>2188252.0099999998</v>
      </c>
      <c r="G242" s="29">
        <v>74627.61</v>
      </c>
      <c r="H242" s="29">
        <v>0</v>
      </c>
      <c r="I242" s="29">
        <v>0</v>
      </c>
      <c r="J242" s="29">
        <f>G242-H242-I242</f>
        <v>74627.61</v>
      </c>
      <c r="K242" s="29">
        <v>1223682.76</v>
      </c>
      <c r="L242" s="10">
        <f>(F242+J242)/C242</f>
        <v>332.87431891732859</v>
      </c>
      <c r="M242" s="10">
        <f>K242/C242</f>
        <v>180.00629008531922</v>
      </c>
      <c r="N242" s="11">
        <f>(F242+J242+K242)/C242</f>
        <v>512.88060900264782</v>
      </c>
    </row>
    <row r="243" spans="1:14" ht="15" customHeight="1">
      <c r="A243" s="8" t="s">
        <v>145</v>
      </c>
      <c r="B243" s="9" t="s">
        <v>138</v>
      </c>
      <c r="C243" s="28">
        <v>3539</v>
      </c>
      <c r="D243" s="29">
        <v>1067210.99</v>
      </c>
      <c r="E243" s="29">
        <v>0</v>
      </c>
      <c r="F243" s="29">
        <f>D243-E243</f>
        <v>1067210.99</v>
      </c>
      <c r="G243" s="29">
        <v>38120.01</v>
      </c>
      <c r="H243" s="29">
        <v>0</v>
      </c>
      <c r="I243" s="29">
        <v>0</v>
      </c>
      <c r="J243" s="29">
        <f>G243-H243-I243</f>
        <v>38120.01</v>
      </c>
      <c r="K243" s="29">
        <v>708219.61</v>
      </c>
      <c r="L243" s="10">
        <f>(F243+J243)/C243</f>
        <v>312.32862390505795</v>
      </c>
      <c r="M243" s="10">
        <f>K243/C243</f>
        <v>200.11856739191862</v>
      </c>
      <c r="N243" s="11">
        <f>(F243+J243+K243)/C243</f>
        <v>512.44719129697648</v>
      </c>
    </row>
    <row r="244" spans="1:14" ht="15" customHeight="1">
      <c r="A244" s="8" t="s">
        <v>373</v>
      </c>
      <c r="B244" s="9" t="s">
        <v>208</v>
      </c>
      <c r="C244" s="28">
        <v>26879</v>
      </c>
      <c r="D244" s="29">
        <v>8256857.4199999999</v>
      </c>
      <c r="E244" s="29">
        <v>0</v>
      </c>
      <c r="F244" s="29">
        <f>D244-E244</f>
        <v>8256857.4199999999</v>
      </c>
      <c r="G244" s="29">
        <v>158841.91</v>
      </c>
      <c r="H244" s="29">
        <v>0</v>
      </c>
      <c r="I244" s="29">
        <v>0</v>
      </c>
      <c r="J244" s="29">
        <f>G244-H244-I244</f>
        <v>158841.91</v>
      </c>
      <c r="K244" s="29">
        <v>5335867.91</v>
      </c>
      <c r="L244" s="10">
        <f>(F244+J244)/C244</f>
        <v>313.09570036087655</v>
      </c>
      <c r="M244" s="10">
        <f>K244/C244</f>
        <v>198.51437590684179</v>
      </c>
      <c r="N244" s="11">
        <f>(F244+J244+K244)/C244</f>
        <v>511.61007626771828</v>
      </c>
    </row>
    <row r="245" spans="1:14" ht="15" customHeight="1">
      <c r="A245" s="8" t="s">
        <v>403</v>
      </c>
      <c r="B245" s="9" t="s">
        <v>201</v>
      </c>
      <c r="C245" s="28">
        <v>123639</v>
      </c>
      <c r="D245" s="29">
        <v>44357364.939999998</v>
      </c>
      <c r="E245" s="29">
        <v>2734537.32</v>
      </c>
      <c r="F245" s="29">
        <f>D245-E245</f>
        <v>41622827.619999997</v>
      </c>
      <c r="G245" s="29">
        <v>4480373.04</v>
      </c>
      <c r="H245" s="29">
        <v>2461169.1</v>
      </c>
      <c r="I245" s="29">
        <v>561726.75</v>
      </c>
      <c r="J245" s="29">
        <f>G245-H245-I245</f>
        <v>1457477.19</v>
      </c>
      <c r="K245" s="29">
        <v>20000244.140000001</v>
      </c>
      <c r="L245" s="10">
        <f>(F245+J245)/C245</f>
        <v>348.43621195577441</v>
      </c>
      <c r="M245" s="10">
        <f>K245/C245</f>
        <v>161.76323118109983</v>
      </c>
      <c r="N245" s="11">
        <f>(F245+J245+K245)/C245</f>
        <v>510.19944313687427</v>
      </c>
    </row>
    <row r="246" spans="1:14" ht="15" customHeight="1">
      <c r="A246" s="8" t="s">
        <v>484</v>
      </c>
      <c r="B246" s="9" t="s">
        <v>91</v>
      </c>
      <c r="C246" s="28">
        <v>1551</v>
      </c>
      <c r="D246" s="29">
        <v>655501.54</v>
      </c>
      <c r="E246" s="29">
        <v>0</v>
      </c>
      <c r="F246" s="29">
        <f>D246-E246</f>
        <v>655501.54</v>
      </c>
      <c r="G246" s="29">
        <v>12715.7</v>
      </c>
      <c r="H246" s="29">
        <v>0</v>
      </c>
      <c r="I246" s="29">
        <v>0</v>
      </c>
      <c r="J246" s="29">
        <f>G246-H246-I246</f>
        <v>12715.7</v>
      </c>
      <c r="K246" s="29">
        <v>122650.95</v>
      </c>
      <c r="L246" s="10">
        <f>(F246+J246)/C246</f>
        <v>430.82994197292066</v>
      </c>
      <c r="M246" s="10">
        <f>K246/C246</f>
        <v>79.078626692456481</v>
      </c>
      <c r="N246" s="11">
        <f>(F246+J246+K246)/C246</f>
        <v>509.90856866537712</v>
      </c>
    </row>
    <row r="247" spans="1:14" ht="15" customHeight="1">
      <c r="A247" s="8" t="s">
        <v>391</v>
      </c>
      <c r="B247" s="9" t="s">
        <v>201</v>
      </c>
      <c r="C247" s="28">
        <v>63773</v>
      </c>
      <c r="D247" s="29">
        <v>21478018.5</v>
      </c>
      <c r="E247" s="29">
        <v>0</v>
      </c>
      <c r="F247" s="29">
        <f>D247-E247</f>
        <v>21478018.5</v>
      </c>
      <c r="G247" s="29">
        <v>1424929.89</v>
      </c>
      <c r="H247" s="29">
        <v>0</v>
      </c>
      <c r="I247" s="29">
        <v>0</v>
      </c>
      <c r="J247" s="29">
        <f>G247-H247-I247</f>
        <v>1424929.89</v>
      </c>
      <c r="K247" s="29">
        <v>9594493.3499999996</v>
      </c>
      <c r="L247" s="10">
        <f>(F247+J247)/C247</f>
        <v>359.13236620513385</v>
      </c>
      <c r="M247" s="10">
        <f>K247/C247</f>
        <v>150.44757734464429</v>
      </c>
      <c r="N247" s="11">
        <f>(F247+J247+K247)/C247</f>
        <v>509.57994354977814</v>
      </c>
    </row>
    <row r="248" spans="1:14" ht="15" customHeight="1">
      <c r="A248" s="8" t="s">
        <v>167</v>
      </c>
      <c r="B248" s="9" t="s">
        <v>138</v>
      </c>
      <c r="C248" s="28">
        <v>1300</v>
      </c>
      <c r="D248" s="29">
        <v>338453.46</v>
      </c>
      <c r="E248" s="29">
        <v>0</v>
      </c>
      <c r="F248" s="29">
        <f>D248-E248</f>
        <v>338453.46</v>
      </c>
      <c r="G248" s="29">
        <v>4708.71</v>
      </c>
      <c r="H248" s="29">
        <v>0</v>
      </c>
      <c r="I248" s="29">
        <v>0</v>
      </c>
      <c r="J248" s="29">
        <f>G248-H248-I248</f>
        <v>4708.71</v>
      </c>
      <c r="K248" s="29">
        <v>318904.40000000002</v>
      </c>
      <c r="L248" s="10">
        <f>(F248+J248)/C248</f>
        <v>263.97090000000003</v>
      </c>
      <c r="M248" s="10">
        <f>K248/C248</f>
        <v>245.31107692307694</v>
      </c>
      <c r="N248" s="11">
        <f>(F248+J248+K248)/C248</f>
        <v>509.28197692307697</v>
      </c>
    </row>
    <row r="249" spans="1:14" ht="15" customHeight="1">
      <c r="A249" s="8" t="s">
        <v>366</v>
      </c>
      <c r="B249" s="9" t="s">
        <v>91</v>
      </c>
      <c r="C249" s="28">
        <v>32858</v>
      </c>
      <c r="D249" s="29">
        <v>11647068.140000001</v>
      </c>
      <c r="E249" s="29">
        <v>0</v>
      </c>
      <c r="F249" s="29">
        <f>D249-E249</f>
        <v>11647068.140000001</v>
      </c>
      <c r="G249" s="29">
        <v>693665.02</v>
      </c>
      <c r="H249" s="29">
        <v>0</v>
      </c>
      <c r="I249" s="29">
        <v>0</v>
      </c>
      <c r="J249" s="29">
        <f>G249-H249-I249</f>
        <v>693665.02</v>
      </c>
      <c r="K249" s="29">
        <v>4341154.12</v>
      </c>
      <c r="L249" s="10">
        <f>(F249+J249)/C249</f>
        <v>375.57773327652325</v>
      </c>
      <c r="M249" s="10">
        <f>K249/C249</f>
        <v>132.11863533994764</v>
      </c>
      <c r="N249" s="11">
        <f>(F249+J249+K249)/C249</f>
        <v>507.69636861647092</v>
      </c>
    </row>
    <row r="250" spans="1:14" ht="15" customHeight="1">
      <c r="A250" s="8" t="s">
        <v>566</v>
      </c>
      <c r="B250" s="9" t="s">
        <v>208</v>
      </c>
      <c r="C250" s="28">
        <v>3348</v>
      </c>
      <c r="D250" s="29">
        <v>1153010.5</v>
      </c>
      <c r="E250" s="29">
        <v>0</v>
      </c>
      <c r="F250" s="29">
        <f>D250-E250</f>
        <v>1153010.5</v>
      </c>
      <c r="G250" s="29">
        <v>34375.94</v>
      </c>
      <c r="H250" s="29">
        <v>0</v>
      </c>
      <c r="I250" s="29">
        <v>0</v>
      </c>
      <c r="J250" s="29">
        <f>G250-H250-I250</f>
        <v>34375.94</v>
      </c>
      <c r="K250" s="29">
        <v>512149.36</v>
      </c>
      <c r="L250" s="10">
        <f>(F250+J250)/C250</f>
        <v>354.65544802867385</v>
      </c>
      <c r="M250" s="10">
        <f>K250/C250</f>
        <v>152.97173237753881</v>
      </c>
      <c r="N250" s="11">
        <f>(F250+J250+K250)/C250</f>
        <v>507.62718040621263</v>
      </c>
    </row>
    <row r="251" spans="1:14" ht="15" customHeight="1">
      <c r="A251" s="8" t="s">
        <v>165</v>
      </c>
      <c r="B251" s="9" t="s">
        <v>138</v>
      </c>
      <c r="C251" s="28">
        <v>2434</v>
      </c>
      <c r="D251" s="29">
        <v>693989.83</v>
      </c>
      <c r="E251" s="29">
        <v>0</v>
      </c>
      <c r="F251" s="29">
        <f>D251-E251</f>
        <v>693989.83</v>
      </c>
      <c r="G251" s="29">
        <v>38944.58</v>
      </c>
      <c r="H251" s="29">
        <v>0</v>
      </c>
      <c r="I251" s="29">
        <v>0</v>
      </c>
      <c r="J251" s="29">
        <f>G251-H251-I251</f>
        <v>38944.58</v>
      </c>
      <c r="K251" s="29">
        <v>501937.56</v>
      </c>
      <c r="L251" s="10">
        <f>(F251+J251)/C251</f>
        <v>301.12342235004104</v>
      </c>
      <c r="M251" s="10">
        <f>K251/C251</f>
        <v>206.21921117502055</v>
      </c>
      <c r="N251" s="11">
        <f>(F251+J251+K251)/C251</f>
        <v>507.34263352506161</v>
      </c>
    </row>
    <row r="252" spans="1:14" ht="15" customHeight="1">
      <c r="A252" s="8" t="s">
        <v>378</v>
      </c>
      <c r="B252" s="9" t="s">
        <v>138</v>
      </c>
      <c r="C252" s="28">
        <v>21587</v>
      </c>
      <c r="D252" s="29">
        <v>6103119.3499999996</v>
      </c>
      <c r="E252" s="29">
        <v>0</v>
      </c>
      <c r="F252" s="29">
        <f>D252-E252</f>
        <v>6103119.3499999996</v>
      </c>
      <c r="G252" s="29">
        <v>451066.3</v>
      </c>
      <c r="H252" s="29">
        <v>0</v>
      </c>
      <c r="I252" s="29">
        <v>0</v>
      </c>
      <c r="J252" s="29">
        <f>G252-H252-I252</f>
        <v>451066.3</v>
      </c>
      <c r="K252" s="29">
        <v>4394905.4000000004</v>
      </c>
      <c r="L252" s="10">
        <f>(F252+J252)/C252</f>
        <v>303.61725343957011</v>
      </c>
      <c r="M252" s="10">
        <f>K252/C252</f>
        <v>203.59037383610507</v>
      </c>
      <c r="N252" s="11">
        <f>(F252+J252+K252)/C252</f>
        <v>507.20762727567524</v>
      </c>
    </row>
    <row r="253" spans="1:14" ht="15" customHeight="1">
      <c r="A253" s="8" t="s">
        <v>381</v>
      </c>
      <c r="B253" s="9" t="s">
        <v>91</v>
      </c>
      <c r="C253" s="28">
        <v>25195</v>
      </c>
      <c r="D253" s="29">
        <v>8491620.8300000001</v>
      </c>
      <c r="E253" s="29">
        <v>0</v>
      </c>
      <c r="F253" s="29">
        <f>D253-E253</f>
        <v>8491620.8300000001</v>
      </c>
      <c r="G253" s="29">
        <v>152780.96</v>
      </c>
      <c r="H253" s="29">
        <v>0</v>
      </c>
      <c r="I253" s="29">
        <v>0</v>
      </c>
      <c r="J253" s="29">
        <f>G253-H253-I253</f>
        <v>152780.96</v>
      </c>
      <c r="K253" s="29">
        <v>4124669.98</v>
      </c>
      <c r="L253" s="10">
        <f>(F253+J253)/C253</f>
        <v>343.09989243897604</v>
      </c>
      <c r="M253" s="10">
        <f>K253/C253</f>
        <v>163.70986227426076</v>
      </c>
      <c r="N253" s="11">
        <f>(F253+J253+K253)/C253</f>
        <v>506.80975471323683</v>
      </c>
    </row>
    <row r="254" spans="1:14" ht="15" customHeight="1">
      <c r="A254" s="8" t="s">
        <v>210</v>
      </c>
      <c r="B254" s="9" t="s">
        <v>208</v>
      </c>
      <c r="C254" s="28">
        <v>3418</v>
      </c>
      <c r="D254" s="29">
        <v>1192829.77</v>
      </c>
      <c r="E254" s="29">
        <v>0</v>
      </c>
      <c r="F254" s="29">
        <f>D254-E254</f>
        <v>1192829.77</v>
      </c>
      <c r="G254" s="29">
        <v>23655.53</v>
      </c>
      <c r="H254" s="29">
        <v>0</v>
      </c>
      <c r="I254" s="29">
        <v>0</v>
      </c>
      <c r="J254" s="29">
        <f>G254-H254-I254</f>
        <v>23655.53</v>
      </c>
      <c r="K254" s="29">
        <v>515755.16</v>
      </c>
      <c r="L254" s="10">
        <f>(F254+J254)/C254</f>
        <v>355.90558806319484</v>
      </c>
      <c r="M254" s="10">
        <f>K254/C254</f>
        <v>150.89384435342305</v>
      </c>
      <c r="N254" s="11">
        <f>(F254+J254+K254)/C254</f>
        <v>506.79943241661789</v>
      </c>
    </row>
    <row r="255" spans="1:14" ht="15" customHeight="1">
      <c r="A255" s="8" t="s">
        <v>160</v>
      </c>
      <c r="B255" s="9" t="s">
        <v>138</v>
      </c>
      <c r="C255" s="28">
        <v>3453</v>
      </c>
      <c r="D255" s="29">
        <v>1137439.05</v>
      </c>
      <c r="E255" s="29">
        <v>0</v>
      </c>
      <c r="F255" s="29">
        <f>D255-E255</f>
        <v>1137439.05</v>
      </c>
      <c r="G255" s="29">
        <v>32867.07</v>
      </c>
      <c r="H255" s="29">
        <v>0</v>
      </c>
      <c r="I255" s="29">
        <v>0</v>
      </c>
      <c r="J255" s="29">
        <f>G255-H255-I255</f>
        <v>32867.07</v>
      </c>
      <c r="K255" s="29">
        <v>577922.53</v>
      </c>
      <c r="L255" s="10">
        <f>(F255+J255)/C255</f>
        <v>338.92444830582104</v>
      </c>
      <c r="M255" s="10">
        <f>K255/C255</f>
        <v>167.36823921227918</v>
      </c>
      <c r="N255" s="11">
        <f>(F255+J255+K255)/C255</f>
        <v>506.29268751810025</v>
      </c>
    </row>
    <row r="256" spans="1:14" ht="15" customHeight="1">
      <c r="A256" s="8" t="s">
        <v>289</v>
      </c>
      <c r="B256" s="9" t="s">
        <v>245</v>
      </c>
      <c r="C256" s="28">
        <v>16505</v>
      </c>
      <c r="D256" s="29">
        <v>6865682.1399999997</v>
      </c>
      <c r="E256" s="29">
        <v>0</v>
      </c>
      <c r="F256" s="29">
        <f>D256-E256</f>
        <v>6865682.1399999997</v>
      </c>
      <c r="G256" s="29">
        <v>478114.11</v>
      </c>
      <c r="H256" s="29">
        <v>0</v>
      </c>
      <c r="I256" s="29">
        <v>0</v>
      </c>
      <c r="J256" s="29">
        <f>G256-H256-I256</f>
        <v>478114.11</v>
      </c>
      <c r="K256" s="29">
        <v>1010031.19</v>
      </c>
      <c r="L256" s="10">
        <f>(F256+J256)/C256</f>
        <v>444.9437291729779</v>
      </c>
      <c r="M256" s="10">
        <f>K256/C256</f>
        <v>61.195467434110874</v>
      </c>
      <c r="N256" s="11">
        <f>(F256+J256+K256)/C256</f>
        <v>506.13919660708871</v>
      </c>
    </row>
    <row r="257" spans="1:14" ht="15" customHeight="1">
      <c r="A257" s="8" t="s">
        <v>27</v>
      </c>
      <c r="B257" s="9" t="s">
        <v>0</v>
      </c>
      <c r="C257" s="28">
        <v>690</v>
      </c>
      <c r="D257" s="29">
        <v>188692.64</v>
      </c>
      <c r="E257" s="29">
        <v>0</v>
      </c>
      <c r="F257" s="29">
        <f>D257-E257</f>
        <v>188692.64</v>
      </c>
      <c r="G257" s="29">
        <v>11829.99</v>
      </c>
      <c r="H257" s="29">
        <v>0</v>
      </c>
      <c r="I257" s="29">
        <v>0</v>
      </c>
      <c r="J257" s="29">
        <f>G257-H257-I257</f>
        <v>11829.99</v>
      </c>
      <c r="K257" s="29">
        <v>147843.56</v>
      </c>
      <c r="L257" s="10">
        <f>(F257+J257)/C257</f>
        <v>290.61250724637682</v>
      </c>
      <c r="M257" s="10">
        <f>K257/C257</f>
        <v>214.26602898550723</v>
      </c>
      <c r="N257" s="11">
        <f>(F257+J257+K257)/C257</f>
        <v>504.87853623188408</v>
      </c>
    </row>
    <row r="258" spans="1:14" ht="15" customHeight="1">
      <c r="A258" s="8" t="s">
        <v>616</v>
      </c>
      <c r="B258" s="9" t="s">
        <v>245</v>
      </c>
      <c r="C258" s="28">
        <v>3559</v>
      </c>
      <c r="D258" s="29">
        <v>854062.39</v>
      </c>
      <c r="E258" s="29">
        <v>0</v>
      </c>
      <c r="F258" s="29">
        <f>D258-E258</f>
        <v>854062.39</v>
      </c>
      <c r="G258" s="29">
        <v>633391.86</v>
      </c>
      <c r="H258" s="29">
        <v>0</v>
      </c>
      <c r="I258" s="29">
        <v>0</v>
      </c>
      <c r="J258" s="29">
        <f>G258-H258-I258</f>
        <v>633391.86</v>
      </c>
      <c r="K258" s="29">
        <v>309367.42</v>
      </c>
      <c r="L258" s="10">
        <f>(F258+J258)/C258</f>
        <v>417.94162686147797</v>
      </c>
      <c r="M258" s="10">
        <f>K258/C258</f>
        <v>86.925377915144693</v>
      </c>
      <c r="N258" s="11">
        <f>(F258+J258+K258)/C258</f>
        <v>504.86700477662265</v>
      </c>
    </row>
    <row r="259" spans="1:14" ht="15" customHeight="1">
      <c r="A259" s="8" t="s">
        <v>380</v>
      </c>
      <c r="B259" s="9" t="s">
        <v>178</v>
      </c>
      <c r="C259" s="28">
        <v>22298</v>
      </c>
      <c r="D259" s="29">
        <v>7698066.96</v>
      </c>
      <c r="E259" s="29">
        <v>0</v>
      </c>
      <c r="F259" s="29">
        <f>D259-E259</f>
        <v>7698066.96</v>
      </c>
      <c r="G259" s="29">
        <v>225110.01</v>
      </c>
      <c r="H259" s="29">
        <v>0</v>
      </c>
      <c r="I259" s="29">
        <v>0</v>
      </c>
      <c r="J259" s="29">
        <f>G259-H259-I259</f>
        <v>225110.01</v>
      </c>
      <c r="K259" s="29">
        <v>3320413.96</v>
      </c>
      <c r="L259" s="10">
        <f>(F259+J259)/C259</f>
        <v>355.33128397165666</v>
      </c>
      <c r="M259" s="10">
        <f>K259/C259</f>
        <v>148.91084222800251</v>
      </c>
      <c r="N259" s="11">
        <f>(F259+J259+K259)/C259</f>
        <v>504.24212619965914</v>
      </c>
    </row>
    <row r="260" spans="1:14" ht="15" customHeight="1">
      <c r="A260" s="8" t="s">
        <v>164</v>
      </c>
      <c r="B260" s="9" t="s">
        <v>138</v>
      </c>
      <c r="C260" s="28">
        <v>2137</v>
      </c>
      <c r="D260" s="29">
        <v>651003.04</v>
      </c>
      <c r="E260" s="29">
        <v>0</v>
      </c>
      <c r="F260" s="29">
        <f>D260-E260</f>
        <v>651003.04</v>
      </c>
      <c r="G260" s="29">
        <v>35283.480000000003</v>
      </c>
      <c r="H260" s="29">
        <v>0</v>
      </c>
      <c r="I260" s="29">
        <v>0</v>
      </c>
      <c r="J260" s="29">
        <f>G260-H260-I260</f>
        <v>35283.480000000003</v>
      </c>
      <c r="K260" s="29">
        <v>390782.42</v>
      </c>
      <c r="L260" s="10">
        <f>(F260+J260)/C260</f>
        <v>321.1448385587272</v>
      </c>
      <c r="M260" s="10">
        <f>K260/C260</f>
        <v>182.86496022461392</v>
      </c>
      <c r="N260" s="11">
        <f>(F260+J260+K260)/C260</f>
        <v>504.00979878334113</v>
      </c>
    </row>
    <row r="261" spans="1:14" ht="15" customHeight="1">
      <c r="A261" s="8" t="s">
        <v>456</v>
      </c>
      <c r="B261" s="9" t="s">
        <v>0</v>
      </c>
      <c r="C261" s="28">
        <v>702</v>
      </c>
      <c r="D261" s="29">
        <v>214777.87</v>
      </c>
      <c r="E261" s="29">
        <v>0</v>
      </c>
      <c r="F261" s="29">
        <f>D261-E261</f>
        <v>214777.87</v>
      </c>
      <c r="G261" s="29">
        <v>18894.11</v>
      </c>
      <c r="H261" s="29">
        <v>0</v>
      </c>
      <c r="I261" s="29">
        <v>0</v>
      </c>
      <c r="J261" s="29">
        <f>G261-H261-I261</f>
        <v>18894.11</v>
      </c>
      <c r="K261" s="29">
        <v>118117.68</v>
      </c>
      <c r="L261" s="10">
        <f>(F261+J261)/C261</f>
        <v>332.86606837606837</v>
      </c>
      <c r="M261" s="10">
        <f>K261/C261</f>
        <v>168.25880341880341</v>
      </c>
      <c r="N261" s="11">
        <f>(F261+J261+K261)/C261</f>
        <v>501.12487179487175</v>
      </c>
    </row>
    <row r="262" spans="1:14" ht="15" customHeight="1">
      <c r="A262" s="8" t="s">
        <v>527</v>
      </c>
      <c r="B262" s="9" t="s">
        <v>208</v>
      </c>
      <c r="C262" s="28">
        <v>232</v>
      </c>
      <c r="D262" s="29">
        <v>54467.76</v>
      </c>
      <c r="E262" s="29">
        <v>0</v>
      </c>
      <c r="F262" s="29">
        <f>D262-E262</f>
        <v>54467.76</v>
      </c>
      <c r="G262" s="29">
        <v>9002.3700000000008</v>
      </c>
      <c r="H262" s="29">
        <v>0</v>
      </c>
      <c r="I262" s="29">
        <v>0</v>
      </c>
      <c r="J262" s="29">
        <f>G262-H262-I262</f>
        <v>9002.3700000000008</v>
      </c>
      <c r="K262" s="29">
        <v>52558.94</v>
      </c>
      <c r="L262" s="10">
        <f>(F262+J262)/C262</f>
        <v>273.57814655172416</v>
      </c>
      <c r="M262" s="10">
        <f>K262/C262</f>
        <v>226.5471551724138</v>
      </c>
      <c r="N262" s="11">
        <f>(F262+J262+K262)/C262</f>
        <v>500.12530172413796</v>
      </c>
    </row>
    <row r="263" spans="1:14" ht="15" customHeight="1">
      <c r="A263" s="8" t="s">
        <v>498</v>
      </c>
      <c r="B263" s="9" t="s">
        <v>245</v>
      </c>
      <c r="C263" s="28">
        <v>3686</v>
      </c>
      <c r="D263" s="29">
        <v>1253916.97</v>
      </c>
      <c r="E263" s="29">
        <v>0</v>
      </c>
      <c r="F263" s="29">
        <f>D263-E263</f>
        <v>1253916.97</v>
      </c>
      <c r="G263" s="29">
        <v>36308.29</v>
      </c>
      <c r="H263" s="29">
        <v>0</v>
      </c>
      <c r="I263" s="29">
        <v>0</v>
      </c>
      <c r="J263" s="29">
        <f>G263-H263-I263</f>
        <v>36308.29</v>
      </c>
      <c r="K263" s="29">
        <v>548148.04</v>
      </c>
      <c r="L263" s="10">
        <f>(F263+J263)/C263</f>
        <v>350.0339826370049</v>
      </c>
      <c r="M263" s="10">
        <f>K263/C263</f>
        <v>148.71080846446014</v>
      </c>
      <c r="N263" s="11">
        <f>(F263+J263+K263)/C263</f>
        <v>498.74479110146501</v>
      </c>
    </row>
    <row r="264" spans="1:14" ht="15" customHeight="1">
      <c r="A264" s="8" t="s">
        <v>460</v>
      </c>
      <c r="B264" s="9" t="s">
        <v>138</v>
      </c>
      <c r="C264" s="28">
        <v>958</v>
      </c>
      <c r="D264" s="29">
        <v>277873.39</v>
      </c>
      <c r="E264" s="29">
        <v>0</v>
      </c>
      <c r="F264" s="29">
        <f>D264-E264</f>
        <v>277873.39</v>
      </c>
      <c r="G264" s="29">
        <v>7859.88</v>
      </c>
      <c r="H264" s="29">
        <v>0</v>
      </c>
      <c r="I264" s="29">
        <v>0</v>
      </c>
      <c r="J264" s="29">
        <f>G264-H264-I264</f>
        <v>7859.88</v>
      </c>
      <c r="K264" s="29">
        <v>191410.6</v>
      </c>
      <c r="L264" s="10">
        <f>(F264+J264)/C264</f>
        <v>298.26019832985389</v>
      </c>
      <c r="M264" s="10">
        <f>K264/C264</f>
        <v>199.80229645093945</v>
      </c>
      <c r="N264" s="11">
        <f>(F264+J264+K264)/C264</f>
        <v>498.06249478079332</v>
      </c>
    </row>
    <row r="265" spans="1:14" ht="15" customHeight="1">
      <c r="A265" s="8" t="s">
        <v>542</v>
      </c>
      <c r="B265" s="9" t="s">
        <v>0</v>
      </c>
      <c r="C265" s="28">
        <v>983</v>
      </c>
      <c r="D265" s="29">
        <v>293967.45</v>
      </c>
      <c r="E265" s="29">
        <v>0</v>
      </c>
      <c r="F265" s="29">
        <f>D265-E265</f>
        <v>293967.45</v>
      </c>
      <c r="G265" s="29">
        <v>24838.12</v>
      </c>
      <c r="H265" s="29">
        <v>0</v>
      </c>
      <c r="I265" s="29">
        <v>0</v>
      </c>
      <c r="J265" s="29">
        <f>G265-H265-I265</f>
        <v>24838.12</v>
      </c>
      <c r="K265" s="29">
        <v>170363.78</v>
      </c>
      <c r="L265" s="10">
        <f>(F265+J265)/C265</f>
        <v>324.31899287894203</v>
      </c>
      <c r="M265" s="10">
        <f>K265/C265</f>
        <v>173.31005086469989</v>
      </c>
      <c r="N265" s="11">
        <f>(F265+J265+K265)/C265</f>
        <v>497.62904374364189</v>
      </c>
    </row>
    <row r="266" spans="1:14" ht="15" customHeight="1">
      <c r="A266" s="8" t="s">
        <v>170</v>
      </c>
      <c r="B266" s="9" t="s">
        <v>138</v>
      </c>
      <c r="C266" s="28">
        <v>2964</v>
      </c>
      <c r="D266" s="29">
        <v>1175353.8400000001</v>
      </c>
      <c r="E266" s="29">
        <v>0</v>
      </c>
      <c r="F266" s="29">
        <f>D266-E266</f>
        <v>1175353.8400000001</v>
      </c>
      <c r="G266" s="29">
        <v>32524.32</v>
      </c>
      <c r="H266" s="29">
        <v>0</v>
      </c>
      <c r="I266" s="29">
        <v>0</v>
      </c>
      <c r="J266" s="29">
        <f>G266-H266-I266</f>
        <v>32524.32</v>
      </c>
      <c r="K266" s="29">
        <v>267004.11</v>
      </c>
      <c r="L266" s="10">
        <f>(F266+J266)/C266</f>
        <v>407.51624831309044</v>
      </c>
      <c r="M266" s="10">
        <f>K266/C266</f>
        <v>90.082358299595143</v>
      </c>
      <c r="N266" s="11">
        <f>(F266+J266+K266)/C266</f>
        <v>497.59860661268556</v>
      </c>
    </row>
    <row r="267" spans="1:14" ht="15" customHeight="1">
      <c r="A267" s="8" t="s">
        <v>151</v>
      </c>
      <c r="B267" s="9" t="s">
        <v>138</v>
      </c>
      <c r="C267" s="28">
        <v>1962</v>
      </c>
      <c r="D267" s="29">
        <v>773958.08</v>
      </c>
      <c r="E267" s="29">
        <v>0</v>
      </c>
      <c r="F267" s="29">
        <f>D267-E267</f>
        <v>773958.08</v>
      </c>
      <c r="G267" s="29">
        <v>11016.71</v>
      </c>
      <c r="H267" s="29">
        <v>0</v>
      </c>
      <c r="I267" s="29">
        <v>0</v>
      </c>
      <c r="J267" s="29">
        <f>G267-H267-I267</f>
        <v>11016.71</v>
      </c>
      <c r="K267" s="29">
        <v>189795.67</v>
      </c>
      <c r="L267" s="10">
        <f>(F267+J267)/C267</f>
        <v>400.08908766564724</v>
      </c>
      <c r="M267" s="10">
        <f>K267/C267</f>
        <v>96.735815494393478</v>
      </c>
      <c r="N267" s="11">
        <f>(F267+J267+K267)/C267</f>
        <v>496.82490316004078</v>
      </c>
    </row>
    <row r="268" spans="1:14" ht="15" customHeight="1">
      <c r="A268" s="8" t="s">
        <v>511</v>
      </c>
      <c r="B268" s="9" t="s">
        <v>178</v>
      </c>
      <c r="C268" s="28">
        <v>16946</v>
      </c>
      <c r="D268" s="29">
        <v>5906008.3099999996</v>
      </c>
      <c r="E268" s="29">
        <v>0</v>
      </c>
      <c r="F268" s="29">
        <f>D268-E268</f>
        <v>5906008.3099999996</v>
      </c>
      <c r="G268" s="29">
        <v>395046.52</v>
      </c>
      <c r="H268" s="29">
        <v>0</v>
      </c>
      <c r="I268" s="29">
        <v>0</v>
      </c>
      <c r="J268" s="29">
        <f>G268-H268-I268</f>
        <v>395046.52</v>
      </c>
      <c r="K268" s="29">
        <v>2099165.36</v>
      </c>
      <c r="L268" s="10">
        <f>(F268+J268)/C268</f>
        <v>371.83139560958341</v>
      </c>
      <c r="M268" s="10">
        <f>K268/C268</f>
        <v>123.87379676619851</v>
      </c>
      <c r="N268" s="11">
        <f>(F268+J268+K268)/C268</f>
        <v>495.70519237578185</v>
      </c>
    </row>
    <row r="269" spans="1:14" ht="15" customHeight="1">
      <c r="A269" s="8" t="s">
        <v>377</v>
      </c>
      <c r="B269" s="9" t="s">
        <v>0</v>
      </c>
      <c r="C269" s="28">
        <v>25059</v>
      </c>
      <c r="D269" s="29">
        <v>6691711.5</v>
      </c>
      <c r="E269" s="29">
        <v>0</v>
      </c>
      <c r="F269" s="29">
        <f>D269-E269</f>
        <v>6691711.5</v>
      </c>
      <c r="G269" s="29">
        <v>1213054.68</v>
      </c>
      <c r="H269" s="29">
        <v>0</v>
      </c>
      <c r="I269" s="29">
        <v>0</v>
      </c>
      <c r="J269" s="29">
        <f>G269-H269-I269</f>
        <v>1213054.68</v>
      </c>
      <c r="K269" s="29">
        <v>4484517.28</v>
      </c>
      <c r="L269" s="10">
        <f>(F269+J269)/C269</f>
        <v>315.44619418173113</v>
      </c>
      <c r="M269" s="10">
        <f>K269/C269</f>
        <v>178.95834949519136</v>
      </c>
      <c r="N269" s="11">
        <f>(F269+J269+K269)/C269</f>
        <v>494.40454367692251</v>
      </c>
    </row>
    <row r="270" spans="1:14" ht="15" customHeight="1">
      <c r="A270" s="8" t="s">
        <v>228</v>
      </c>
      <c r="B270" s="9" t="s">
        <v>208</v>
      </c>
      <c r="C270" s="28">
        <v>1592</v>
      </c>
      <c r="D270" s="29">
        <v>450535.74</v>
      </c>
      <c r="E270" s="29">
        <v>0</v>
      </c>
      <c r="F270" s="29">
        <f>D270-E270</f>
        <v>450535.74</v>
      </c>
      <c r="G270" s="29">
        <v>8441.0400000000009</v>
      </c>
      <c r="H270" s="29">
        <v>0</v>
      </c>
      <c r="I270" s="29">
        <v>0</v>
      </c>
      <c r="J270" s="29">
        <f>G270-H270-I270</f>
        <v>8441.0400000000009</v>
      </c>
      <c r="K270" s="29">
        <v>325663.65999999997</v>
      </c>
      <c r="L270" s="10">
        <f>(F270+J270)/C270</f>
        <v>288.30199748743718</v>
      </c>
      <c r="M270" s="10">
        <f>K270/C270</f>
        <v>204.56260050251254</v>
      </c>
      <c r="N270" s="11">
        <f>(F270+J270+K270)/C270</f>
        <v>492.86459798994969</v>
      </c>
    </row>
    <row r="271" spans="1:14" ht="15" customHeight="1">
      <c r="A271" s="8" t="s">
        <v>575</v>
      </c>
      <c r="B271" s="9" t="s">
        <v>138</v>
      </c>
      <c r="C271" s="28">
        <v>1680</v>
      </c>
      <c r="D271" s="29">
        <v>544559.38</v>
      </c>
      <c r="E271" s="29">
        <v>0</v>
      </c>
      <c r="F271" s="29">
        <f>D271-E271</f>
        <v>544559.38</v>
      </c>
      <c r="G271" s="29">
        <v>15624.84</v>
      </c>
      <c r="H271" s="29">
        <v>0</v>
      </c>
      <c r="I271" s="29">
        <v>0</v>
      </c>
      <c r="J271" s="29">
        <f>G271-H271-I271</f>
        <v>15624.84</v>
      </c>
      <c r="K271" s="29">
        <v>265380.81</v>
      </c>
      <c r="L271" s="10">
        <f>(F271+J271)/C271</f>
        <v>333.44298809523809</v>
      </c>
      <c r="M271" s="10">
        <f>K271/C271</f>
        <v>157.96476785714285</v>
      </c>
      <c r="N271" s="11">
        <f>(F271+J271+K271)/C271</f>
        <v>491.40775595238097</v>
      </c>
    </row>
    <row r="272" spans="1:14" ht="15" customHeight="1">
      <c r="A272" s="8" t="s">
        <v>281</v>
      </c>
      <c r="B272" s="9" t="s">
        <v>178</v>
      </c>
      <c r="C272" s="28">
        <v>9779</v>
      </c>
      <c r="D272" s="29">
        <v>3482773.16</v>
      </c>
      <c r="E272" s="29">
        <v>0</v>
      </c>
      <c r="F272" s="29">
        <f>D272-E272</f>
        <v>3482773.16</v>
      </c>
      <c r="G272" s="29">
        <v>74985.399999999994</v>
      </c>
      <c r="H272" s="29">
        <v>0</v>
      </c>
      <c r="I272" s="29">
        <v>0</v>
      </c>
      <c r="J272" s="29">
        <f>G272-H272-I272</f>
        <v>74985.399999999994</v>
      </c>
      <c r="K272" s="29">
        <v>1242747.3999999999</v>
      </c>
      <c r="L272" s="10">
        <f>(F272+J272)/C272</f>
        <v>363.81619388485529</v>
      </c>
      <c r="M272" s="10">
        <f>K272/C272</f>
        <v>127.08328049902852</v>
      </c>
      <c r="N272" s="11">
        <f>(F272+J272+K272)/C272</f>
        <v>490.89947438388384</v>
      </c>
    </row>
    <row r="273" spans="1:14" ht="15" customHeight="1">
      <c r="A273" s="8" t="s">
        <v>217</v>
      </c>
      <c r="B273" s="9" t="s">
        <v>208</v>
      </c>
      <c r="C273" s="28">
        <v>588</v>
      </c>
      <c r="D273" s="29">
        <v>185066.69</v>
      </c>
      <c r="E273" s="29">
        <v>0</v>
      </c>
      <c r="F273" s="29">
        <f>D273-E273</f>
        <v>185066.69</v>
      </c>
      <c r="G273" s="29">
        <v>20902.8</v>
      </c>
      <c r="H273" s="29">
        <v>0</v>
      </c>
      <c r="I273" s="29">
        <v>0</v>
      </c>
      <c r="J273" s="29">
        <f>G273-H273-I273</f>
        <v>20902.8</v>
      </c>
      <c r="K273" s="29">
        <v>82583.92</v>
      </c>
      <c r="L273" s="10">
        <f>(F273+J273)/C273</f>
        <v>350.28824829931972</v>
      </c>
      <c r="M273" s="10">
        <f>K273/C273</f>
        <v>140.44884353741497</v>
      </c>
      <c r="N273" s="11">
        <f>(F273+J273+K273)/C273</f>
        <v>490.73709183673463</v>
      </c>
    </row>
    <row r="274" spans="1:14" ht="15" customHeight="1">
      <c r="A274" s="8" t="s">
        <v>295</v>
      </c>
      <c r="B274" s="9" t="s">
        <v>70</v>
      </c>
      <c r="C274" s="28">
        <v>12940</v>
      </c>
      <c r="D274" s="29">
        <v>4769680.71</v>
      </c>
      <c r="E274" s="29">
        <v>0</v>
      </c>
      <c r="F274" s="29">
        <f>D274-E274</f>
        <v>4769680.71</v>
      </c>
      <c r="G274" s="29">
        <v>146443.97</v>
      </c>
      <c r="H274" s="29">
        <v>0</v>
      </c>
      <c r="I274" s="29">
        <v>0</v>
      </c>
      <c r="J274" s="29">
        <f>G274-H274-I274</f>
        <v>146443.97</v>
      </c>
      <c r="K274" s="29">
        <v>1431289.82</v>
      </c>
      <c r="L274" s="10">
        <f>(F274+J274)/C274</f>
        <v>379.91689953632147</v>
      </c>
      <c r="M274" s="10">
        <f>K274/C274</f>
        <v>110.60972333848532</v>
      </c>
      <c r="N274" s="11">
        <f>(F274+J274+K274)/C274</f>
        <v>490.52662287480678</v>
      </c>
    </row>
    <row r="275" spans="1:14" ht="15" customHeight="1">
      <c r="A275" s="8" t="s">
        <v>324</v>
      </c>
      <c r="B275" s="9" t="s">
        <v>138</v>
      </c>
      <c r="C275" s="28">
        <v>7108</v>
      </c>
      <c r="D275" s="29">
        <v>2175375.73</v>
      </c>
      <c r="E275" s="29">
        <v>0</v>
      </c>
      <c r="F275" s="29">
        <f>D275-E275</f>
        <v>2175375.73</v>
      </c>
      <c r="G275" s="29">
        <v>25363.68</v>
      </c>
      <c r="H275" s="29">
        <v>0</v>
      </c>
      <c r="I275" s="29">
        <v>0</v>
      </c>
      <c r="J275" s="29">
        <f>G275-H275-I275</f>
        <v>25363.68</v>
      </c>
      <c r="K275" s="29">
        <v>1285097.28</v>
      </c>
      <c r="L275" s="10">
        <f>(F275+J275)/C275</f>
        <v>309.61443584693308</v>
      </c>
      <c r="M275" s="10">
        <f>K275/C275</f>
        <v>180.79590320765334</v>
      </c>
      <c r="N275" s="11">
        <f>(F275+J275+K275)/C275</f>
        <v>490.41033905458642</v>
      </c>
    </row>
    <row r="276" spans="1:14" ht="15" customHeight="1">
      <c r="A276" s="8" t="s">
        <v>188</v>
      </c>
      <c r="B276" s="9" t="s">
        <v>178</v>
      </c>
      <c r="C276" s="28">
        <v>356</v>
      </c>
      <c r="D276" s="29">
        <v>134247.49</v>
      </c>
      <c r="E276" s="29">
        <v>0</v>
      </c>
      <c r="F276" s="29">
        <f>D276-E276</f>
        <v>134247.49</v>
      </c>
      <c r="G276" s="29">
        <v>1414.38</v>
      </c>
      <c r="H276" s="29">
        <v>0</v>
      </c>
      <c r="I276" s="29">
        <v>0</v>
      </c>
      <c r="J276" s="29">
        <f>G276-H276-I276</f>
        <v>1414.38</v>
      </c>
      <c r="K276" s="29">
        <v>38722.6</v>
      </c>
      <c r="L276" s="10">
        <f>(F276+J276)/C276</f>
        <v>381.07266853932583</v>
      </c>
      <c r="M276" s="10">
        <f>K276/C276</f>
        <v>108.77134831460674</v>
      </c>
      <c r="N276" s="11">
        <f>(F276+J276+K276)/C276</f>
        <v>489.8440168539326</v>
      </c>
    </row>
    <row r="277" spans="1:14" ht="15" customHeight="1">
      <c r="A277" s="8" t="s">
        <v>551</v>
      </c>
      <c r="B277" s="9" t="s">
        <v>0</v>
      </c>
      <c r="C277" s="28">
        <v>5709</v>
      </c>
      <c r="D277" s="29">
        <v>1677603.01</v>
      </c>
      <c r="E277" s="29">
        <v>0</v>
      </c>
      <c r="F277" s="29">
        <f>D277-E277</f>
        <v>1677603.01</v>
      </c>
      <c r="G277" s="29">
        <v>44697.04</v>
      </c>
      <c r="H277" s="29">
        <v>0</v>
      </c>
      <c r="I277" s="29">
        <v>0</v>
      </c>
      <c r="J277" s="29">
        <f>G277-H277-I277</f>
        <v>44697.04</v>
      </c>
      <c r="K277" s="29">
        <v>1071368.8400000001</v>
      </c>
      <c r="L277" s="10">
        <f>(F277+J277)/C277</f>
        <v>301.68156419688211</v>
      </c>
      <c r="M277" s="10">
        <f>K277/C277</f>
        <v>187.66313540024524</v>
      </c>
      <c r="N277" s="11">
        <f>(F277+J277+K277)/C277</f>
        <v>489.34469959712737</v>
      </c>
    </row>
    <row r="278" spans="1:14" ht="15" customHeight="1">
      <c r="A278" s="8" t="s">
        <v>471</v>
      </c>
      <c r="B278" s="9" t="s">
        <v>138</v>
      </c>
      <c r="C278" s="28">
        <v>14801</v>
      </c>
      <c r="D278" s="29">
        <v>4215082.88</v>
      </c>
      <c r="E278" s="29">
        <v>0</v>
      </c>
      <c r="F278" s="29">
        <f>D278-E278</f>
        <v>4215082.88</v>
      </c>
      <c r="G278" s="29">
        <v>144110.07</v>
      </c>
      <c r="H278" s="29">
        <v>0</v>
      </c>
      <c r="I278" s="29">
        <v>0</v>
      </c>
      <c r="J278" s="29">
        <f>G278-H278-I278</f>
        <v>144110.07</v>
      </c>
      <c r="K278" s="29">
        <v>2874674.51</v>
      </c>
      <c r="L278" s="10">
        <f>(F278+J278)/C278</f>
        <v>294.52016417809608</v>
      </c>
      <c r="M278" s="10">
        <f>K278/C278</f>
        <v>194.22164110533072</v>
      </c>
      <c r="N278" s="11">
        <f>(F278+J278+K278)/C278</f>
        <v>488.7418052834268</v>
      </c>
    </row>
    <row r="279" spans="1:14" ht="15" customHeight="1">
      <c r="A279" s="8" t="s">
        <v>635</v>
      </c>
      <c r="B279" s="9" t="s">
        <v>138</v>
      </c>
      <c r="C279" s="28">
        <v>746</v>
      </c>
      <c r="D279" s="29">
        <v>223097.1</v>
      </c>
      <c r="E279" s="29">
        <v>0</v>
      </c>
      <c r="F279" s="29">
        <f>D279-E279</f>
        <v>223097.1</v>
      </c>
      <c r="G279" s="29">
        <v>5628.59</v>
      </c>
      <c r="H279" s="29">
        <v>0</v>
      </c>
      <c r="I279" s="29">
        <v>0</v>
      </c>
      <c r="J279" s="29">
        <f>G279-H279-I279</f>
        <v>5628.59</v>
      </c>
      <c r="K279" s="29">
        <v>135560.21</v>
      </c>
      <c r="L279" s="10">
        <f>(F279+J279)/C279</f>
        <v>306.60280160857911</v>
      </c>
      <c r="M279" s="10">
        <f>K279/C279</f>
        <v>181.71609919571046</v>
      </c>
      <c r="N279" s="11">
        <f>(F279+J279+K279)/C279</f>
        <v>488.31890080428957</v>
      </c>
    </row>
    <row r="280" spans="1:14" ht="15" customHeight="1">
      <c r="A280" s="8" t="s">
        <v>441</v>
      </c>
      <c r="B280" s="9" t="s">
        <v>178</v>
      </c>
      <c r="C280" s="28">
        <v>643</v>
      </c>
      <c r="D280" s="29">
        <v>154615.67999999999</v>
      </c>
      <c r="E280" s="29">
        <v>0</v>
      </c>
      <c r="F280" s="29">
        <f>D280-E280</f>
        <v>154615.67999999999</v>
      </c>
      <c r="G280" s="29">
        <v>1199.71</v>
      </c>
      <c r="H280" s="29">
        <v>0</v>
      </c>
      <c r="I280" s="29">
        <v>0</v>
      </c>
      <c r="J280" s="29">
        <f>G280-H280-I280</f>
        <v>1199.71</v>
      </c>
      <c r="K280" s="29">
        <v>157612.71</v>
      </c>
      <c r="L280" s="10">
        <f>(F280+J280)/C280</f>
        <v>242.32564541213063</v>
      </c>
      <c r="M280" s="10">
        <f>K280/C280</f>
        <v>245.12085536547431</v>
      </c>
      <c r="N280" s="11">
        <f>(F280+J280+K280)/C280</f>
        <v>487.44650077760497</v>
      </c>
    </row>
    <row r="281" spans="1:14" ht="15" customHeight="1">
      <c r="A281" s="8" t="s">
        <v>297</v>
      </c>
      <c r="B281" s="9" t="s">
        <v>70</v>
      </c>
      <c r="C281" s="28">
        <v>14263</v>
      </c>
      <c r="D281" s="29">
        <v>4831620.71</v>
      </c>
      <c r="E281" s="29">
        <v>0</v>
      </c>
      <c r="F281" s="29">
        <f>D281-E281</f>
        <v>4831620.71</v>
      </c>
      <c r="G281" s="29">
        <v>111642.55</v>
      </c>
      <c r="H281" s="29">
        <v>0</v>
      </c>
      <c r="I281" s="29">
        <v>0</v>
      </c>
      <c r="J281" s="29">
        <f>G281-H281-I281</f>
        <v>111642.55</v>
      </c>
      <c r="K281" s="29">
        <v>2001955.36</v>
      </c>
      <c r="L281" s="10">
        <f>(F281+J281)/C281</f>
        <v>346.5794895884456</v>
      </c>
      <c r="M281" s="10">
        <f>K281/C281</f>
        <v>140.36004767580454</v>
      </c>
      <c r="N281" s="11">
        <f>(F281+J281+K281)/C281</f>
        <v>486.93953726425019</v>
      </c>
    </row>
    <row r="282" spans="1:14" ht="15" customHeight="1">
      <c r="A282" s="8" t="s">
        <v>400</v>
      </c>
      <c r="B282" s="9" t="s">
        <v>178</v>
      </c>
      <c r="C282" s="28">
        <v>323763</v>
      </c>
      <c r="D282" s="29">
        <v>123845943.11</v>
      </c>
      <c r="E282" s="29">
        <v>9627853.0099999998</v>
      </c>
      <c r="F282" s="29">
        <f>D282-E282</f>
        <v>114218090.09999999</v>
      </c>
      <c r="G282" s="29">
        <v>17093829.579999998</v>
      </c>
      <c r="H282" s="29">
        <v>6531462.4699999997</v>
      </c>
      <c r="I282" s="29">
        <v>1834219.96</v>
      </c>
      <c r="J282" s="29">
        <f>G282-H282-I282</f>
        <v>8728147.1499999985</v>
      </c>
      <c r="K282" s="29">
        <v>34448444.479999997</v>
      </c>
      <c r="L282" s="10">
        <f>(F282+J282)/C282</f>
        <v>379.7414690684235</v>
      </c>
      <c r="M282" s="10">
        <f>K282/C282</f>
        <v>106.40018927425307</v>
      </c>
      <c r="N282" s="11">
        <f>(F282+J282+K282)/C282</f>
        <v>486.14165834267658</v>
      </c>
    </row>
    <row r="283" spans="1:14" ht="15" customHeight="1">
      <c r="A283" s="8" t="s">
        <v>550</v>
      </c>
      <c r="B283" s="9" t="s">
        <v>201</v>
      </c>
      <c r="C283" s="28">
        <v>7887</v>
      </c>
      <c r="D283" s="29">
        <v>2538903.09</v>
      </c>
      <c r="E283" s="29">
        <v>0</v>
      </c>
      <c r="F283" s="29">
        <f>D283-E283</f>
        <v>2538903.09</v>
      </c>
      <c r="G283" s="29">
        <v>46799.3</v>
      </c>
      <c r="H283" s="29">
        <v>0</v>
      </c>
      <c r="I283" s="29">
        <v>0</v>
      </c>
      <c r="J283" s="29">
        <f>G283-H283-I283</f>
        <v>46799.3</v>
      </c>
      <c r="K283" s="29">
        <v>1227266.74</v>
      </c>
      <c r="L283" s="10">
        <f>(F283+J283)/C283</f>
        <v>327.84358945099524</v>
      </c>
      <c r="M283" s="10">
        <f>K283/C283</f>
        <v>155.60628122226447</v>
      </c>
      <c r="N283" s="11">
        <f>(F283+J283+K283)/C283</f>
        <v>483.4498706732598</v>
      </c>
    </row>
    <row r="284" spans="1:14" ht="15" customHeight="1">
      <c r="A284" s="8" t="s">
        <v>15</v>
      </c>
      <c r="B284" s="9" t="s">
        <v>0</v>
      </c>
      <c r="C284" s="28">
        <v>1069</v>
      </c>
      <c r="D284" s="29">
        <v>292284.88</v>
      </c>
      <c r="E284" s="29">
        <v>0</v>
      </c>
      <c r="F284" s="29">
        <f>D284-E284</f>
        <v>292284.88</v>
      </c>
      <c r="G284" s="29">
        <v>18158.990000000002</v>
      </c>
      <c r="H284" s="29">
        <v>0</v>
      </c>
      <c r="I284" s="29">
        <v>0</v>
      </c>
      <c r="J284" s="29">
        <f>G284-H284-I284</f>
        <v>18158.990000000002</v>
      </c>
      <c r="K284" s="29">
        <v>204622.98</v>
      </c>
      <c r="L284" s="10">
        <f>(F284+J284)/C284</f>
        <v>290.40586529466793</v>
      </c>
      <c r="M284" s="10">
        <f>K284/C284</f>
        <v>191.41532273152481</v>
      </c>
      <c r="N284" s="11">
        <f>(F284+J284+K284)/C284</f>
        <v>481.82118802619266</v>
      </c>
    </row>
    <row r="285" spans="1:14" ht="15" customHeight="1">
      <c r="A285" s="8" t="s">
        <v>594</v>
      </c>
      <c r="B285" s="9" t="s">
        <v>0</v>
      </c>
      <c r="C285" s="28">
        <v>658</v>
      </c>
      <c r="D285" s="29">
        <v>185062.08</v>
      </c>
      <c r="E285" s="29">
        <v>0</v>
      </c>
      <c r="F285" s="29">
        <f>D285-E285</f>
        <v>185062.08</v>
      </c>
      <c r="G285" s="29">
        <v>6282.04</v>
      </c>
      <c r="H285" s="29">
        <v>0</v>
      </c>
      <c r="I285" s="29">
        <v>0</v>
      </c>
      <c r="J285" s="29">
        <f>G285-H285-I285</f>
        <v>6282.04</v>
      </c>
      <c r="K285" s="29">
        <v>125449.55</v>
      </c>
      <c r="L285" s="10">
        <f>(F285+J285)/C285</f>
        <v>290.79653495440726</v>
      </c>
      <c r="M285" s="10">
        <f>K285/C285</f>
        <v>190.65281155015197</v>
      </c>
      <c r="N285" s="11">
        <f>(F285+J285+K285)/C285</f>
        <v>481.44934650455923</v>
      </c>
    </row>
    <row r="286" spans="1:14" ht="15" customHeight="1">
      <c r="A286" s="8" t="s">
        <v>304</v>
      </c>
      <c r="B286" s="9" t="s">
        <v>138</v>
      </c>
      <c r="C286" s="28">
        <v>5559</v>
      </c>
      <c r="D286" s="29">
        <v>1617022.4</v>
      </c>
      <c r="E286" s="29">
        <v>0</v>
      </c>
      <c r="F286" s="29">
        <f>D286-E286</f>
        <v>1617022.4</v>
      </c>
      <c r="G286" s="29">
        <v>52896.62</v>
      </c>
      <c r="H286" s="29">
        <v>0</v>
      </c>
      <c r="I286" s="29">
        <v>0</v>
      </c>
      <c r="J286" s="29">
        <f>G286-H286-I286</f>
        <v>52896.62</v>
      </c>
      <c r="K286" s="29">
        <v>1004589.85</v>
      </c>
      <c r="L286" s="10">
        <f>(F286+J286)/C286</f>
        <v>300.39917611081131</v>
      </c>
      <c r="M286" s="10">
        <f>K286/C286</f>
        <v>180.71413023925166</v>
      </c>
      <c r="N286" s="11">
        <f>(F286+J286+K286)/C286</f>
        <v>481.113306350063</v>
      </c>
    </row>
    <row r="287" spans="1:14" ht="15" customHeight="1">
      <c r="A287" s="8" t="s">
        <v>146</v>
      </c>
      <c r="B287" s="9" t="s">
        <v>138</v>
      </c>
      <c r="C287" s="28">
        <v>3579</v>
      </c>
      <c r="D287" s="29">
        <v>1080042.42</v>
      </c>
      <c r="E287" s="29">
        <v>0</v>
      </c>
      <c r="F287" s="29">
        <f>D287-E287</f>
        <v>1080042.42</v>
      </c>
      <c r="G287" s="29">
        <v>21022.94</v>
      </c>
      <c r="H287" s="29">
        <v>0</v>
      </c>
      <c r="I287" s="29">
        <v>0</v>
      </c>
      <c r="J287" s="29">
        <f>G287-H287-I287</f>
        <v>21022.94</v>
      </c>
      <c r="K287" s="29">
        <v>619337.24</v>
      </c>
      <c r="L287" s="10">
        <f>(F287+J287)/C287</f>
        <v>307.64609108689575</v>
      </c>
      <c r="M287" s="10">
        <f>K287/C287</f>
        <v>173.04756635931824</v>
      </c>
      <c r="N287" s="11">
        <f>(F287+J287+K287)/C287</f>
        <v>480.69365744621399</v>
      </c>
    </row>
    <row r="288" spans="1:14" ht="15" customHeight="1">
      <c r="A288" s="8" t="s">
        <v>586</v>
      </c>
      <c r="B288" s="9" t="s">
        <v>178</v>
      </c>
      <c r="C288" s="28">
        <v>4327</v>
      </c>
      <c r="D288" s="29">
        <v>1745334.76</v>
      </c>
      <c r="E288" s="29">
        <v>0</v>
      </c>
      <c r="F288" s="29">
        <f>D288-E288</f>
        <v>1745334.76</v>
      </c>
      <c r="G288" s="29">
        <v>29437.56</v>
      </c>
      <c r="H288" s="29">
        <v>0</v>
      </c>
      <c r="I288" s="29">
        <v>0</v>
      </c>
      <c r="J288" s="29">
        <f>G288-H288-I288</f>
        <v>29437.56</v>
      </c>
      <c r="K288" s="29">
        <v>297543.46999999997</v>
      </c>
      <c r="L288" s="10">
        <f>(F288+J288)/C288</f>
        <v>410.16231107002545</v>
      </c>
      <c r="M288" s="10">
        <f>K288/C288</f>
        <v>68.764379477698171</v>
      </c>
      <c r="N288" s="11">
        <f>(F288+J288+K288)/C288</f>
        <v>478.92669054772358</v>
      </c>
    </row>
    <row r="289" spans="1:14" ht="15" customHeight="1">
      <c r="A289" s="8" t="s">
        <v>432</v>
      </c>
      <c r="B289" s="9" t="s">
        <v>201</v>
      </c>
      <c r="C289" s="28">
        <v>6675</v>
      </c>
      <c r="D289" s="29">
        <v>2122102</v>
      </c>
      <c r="E289" s="29">
        <v>0</v>
      </c>
      <c r="F289" s="29">
        <f>D289-E289</f>
        <v>2122102</v>
      </c>
      <c r="G289" s="29">
        <v>43943.93</v>
      </c>
      <c r="H289" s="29">
        <v>0</v>
      </c>
      <c r="I289" s="29">
        <v>0</v>
      </c>
      <c r="J289" s="29">
        <f>G289-H289-I289</f>
        <v>43943.93</v>
      </c>
      <c r="K289" s="29">
        <v>1026100.94</v>
      </c>
      <c r="L289" s="10">
        <f>(F289+J289)/C289</f>
        <v>324.50126292134831</v>
      </c>
      <c r="M289" s="10">
        <f>K289/C289</f>
        <v>153.7229872659176</v>
      </c>
      <c r="N289" s="11">
        <f>(F289+J289+K289)/C289</f>
        <v>478.22425018726591</v>
      </c>
    </row>
    <row r="290" spans="1:14" ht="15" customHeight="1">
      <c r="A290" s="8" t="s">
        <v>111</v>
      </c>
      <c r="B290" s="9" t="s">
        <v>91</v>
      </c>
      <c r="C290" s="28">
        <v>3817</v>
      </c>
      <c r="D290" s="29">
        <v>930858.81</v>
      </c>
      <c r="E290" s="29">
        <v>0</v>
      </c>
      <c r="F290" s="29">
        <f>D290-E290</f>
        <v>930858.81</v>
      </c>
      <c r="G290" s="29">
        <v>24357.34</v>
      </c>
      <c r="H290" s="29">
        <v>0</v>
      </c>
      <c r="I290" s="29">
        <v>0</v>
      </c>
      <c r="J290" s="29">
        <f>G290-H290-I290</f>
        <v>24357.34</v>
      </c>
      <c r="K290" s="29">
        <v>867842.21</v>
      </c>
      <c r="L290" s="10">
        <f>(F290+J290)/C290</f>
        <v>250.25311763164791</v>
      </c>
      <c r="M290" s="10">
        <f>K290/C290</f>
        <v>227.3623814514016</v>
      </c>
      <c r="N290" s="11">
        <f>(F290+J290+K290)/C290</f>
        <v>477.61549908304949</v>
      </c>
    </row>
    <row r="291" spans="1:14" ht="15" customHeight="1">
      <c r="A291" s="8" t="s">
        <v>156</v>
      </c>
      <c r="B291" s="9" t="s">
        <v>138</v>
      </c>
      <c r="C291" s="28">
        <v>5175</v>
      </c>
      <c r="D291" s="29">
        <v>1799866.3</v>
      </c>
      <c r="E291" s="29">
        <v>0</v>
      </c>
      <c r="F291" s="29">
        <f>D291-E291</f>
        <v>1799866.3</v>
      </c>
      <c r="G291" s="29">
        <v>98872.14</v>
      </c>
      <c r="H291" s="29">
        <v>0</v>
      </c>
      <c r="I291" s="29">
        <v>0</v>
      </c>
      <c r="J291" s="29">
        <f>G291-H291-I291</f>
        <v>98872.14</v>
      </c>
      <c r="K291" s="29">
        <v>572752.56000000006</v>
      </c>
      <c r="L291" s="10">
        <f>(F291+J291)/C291</f>
        <v>366.90597874396133</v>
      </c>
      <c r="M291" s="10">
        <f>K291/C291</f>
        <v>110.67682318840581</v>
      </c>
      <c r="N291" s="11">
        <f>(F291+J291+K291)/C291</f>
        <v>477.58280193236715</v>
      </c>
    </row>
    <row r="292" spans="1:14" ht="15" customHeight="1">
      <c r="A292" s="8" t="s">
        <v>183</v>
      </c>
      <c r="B292" s="9" t="s">
        <v>178</v>
      </c>
      <c r="C292" s="28">
        <v>1441</v>
      </c>
      <c r="D292" s="29">
        <v>493785.34</v>
      </c>
      <c r="E292" s="29">
        <v>0</v>
      </c>
      <c r="F292" s="29">
        <f>D292-E292</f>
        <v>493785.34</v>
      </c>
      <c r="G292" s="29">
        <v>7194.68</v>
      </c>
      <c r="H292" s="29">
        <v>0</v>
      </c>
      <c r="I292" s="29">
        <v>0</v>
      </c>
      <c r="J292" s="29">
        <f>G292-H292-I292</f>
        <v>7194.68</v>
      </c>
      <c r="K292" s="29">
        <v>185155.46</v>
      </c>
      <c r="L292" s="10">
        <f>(F292+J292)/C292</f>
        <v>347.66136016655099</v>
      </c>
      <c r="M292" s="10">
        <f>K292/C292</f>
        <v>128.49095072866064</v>
      </c>
      <c r="N292" s="11">
        <f>(F292+J292+K292)/C292</f>
        <v>476.15231089521166</v>
      </c>
    </row>
    <row r="293" spans="1:14" ht="15" customHeight="1">
      <c r="A293" s="8" t="s">
        <v>405</v>
      </c>
      <c r="B293" s="9" t="s">
        <v>245</v>
      </c>
      <c r="C293" s="28">
        <v>138981</v>
      </c>
      <c r="D293" s="29">
        <v>43356799.229999997</v>
      </c>
      <c r="E293" s="29">
        <v>3194346.99</v>
      </c>
      <c r="F293" s="29">
        <f>D293-E293</f>
        <v>40162452.239999995</v>
      </c>
      <c r="G293" s="29">
        <v>11816621.109999999</v>
      </c>
      <c r="H293" s="29">
        <v>2818989.63</v>
      </c>
      <c r="I293" s="29">
        <v>602308.81000000006</v>
      </c>
      <c r="J293" s="29">
        <f>G293-H293-I293</f>
        <v>8395322.6699999999</v>
      </c>
      <c r="K293" s="29">
        <v>17614469.370000001</v>
      </c>
      <c r="L293" s="10">
        <f>(F293+J293)/C293</f>
        <v>349.38426770565758</v>
      </c>
      <c r="M293" s="10">
        <f>K293/C293</f>
        <v>126.74012541282622</v>
      </c>
      <c r="N293" s="11">
        <f>(F293+J293+K293)/C293</f>
        <v>476.12439311848385</v>
      </c>
    </row>
    <row r="294" spans="1:14" ht="15" customHeight="1">
      <c r="A294" s="8" t="s">
        <v>602</v>
      </c>
      <c r="B294" s="9" t="s">
        <v>208</v>
      </c>
      <c r="C294" s="28">
        <v>2891</v>
      </c>
      <c r="D294" s="29">
        <v>865444.12</v>
      </c>
      <c r="E294" s="29">
        <v>0</v>
      </c>
      <c r="F294" s="29">
        <f>D294-E294</f>
        <v>865444.12</v>
      </c>
      <c r="G294" s="29">
        <v>47877.83</v>
      </c>
      <c r="H294" s="29">
        <v>0</v>
      </c>
      <c r="I294" s="29">
        <v>0</v>
      </c>
      <c r="J294" s="29">
        <f>G294-H294-I294</f>
        <v>47877.83</v>
      </c>
      <c r="K294" s="29">
        <v>461435.7</v>
      </c>
      <c r="L294" s="10">
        <f>(F294+J294)/C294</f>
        <v>315.91904185402973</v>
      </c>
      <c r="M294" s="10">
        <f>K294/C294</f>
        <v>159.61110342442063</v>
      </c>
      <c r="N294" s="11">
        <f>(F294+J294+K294)/C294</f>
        <v>475.53014527845033</v>
      </c>
    </row>
    <row r="295" spans="1:14" ht="15" customHeight="1">
      <c r="A295" s="8" t="s">
        <v>254</v>
      </c>
      <c r="B295" s="9" t="s">
        <v>245</v>
      </c>
      <c r="C295" s="28">
        <v>1523</v>
      </c>
      <c r="D295" s="29">
        <v>541616.6</v>
      </c>
      <c r="E295" s="29">
        <v>0</v>
      </c>
      <c r="F295" s="29">
        <f>D295-E295</f>
        <v>541616.6</v>
      </c>
      <c r="G295" s="29">
        <v>26934.68</v>
      </c>
      <c r="H295" s="29">
        <v>0</v>
      </c>
      <c r="I295" s="29">
        <v>0</v>
      </c>
      <c r="J295" s="29">
        <f>G295-H295-I295</f>
        <v>26934.68</v>
      </c>
      <c r="K295" s="29">
        <v>153695.39000000001</v>
      </c>
      <c r="L295" s="10">
        <f>(F295+J295)/C295</f>
        <v>373.31009848982274</v>
      </c>
      <c r="M295" s="10">
        <f>K295/C295</f>
        <v>100.91621142481945</v>
      </c>
      <c r="N295" s="11">
        <f>(F295+J295+K295)/C295</f>
        <v>474.22630991464217</v>
      </c>
    </row>
    <row r="296" spans="1:14" ht="15" customHeight="1">
      <c r="A296" s="8" t="s">
        <v>293</v>
      </c>
      <c r="B296" s="9" t="s">
        <v>178</v>
      </c>
      <c r="C296" s="28">
        <v>9125</v>
      </c>
      <c r="D296" s="29">
        <v>3813427.44</v>
      </c>
      <c r="E296" s="29">
        <v>0</v>
      </c>
      <c r="F296" s="29">
        <f>D296-E296</f>
        <v>3813427.44</v>
      </c>
      <c r="G296" s="29">
        <v>119974.27</v>
      </c>
      <c r="H296" s="29">
        <v>0</v>
      </c>
      <c r="I296" s="29">
        <v>0</v>
      </c>
      <c r="J296" s="29">
        <f>G296-H296-I296</f>
        <v>119974.27</v>
      </c>
      <c r="K296" s="29">
        <v>388497.18</v>
      </c>
      <c r="L296" s="10">
        <f>(F296+J296)/C296</f>
        <v>431.05772164383563</v>
      </c>
      <c r="M296" s="10">
        <f>K296/C296</f>
        <v>42.575033424657533</v>
      </c>
      <c r="N296" s="11">
        <f>(F296+J296+K296)/C296</f>
        <v>473.63275506849311</v>
      </c>
    </row>
    <row r="297" spans="1:14" ht="15" customHeight="1">
      <c r="A297" s="8" t="s">
        <v>545</v>
      </c>
      <c r="B297" s="9" t="s">
        <v>138</v>
      </c>
      <c r="C297" s="28">
        <v>55096</v>
      </c>
      <c r="D297" s="29">
        <v>18516523.870000001</v>
      </c>
      <c r="E297" s="29">
        <v>0</v>
      </c>
      <c r="F297" s="29">
        <f>D297-E297</f>
        <v>18516523.870000001</v>
      </c>
      <c r="G297" s="29">
        <v>737124.39</v>
      </c>
      <c r="H297" s="29">
        <v>0</v>
      </c>
      <c r="I297" s="29">
        <v>0</v>
      </c>
      <c r="J297" s="29">
        <f>G297-H297-I297</f>
        <v>737124.39</v>
      </c>
      <c r="K297" s="29">
        <v>6839045.71</v>
      </c>
      <c r="L297" s="10">
        <f>(F297+J297)/C297</f>
        <v>349.45637178742561</v>
      </c>
      <c r="M297" s="10">
        <f>K297/C297</f>
        <v>124.12962302163497</v>
      </c>
      <c r="N297" s="11">
        <f>(F297+J297+K297)/C297</f>
        <v>473.58599480906059</v>
      </c>
    </row>
    <row r="298" spans="1:14" ht="15" customHeight="1">
      <c r="A298" s="8" t="s">
        <v>147</v>
      </c>
      <c r="B298" s="9" t="s">
        <v>138</v>
      </c>
      <c r="C298" s="28">
        <v>2558</v>
      </c>
      <c r="D298" s="29">
        <v>795086.97</v>
      </c>
      <c r="E298" s="29">
        <v>0</v>
      </c>
      <c r="F298" s="29">
        <f>D298-E298</f>
        <v>795086.97</v>
      </c>
      <c r="G298" s="29">
        <v>150831.54999999999</v>
      </c>
      <c r="H298" s="29">
        <v>0</v>
      </c>
      <c r="I298" s="29">
        <v>0</v>
      </c>
      <c r="J298" s="29">
        <f>G298-H298-I298</f>
        <v>150831.54999999999</v>
      </c>
      <c r="K298" s="29">
        <v>264574.49</v>
      </c>
      <c r="L298" s="10">
        <f>(F298+J298)/C298</f>
        <v>369.78831899921812</v>
      </c>
      <c r="M298" s="10">
        <f>K298/C298</f>
        <v>103.43021501172791</v>
      </c>
      <c r="N298" s="11">
        <f>(F298+J298+K298)/C298</f>
        <v>473.21853401094603</v>
      </c>
    </row>
    <row r="299" spans="1:14" ht="15" customHeight="1">
      <c r="A299" s="8" t="s">
        <v>52</v>
      </c>
      <c r="B299" s="9" t="s">
        <v>0</v>
      </c>
      <c r="C299" s="28">
        <v>2568</v>
      </c>
      <c r="D299" s="29">
        <v>883453.08</v>
      </c>
      <c r="E299" s="29">
        <v>0</v>
      </c>
      <c r="F299" s="29">
        <f>D299-E299</f>
        <v>883453.08</v>
      </c>
      <c r="G299" s="29">
        <v>8287.56</v>
      </c>
      <c r="H299" s="29">
        <v>0</v>
      </c>
      <c r="I299" s="29">
        <v>0</v>
      </c>
      <c r="J299" s="29">
        <f>G299-H299-I299</f>
        <v>8287.56</v>
      </c>
      <c r="K299" s="29">
        <v>319545.19</v>
      </c>
      <c r="L299" s="10">
        <f>(F299+J299)/C299</f>
        <v>347.25102803738321</v>
      </c>
      <c r="M299" s="10">
        <f>K299/C299</f>
        <v>124.43348520249221</v>
      </c>
      <c r="N299" s="11">
        <f>(F299+J299+K299)/C299</f>
        <v>471.6845132398754</v>
      </c>
    </row>
    <row r="300" spans="1:14" ht="15" customHeight="1">
      <c r="A300" s="8" t="s">
        <v>227</v>
      </c>
      <c r="B300" s="9" t="s">
        <v>208</v>
      </c>
      <c r="C300" s="28">
        <v>750</v>
      </c>
      <c r="D300" s="29">
        <v>255875.7</v>
      </c>
      <c r="E300" s="29">
        <v>0</v>
      </c>
      <c r="F300" s="29">
        <f>D300-E300</f>
        <v>255875.7</v>
      </c>
      <c r="G300" s="29">
        <v>33669.85</v>
      </c>
      <c r="H300" s="29">
        <v>0</v>
      </c>
      <c r="I300" s="29">
        <v>0</v>
      </c>
      <c r="J300" s="29">
        <f>G300-H300-I300</f>
        <v>33669.85</v>
      </c>
      <c r="K300" s="29">
        <v>64105.9</v>
      </c>
      <c r="L300" s="10">
        <f>(F300+J300)/C300</f>
        <v>386.0607333333333</v>
      </c>
      <c r="M300" s="10">
        <f>K300/C300</f>
        <v>85.474533333333341</v>
      </c>
      <c r="N300" s="11">
        <f>(F300+J300+K300)/C300</f>
        <v>471.5352666666667</v>
      </c>
    </row>
    <row r="301" spans="1:14" ht="15" customHeight="1">
      <c r="A301" s="8" t="s">
        <v>17</v>
      </c>
      <c r="B301" s="9" t="s">
        <v>0</v>
      </c>
      <c r="C301" s="28">
        <v>3558</v>
      </c>
      <c r="D301" s="29">
        <v>1019994.06</v>
      </c>
      <c r="E301" s="29">
        <v>0</v>
      </c>
      <c r="F301" s="29">
        <f>D301-E301</f>
        <v>1019994.06</v>
      </c>
      <c r="G301" s="29">
        <v>23218.16</v>
      </c>
      <c r="H301" s="29">
        <v>0</v>
      </c>
      <c r="I301" s="29">
        <v>0</v>
      </c>
      <c r="J301" s="29">
        <f>G301-H301-I301</f>
        <v>23218.16</v>
      </c>
      <c r="K301" s="29">
        <v>632789.19999999995</v>
      </c>
      <c r="L301" s="10">
        <f>(F301+J301)/C301</f>
        <v>293.2018605958404</v>
      </c>
      <c r="M301" s="10">
        <f>K301/C301</f>
        <v>177.84969083754916</v>
      </c>
      <c r="N301" s="11">
        <f>(F301+J301+K301)/C301</f>
        <v>471.05155143338953</v>
      </c>
    </row>
    <row r="302" spans="1:14" ht="15" customHeight="1">
      <c r="A302" s="8" t="s">
        <v>302</v>
      </c>
      <c r="B302" s="9" t="s">
        <v>245</v>
      </c>
      <c r="C302" s="28">
        <v>5305</v>
      </c>
      <c r="D302" s="29">
        <v>1647380.28</v>
      </c>
      <c r="E302" s="29">
        <v>0</v>
      </c>
      <c r="F302" s="29">
        <f>D302-E302</f>
        <v>1647380.28</v>
      </c>
      <c r="G302" s="29">
        <v>15113.79</v>
      </c>
      <c r="H302" s="29">
        <v>0</v>
      </c>
      <c r="I302" s="29">
        <v>0</v>
      </c>
      <c r="J302" s="29">
        <f>G302-H302-I302</f>
        <v>15113.79</v>
      </c>
      <c r="K302" s="29">
        <v>835174.06</v>
      </c>
      <c r="L302" s="10">
        <f>(F302+J302)/C302</f>
        <v>313.38248256361925</v>
      </c>
      <c r="M302" s="10">
        <f>K302/C302</f>
        <v>157.43149104618286</v>
      </c>
      <c r="N302" s="11">
        <f>(F302+J302+K302)/C302</f>
        <v>470.81397360980208</v>
      </c>
    </row>
    <row r="303" spans="1:14" ht="15" customHeight="1">
      <c r="A303" s="8" t="s">
        <v>63</v>
      </c>
      <c r="B303" s="9" t="s">
        <v>0</v>
      </c>
      <c r="C303" s="28">
        <v>388</v>
      </c>
      <c r="D303" s="29">
        <v>85584.67</v>
      </c>
      <c r="E303" s="29">
        <v>0</v>
      </c>
      <c r="F303" s="29">
        <f>D303-E303</f>
        <v>85584.67</v>
      </c>
      <c r="G303" s="29">
        <v>2180.7600000000002</v>
      </c>
      <c r="H303" s="29">
        <v>0</v>
      </c>
      <c r="I303" s="29">
        <v>0</v>
      </c>
      <c r="J303" s="29">
        <f>G303-H303-I303</f>
        <v>2180.7600000000002</v>
      </c>
      <c r="K303" s="29">
        <v>94764.22</v>
      </c>
      <c r="L303" s="10">
        <f>(F303+J303)/C303</f>
        <v>226.19956185567008</v>
      </c>
      <c r="M303" s="10">
        <f>K303/C303</f>
        <v>244.23768041237113</v>
      </c>
      <c r="N303" s="11">
        <f>(F303+J303+K303)/C303</f>
        <v>470.43724226804125</v>
      </c>
    </row>
    <row r="304" spans="1:14" ht="15" customHeight="1">
      <c r="A304" s="8" t="s">
        <v>619</v>
      </c>
      <c r="B304" s="9" t="s">
        <v>70</v>
      </c>
      <c r="C304" s="28">
        <v>4244</v>
      </c>
      <c r="D304" s="29">
        <v>1466454.98</v>
      </c>
      <c r="E304" s="29">
        <v>0</v>
      </c>
      <c r="F304" s="29">
        <f>D304-E304</f>
        <v>1466454.98</v>
      </c>
      <c r="G304" s="29">
        <v>33252.57</v>
      </c>
      <c r="H304" s="29">
        <v>0</v>
      </c>
      <c r="I304" s="29">
        <v>0</v>
      </c>
      <c r="J304" s="29">
        <f>G304-H304-I304</f>
        <v>33252.57</v>
      </c>
      <c r="K304" s="29">
        <v>495978.51</v>
      </c>
      <c r="L304" s="10">
        <f>(F304+J304)/C304</f>
        <v>353.37124175306315</v>
      </c>
      <c r="M304" s="10">
        <f>K304/C304</f>
        <v>116.86581291234684</v>
      </c>
      <c r="N304" s="11">
        <f>(F304+J304+K304)/C304</f>
        <v>470.23705466541003</v>
      </c>
    </row>
    <row r="305" spans="1:14" ht="15" customHeight="1">
      <c r="A305" s="8" t="s">
        <v>384</v>
      </c>
      <c r="B305" s="9" t="s">
        <v>70</v>
      </c>
      <c r="C305" s="28">
        <v>22259</v>
      </c>
      <c r="D305" s="29">
        <v>8485507.6600000001</v>
      </c>
      <c r="E305" s="29">
        <v>0</v>
      </c>
      <c r="F305" s="29">
        <f>D305-E305</f>
        <v>8485507.6600000001</v>
      </c>
      <c r="G305" s="29">
        <v>633023.92000000004</v>
      </c>
      <c r="H305" s="29">
        <v>0</v>
      </c>
      <c r="I305" s="29">
        <v>0</v>
      </c>
      <c r="J305" s="29">
        <f>G305-H305-I305</f>
        <v>633023.92000000004</v>
      </c>
      <c r="K305" s="29">
        <v>1326093.44</v>
      </c>
      <c r="L305" s="10">
        <f>(F305+J305)/C305</f>
        <v>409.65594051844198</v>
      </c>
      <c r="M305" s="10">
        <f>K305/C305</f>
        <v>59.575607170133424</v>
      </c>
      <c r="N305" s="11">
        <f>(F305+J305+K305)/C305</f>
        <v>469.2315476885754</v>
      </c>
    </row>
    <row r="306" spans="1:14" ht="15" customHeight="1">
      <c r="A306" s="8" t="s">
        <v>487</v>
      </c>
      <c r="B306" s="9" t="s">
        <v>245</v>
      </c>
      <c r="C306" s="28">
        <v>1675</v>
      </c>
      <c r="D306" s="29">
        <v>547473.21</v>
      </c>
      <c r="E306" s="29">
        <v>0</v>
      </c>
      <c r="F306" s="29">
        <f>D306-E306</f>
        <v>547473.21</v>
      </c>
      <c r="G306" s="29">
        <v>15647.29</v>
      </c>
      <c r="H306" s="29">
        <v>0</v>
      </c>
      <c r="I306" s="29">
        <v>0</v>
      </c>
      <c r="J306" s="29">
        <f>G306-H306-I306</f>
        <v>15647.29</v>
      </c>
      <c r="K306" s="29">
        <v>221641.51</v>
      </c>
      <c r="L306" s="10">
        <f>(F306+J306)/C306</f>
        <v>336.19134328358211</v>
      </c>
      <c r="M306" s="10">
        <f>K306/C306</f>
        <v>132.3232895522388</v>
      </c>
      <c r="N306" s="11">
        <f>(F306+J306+K306)/C306</f>
        <v>468.51463283582092</v>
      </c>
    </row>
    <row r="307" spans="1:14" ht="15" customHeight="1">
      <c r="A307" s="8" t="s">
        <v>185</v>
      </c>
      <c r="B307" s="9" t="s">
        <v>178</v>
      </c>
      <c r="C307" s="28">
        <v>2507</v>
      </c>
      <c r="D307" s="29">
        <v>841474.06</v>
      </c>
      <c r="E307" s="29">
        <v>0</v>
      </c>
      <c r="F307" s="29">
        <f>D307-E307</f>
        <v>841474.06</v>
      </c>
      <c r="G307" s="29">
        <v>42405.37</v>
      </c>
      <c r="H307" s="29">
        <v>0</v>
      </c>
      <c r="I307" s="29">
        <v>0</v>
      </c>
      <c r="J307" s="29">
        <f>G307-H307-I307</f>
        <v>42405.37</v>
      </c>
      <c r="K307" s="29">
        <v>289107.12</v>
      </c>
      <c r="L307" s="10">
        <f>(F307+J307)/C307</f>
        <v>352.56459114479458</v>
      </c>
      <c r="M307" s="10">
        <f>K307/C307</f>
        <v>115.31995213402473</v>
      </c>
      <c r="N307" s="11">
        <f>(F307+J307+K307)/C307</f>
        <v>467.88454327881931</v>
      </c>
    </row>
    <row r="308" spans="1:14" ht="15" customHeight="1">
      <c r="A308" s="8" t="s">
        <v>47</v>
      </c>
      <c r="B308" s="9" t="s">
        <v>0</v>
      </c>
      <c r="C308" s="28">
        <v>676</v>
      </c>
      <c r="D308" s="29">
        <v>226132.38</v>
      </c>
      <c r="E308" s="29">
        <v>0</v>
      </c>
      <c r="F308" s="29">
        <f>D308-E308</f>
        <v>226132.38</v>
      </c>
      <c r="G308" s="29">
        <v>8546.2900000000009</v>
      </c>
      <c r="H308" s="29">
        <v>0</v>
      </c>
      <c r="I308" s="29">
        <v>0</v>
      </c>
      <c r="J308" s="29">
        <f>G308-H308-I308</f>
        <v>8546.2900000000009</v>
      </c>
      <c r="K308" s="29">
        <v>80866.75</v>
      </c>
      <c r="L308" s="10">
        <f>(F308+J308)/C308</f>
        <v>347.15779585798816</v>
      </c>
      <c r="M308" s="10">
        <f>K308/C308</f>
        <v>119.62536982248521</v>
      </c>
      <c r="N308" s="11">
        <f>(F308+J308+K308)/C308</f>
        <v>466.78316568047342</v>
      </c>
    </row>
    <row r="309" spans="1:14" ht="15" customHeight="1">
      <c r="A309" s="8" t="s">
        <v>98</v>
      </c>
      <c r="B309" s="9" t="s">
        <v>91</v>
      </c>
      <c r="C309" s="28">
        <v>400</v>
      </c>
      <c r="D309" s="29">
        <v>133874.01999999999</v>
      </c>
      <c r="E309" s="29">
        <v>0</v>
      </c>
      <c r="F309" s="29">
        <f>D309-E309</f>
        <v>133874.01999999999</v>
      </c>
      <c r="G309" s="29">
        <v>992.18</v>
      </c>
      <c r="H309" s="29">
        <v>0</v>
      </c>
      <c r="I309" s="29">
        <v>0</v>
      </c>
      <c r="J309" s="29">
        <f>G309-H309-I309</f>
        <v>992.18</v>
      </c>
      <c r="K309" s="29">
        <v>51681.63</v>
      </c>
      <c r="L309" s="10">
        <f>(F309+J309)/C309</f>
        <v>337.16549999999995</v>
      </c>
      <c r="M309" s="10">
        <f>K309/C309</f>
        <v>129.20407499999999</v>
      </c>
      <c r="N309" s="11">
        <f>(F309+J309+K309)/C309</f>
        <v>466.36957499999994</v>
      </c>
    </row>
    <row r="310" spans="1:14" ht="15" customHeight="1">
      <c r="A310" s="8" t="s">
        <v>376</v>
      </c>
      <c r="B310" s="9" t="s">
        <v>245</v>
      </c>
      <c r="C310" s="28">
        <v>47541</v>
      </c>
      <c r="D310" s="29">
        <v>14350189.74</v>
      </c>
      <c r="E310" s="29">
        <v>0</v>
      </c>
      <c r="F310" s="29">
        <f>D310-E310</f>
        <v>14350189.74</v>
      </c>
      <c r="G310" s="29">
        <v>752593.38</v>
      </c>
      <c r="H310" s="29">
        <v>0</v>
      </c>
      <c r="I310" s="29">
        <v>0</v>
      </c>
      <c r="J310" s="29">
        <f>G310-H310-I310</f>
        <v>752593.38</v>
      </c>
      <c r="K310" s="29">
        <v>7029373.1299999999</v>
      </c>
      <c r="L310" s="10">
        <f>(F310+J310)/C310</f>
        <v>317.67912160030289</v>
      </c>
      <c r="M310" s="10">
        <f>K310/C310</f>
        <v>147.85917692097348</v>
      </c>
      <c r="N310" s="11">
        <f>(F310+J310+K310)/C310</f>
        <v>465.53829852127637</v>
      </c>
    </row>
    <row r="311" spans="1:14" ht="15" customHeight="1">
      <c r="A311" s="8" t="s">
        <v>45</v>
      </c>
      <c r="B311" s="9" t="s">
        <v>0</v>
      </c>
      <c r="C311" s="28">
        <v>3910</v>
      </c>
      <c r="D311" s="29">
        <v>1145889.1200000001</v>
      </c>
      <c r="E311" s="29">
        <v>0</v>
      </c>
      <c r="F311" s="29">
        <f>D311-E311</f>
        <v>1145889.1200000001</v>
      </c>
      <c r="G311" s="29">
        <v>45009.919999999998</v>
      </c>
      <c r="H311" s="29">
        <v>0</v>
      </c>
      <c r="I311" s="29">
        <v>0</v>
      </c>
      <c r="J311" s="29">
        <f>G311-H311-I311</f>
        <v>45009.919999999998</v>
      </c>
      <c r="K311" s="29">
        <v>621160.36</v>
      </c>
      <c r="L311" s="10">
        <f>(F311+J311)/C311</f>
        <v>304.57775959079282</v>
      </c>
      <c r="M311" s="10">
        <f>K311/C311</f>
        <v>158.86454219948848</v>
      </c>
      <c r="N311" s="11">
        <f>(F311+J311+K311)/C311</f>
        <v>463.44230179028131</v>
      </c>
    </row>
    <row r="312" spans="1:14" ht="15" customHeight="1">
      <c r="A312" s="8" t="s">
        <v>153</v>
      </c>
      <c r="B312" s="9" t="s">
        <v>138</v>
      </c>
      <c r="C312" s="28">
        <v>2436</v>
      </c>
      <c r="D312" s="29">
        <v>663060.36</v>
      </c>
      <c r="E312" s="29">
        <v>0</v>
      </c>
      <c r="F312" s="29">
        <f>D312-E312</f>
        <v>663060.36</v>
      </c>
      <c r="G312" s="29">
        <v>21977.48</v>
      </c>
      <c r="H312" s="29">
        <v>0</v>
      </c>
      <c r="I312" s="29">
        <v>0</v>
      </c>
      <c r="J312" s="29">
        <f>G312-H312-I312</f>
        <v>21977.48</v>
      </c>
      <c r="K312" s="29">
        <v>442193.5</v>
      </c>
      <c r="L312" s="10">
        <f>(F312+J312)/C312</f>
        <v>281.21422003284073</v>
      </c>
      <c r="M312" s="10">
        <f>K312/C312</f>
        <v>181.52442528735631</v>
      </c>
      <c r="N312" s="11">
        <f>(F312+J312+K312)/C312</f>
        <v>462.73864532019701</v>
      </c>
    </row>
    <row r="313" spans="1:14" ht="15" customHeight="1">
      <c r="A313" s="8" t="s">
        <v>576</v>
      </c>
      <c r="B313" s="9" t="s">
        <v>208</v>
      </c>
      <c r="C313" s="28">
        <v>185</v>
      </c>
      <c r="D313" s="29">
        <v>63322.78</v>
      </c>
      <c r="E313" s="29">
        <v>0</v>
      </c>
      <c r="F313" s="29">
        <f>D313-E313</f>
        <v>63322.78</v>
      </c>
      <c r="G313" s="29">
        <v>535.04</v>
      </c>
      <c r="H313" s="29">
        <v>0</v>
      </c>
      <c r="I313" s="29">
        <v>0</v>
      </c>
      <c r="J313" s="29">
        <f>G313-H313-I313</f>
        <v>535.04</v>
      </c>
      <c r="K313" s="29">
        <v>21689.200000000001</v>
      </c>
      <c r="L313" s="10">
        <f>(F313+J313)/C313</f>
        <v>345.17740540540541</v>
      </c>
      <c r="M313" s="10">
        <f>K313/C313</f>
        <v>117.23891891891893</v>
      </c>
      <c r="N313" s="11">
        <f>(F313+J313+K313)/C313</f>
        <v>462.41632432432436</v>
      </c>
    </row>
    <row r="314" spans="1:14" ht="15" customHeight="1">
      <c r="A314" s="8" t="s">
        <v>306</v>
      </c>
      <c r="B314" s="9" t="s">
        <v>245</v>
      </c>
      <c r="C314" s="28">
        <v>7003</v>
      </c>
      <c r="D314" s="29">
        <v>2168515.9</v>
      </c>
      <c r="E314" s="29">
        <v>0</v>
      </c>
      <c r="F314" s="29">
        <f>D314-E314</f>
        <v>2168515.9</v>
      </c>
      <c r="G314" s="29">
        <v>90000.06</v>
      </c>
      <c r="H314" s="29">
        <v>0</v>
      </c>
      <c r="I314" s="29">
        <v>0</v>
      </c>
      <c r="J314" s="29">
        <f>G314-H314-I314</f>
        <v>90000.06</v>
      </c>
      <c r="K314" s="29">
        <v>976104.69</v>
      </c>
      <c r="L314" s="10">
        <f>(F314+J314)/C314</f>
        <v>322.50691989147509</v>
      </c>
      <c r="M314" s="10">
        <f>K314/C314</f>
        <v>139.383791232329</v>
      </c>
      <c r="N314" s="11">
        <f>(F314+J314+K314)/C314</f>
        <v>461.89071112380407</v>
      </c>
    </row>
    <row r="315" spans="1:14" ht="15" customHeight="1">
      <c r="A315" s="8" t="s">
        <v>554</v>
      </c>
      <c r="B315" s="9" t="s">
        <v>178</v>
      </c>
      <c r="C315" s="28">
        <v>7256</v>
      </c>
      <c r="D315" s="29">
        <v>2253097.4300000002</v>
      </c>
      <c r="E315" s="29">
        <v>0</v>
      </c>
      <c r="F315" s="29">
        <f>D315-E315</f>
        <v>2253097.4300000002</v>
      </c>
      <c r="G315" s="29">
        <v>132911.04000000001</v>
      </c>
      <c r="H315" s="29">
        <v>0</v>
      </c>
      <c r="I315" s="29">
        <v>0</v>
      </c>
      <c r="J315" s="29">
        <f>G315-H315-I315</f>
        <v>132911.04000000001</v>
      </c>
      <c r="K315" s="29">
        <v>964663.06</v>
      </c>
      <c r="L315" s="10">
        <f>(F315+J315)/C315</f>
        <v>328.83247932745314</v>
      </c>
      <c r="M315" s="10">
        <f>K315/C315</f>
        <v>132.9469487320838</v>
      </c>
      <c r="N315" s="11">
        <f>(F315+J315+K315)/C315</f>
        <v>461.779428059537</v>
      </c>
    </row>
    <row r="316" spans="1:14" ht="15" customHeight="1">
      <c r="A316" s="8" t="s">
        <v>572</v>
      </c>
      <c r="B316" s="9" t="s">
        <v>245</v>
      </c>
      <c r="C316" s="28">
        <v>1324</v>
      </c>
      <c r="D316" s="29">
        <v>456164.1</v>
      </c>
      <c r="E316" s="29">
        <v>0</v>
      </c>
      <c r="F316" s="29">
        <f>D316-E316</f>
        <v>456164.1</v>
      </c>
      <c r="G316" s="29">
        <v>63100.1</v>
      </c>
      <c r="H316" s="29">
        <v>0</v>
      </c>
      <c r="I316" s="29">
        <v>0</v>
      </c>
      <c r="J316" s="29">
        <f>G316-H316-I316</f>
        <v>63100.1</v>
      </c>
      <c r="K316" s="29">
        <v>91722.46</v>
      </c>
      <c r="L316" s="10">
        <f>(F316+J316)/C316</f>
        <v>392.193504531722</v>
      </c>
      <c r="M316" s="10">
        <f>K316/C316</f>
        <v>69.276782477341399</v>
      </c>
      <c r="N316" s="11">
        <f>(F316+J316+K316)/C316</f>
        <v>461.47028700906338</v>
      </c>
    </row>
    <row r="317" spans="1:14" ht="15" customHeight="1">
      <c r="A317" s="8" t="s">
        <v>581</v>
      </c>
      <c r="B317" s="9" t="s">
        <v>245</v>
      </c>
      <c r="C317" s="28">
        <v>22780</v>
      </c>
      <c r="D317" s="29">
        <v>7413544.6900000004</v>
      </c>
      <c r="E317" s="29">
        <v>0</v>
      </c>
      <c r="F317" s="29">
        <f>D317-E317</f>
        <v>7413544.6900000004</v>
      </c>
      <c r="G317" s="29">
        <v>846536.08</v>
      </c>
      <c r="H317" s="29">
        <v>0</v>
      </c>
      <c r="I317" s="29">
        <v>0</v>
      </c>
      <c r="J317" s="29">
        <f>G317-H317-I317</f>
        <v>846536.08</v>
      </c>
      <c r="K317" s="29">
        <v>2247723.91</v>
      </c>
      <c r="L317" s="10">
        <f>(F317+J317)/C317</f>
        <v>362.60231650570677</v>
      </c>
      <c r="M317" s="10">
        <f>K317/C317</f>
        <v>98.670935469710273</v>
      </c>
      <c r="N317" s="11">
        <f>(F317+J317+K317)/C317</f>
        <v>461.273251975417</v>
      </c>
    </row>
    <row r="318" spans="1:14" ht="15" customHeight="1">
      <c r="A318" s="8" t="s">
        <v>74</v>
      </c>
      <c r="B318" s="9" t="s">
        <v>70</v>
      </c>
      <c r="C318" s="28">
        <v>2973</v>
      </c>
      <c r="D318" s="29">
        <v>1193273.28</v>
      </c>
      <c r="E318" s="29">
        <v>0</v>
      </c>
      <c r="F318" s="29">
        <f>D318-E318</f>
        <v>1193273.28</v>
      </c>
      <c r="G318" s="29">
        <v>49806.879999999997</v>
      </c>
      <c r="H318" s="29">
        <v>0</v>
      </c>
      <c r="I318" s="29">
        <v>0</v>
      </c>
      <c r="J318" s="29">
        <f>G318-H318-I318</f>
        <v>49806.879999999997</v>
      </c>
      <c r="K318" s="29">
        <v>127980.43</v>
      </c>
      <c r="L318" s="10">
        <f>(F318+J318)/C318</f>
        <v>418.12316178943826</v>
      </c>
      <c r="M318" s="10">
        <f>K318/C318</f>
        <v>43.047571476622934</v>
      </c>
      <c r="N318" s="11">
        <f>(F318+J318+K318)/C318</f>
        <v>461.17073326606118</v>
      </c>
    </row>
    <row r="319" spans="1:14" ht="15" customHeight="1">
      <c r="A319" s="8" t="s">
        <v>515</v>
      </c>
      <c r="B319" s="9" t="s">
        <v>178</v>
      </c>
      <c r="C319" s="28">
        <v>4640</v>
      </c>
      <c r="D319" s="29">
        <v>1796253.07</v>
      </c>
      <c r="E319" s="29">
        <v>0</v>
      </c>
      <c r="F319" s="29">
        <f>D319-E319</f>
        <v>1796253.07</v>
      </c>
      <c r="G319" s="29">
        <v>40797.040000000001</v>
      </c>
      <c r="H319" s="29">
        <v>0</v>
      </c>
      <c r="I319" s="29">
        <v>0</v>
      </c>
      <c r="J319" s="29">
        <f>G319-H319-I319</f>
        <v>40797.040000000001</v>
      </c>
      <c r="K319" s="29">
        <v>294417.89</v>
      </c>
      <c r="L319" s="10">
        <f>(F319+J319)/C319</f>
        <v>395.91597198275866</v>
      </c>
      <c r="M319" s="10">
        <f>K319/C319</f>
        <v>63.452131465517247</v>
      </c>
      <c r="N319" s="11">
        <f>(F319+J319+K319)/C319</f>
        <v>459.36810344827586</v>
      </c>
    </row>
    <row r="320" spans="1:14" ht="15" customHeight="1">
      <c r="A320" s="8" t="s">
        <v>410</v>
      </c>
      <c r="B320" s="9" t="s">
        <v>178</v>
      </c>
      <c r="C320" s="28">
        <v>2829</v>
      </c>
      <c r="D320" s="29">
        <v>887040.02</v>
      </c>
      <c r="E320" s="29">
        <v>0</v>
      </c>
      <c r="F320" s="29">
        <f>D320-E320</f>
        <v>887040.02</v>
      </c>
      <c r="G320" s="29">
        <v>20225.48</v>
      </c>
      <c r="H320" s="29">
        <v>0</v>
      </c>
      <c r="I320" s="29">
        <v>0</v>
      </c>
      <c r="J320" s="29">
        <f>G320-H320-I320</f>
        <v>20225.48</v>
      </c>
      <c r="K320" s="29">
        <v>391445.73</v>
      </c>
      <c r="L320" s="10">
        <f>(F320+J320)/C320</f>
        <v>320.70183810533757</v>
      </c>
      <c r="M320" s="10">
        <f>K320/C320</f>
        <v>138.36893955461292</v>
      </c>
      <c r="N320" s="11">
        <f>(F320+J320+K320)/C320</f>
        <v>459.07077765995052</v>
      </c>
    </row>
    <row r="321" spans="1:14" ht="15" customHeight="1">
      <c r="A321" s="8" t="s">
        <v>142</v>
      </c>
      <c r="B321" s="9" t="s">
        <v>138</v>
      </c>
      <c r="C321" s="28">
        <v>1695</v>
      </c>
      <c r="D321" s="29">
        <v>444718.61</v>
      </c>
      <c r="E321" s="29">
        <v>0</v>
      </c>
      <c r="F321" s="29">
        <f>D321-E321</f>
        <v>444718.61</v>
      </c>
      <c r="G321" s="29">
        <v>11872.66</v>
      </c>
      <c r="H321" s="29">
        <v>0</v>
      </c>
      <c r="I321" s="29">
        <v>0</v>
      </c>
      <c r="J321" s="29">
        <f>G321-H321-I321</f>
        <v>11872.66</v>
      </c>
      <c r="K321" s="29">
        <v>321434.49</v>
      </c>
      <c r="L321" s="10">
        <f>(F321+J321)/C321</f>
        <v>269.37538053097342</v>
      </c>
      <c r="M321" s="10">
        <f>K321/C321</f>
        <v>189.63686725663717</v>
      </c>
      <c r="N321" s="11">
        <f>(F321+J321+K321)/C321</f>
        <v>459.01224778761065</v>
      </c>
    </row>
    <row r="322" spans="1:14" ht="15" customHeight="1">
      <c r="A322" s="8" t="s">
        <v>638</v>
      </c>
      <c r="B322" s="9" t="s">
        <v>178</v>
      </c>
      <c r="C322" s="28">
        <v>628</v>
      </c>
      <c r="D322" s="29">
        <v>162642.84</v>
      </c>
      <c r="E322" s="29">
        <v>0</v>
      </c>
      <c r="F322" s="29">
        <f>D322-E322</f>
        <v>162642.84</v>
      </c>
      <c r="G322" s="29">
        <v>5893.09</v>
      </c>
      <c r="H322" s="29">
        <v>0</v>
      </c>
      <c r="I322" s="29">
        <v>0</v>
      </c>
      <c r="J322" s="29">
        <f>G322-H322-I322</f>
        <v>5893.09</v>
      </c>
      <c r="K322" s="29">
        <v>119365.77</v>
      </c>
      <c r="L322" s="10">
        <f>(F322+J322)/C322</f>
        <v>268.36931528662421</v>
      </c>
      <c r="M322" s="10">
        <f>K322/C322</f>
        <v>190.07288216560511</v>
      </c>
      <c r="N322" s="11">
        <f>(F322+J322+K322)/C322</f>
        <v>458.44219745222932</v>
      </c>
    </row>
    <row r="323" spans="1:14" ht="15" customHeight="1">
      <c r="A323" s="8" t="s">
        <v>383</v>
      </c>
      <c r="B323" s="9" t="s">
        <v>245</v>
      </c>
      <c r="C323" s="28">
        <v>28157</v>
      </c>
      <c r="D323" s="29">
        <v>7896056.9199999999</v>
      </c>
      <c r="E323" s="29">
        <v>0</v>
      </c>
      <c r="F323" s="29">
        <f>D323-E323</f>
        <v>7896056.9199999999</v>
      </c>
      <c r="G323" s="29">
        <v>1126809.8600000001</v>
      </c>
      <c r="H323" s="29">
        <v>0</v>
      </c>
      <c r="I323" s="29">
        <v>0</v>
      </c>
      <c r="J323" s="29">
        <f>G323-H323-I323</f>
        <v>1126809.8600000001</v>
      </c>
      <c r="K323" s="29">
        <v>3868901.13</v>
      </c>
      <c r="L323" s="10">
        <f>(F323+J323)/C323</f>
        <v>320.44844195049188</v>
      </c>
      <c r="M323" s="10">
        <f>K323/C323</f>
        <v>137.4045931739887</v>
      </c>
      <c r="N323" s="11">
        <f>(F323+J323+K323)/C323</f>
        <v>457.85303512448058</v>
      </c>
    </row>
    <row r="324" spans="1:14" ht="15" customHeight="1">
      <c r="A324" s="8" t="s">
        <v>61</v>
      </c>
      <c r="B324" s="9" t="s">
        <v>0</v>
      </c>
      <c r="C324" s="28">
        <v>1099</v>
      </c>
      <c r="D324" s="29">
        <v>277996.53000000003</v>
      </c>
      <c r="E324" s="29">
        <v>0</v>
      </c>
      <c r="F324" s="29">
        <f>D324-E324</f>
        <v>277996.53000000003</v>
      </c>
      <c r="G324" s="29">
        <v>14548.08</v>
      </c>
      <c r="H324" s="29">
        <v>0</v>
      </c>
      <c r="I324" s="29">
        <v>0</v>
      </c>
      <c r="J324" s="29">
        <f>G324-H324-I324</f>
        <v>14548.08</v>
      </c>
      <c r="K324" s="29">
        <v>209938.73</v>
      </c>
      <c r="L324" s="10">
        <f>(F324+J324)/C324</f>
        <v>266.19163785259332</v>
      </c>
      <c r="M324" s="10">
        <f>K324/C324</f>
        <v>191.02705186533214</v>
      </c>
      <c r="N324" s="11">
        <f>(F324+J324+K324)/C324</f>
        <v>457.21868971792549</v>
      </c>
    </row>
    <row r="325" spans="1:14" ht="15" customHeight="1">
      <c r="A325" s="8" t="s">
        <v>130</v>
      </c>
      <c r="B325" s="9" t="s">
        <v>91</v>
      </c>
      <c r="C325" s="28">
        <v>2233</v>
      </c>
      <c r="D325" s="29">
        <v>754291.87</v>
      </c>
      <c r="E325" s="29">
        <v>0</v>
      </c>
      <c r="F325" s="29">
        <f>D325-E325</f>
        <v>754291.87</v>
      </c>
      <c r="G325" s="29">
        <v>7491.37</v>
      </c>
      <c r="H325" s="29">
        <v>0</v>
      </c>
      <c r="I325" s="29">
        <v>0</v>
      </c>
      <c r="J325" s="29">
        <f>G325-H325-I325</f>
        <v>7491.37</v>
      </c>
      <c r="K325" s="29">
        <v>255160.11</v>
      </c>
      <c r="L325" s="10">
        <f>(F325+J325)/C325</f>
        <v>341.14789072995967</v>
      </c>
      <c r="M325" s="10">
        <f>K325/C325</f>
        <v>114.26785042543662</v>
      </c>
      <c r="N325" s="11">
        <f>(F325+J325+K325)/C325</f>
        <v>455.41574115539629</v>
      </c>
    </row>
    <row r="326" spans="1:14" ht="15" customHeight="1">
      <c r="A326" s="8" t="s">
        <v>55</v>
      </c>
      <c r="B326" s="9" t="s">
        <v>0</v>
      </c>
      <c r="C326" s="28">
        <v>940</v>
      </c>
      <c r="D326" s="29">
        <v>295449.90000000002</v>
      </c>
      <c r="E326" s="29">
        <v>0</v>
      </c>
      <c r="F326" s="29">
        <f>D326-E326</f>
        <v>295449.90000000002</v>
      </c>
      <c r="G326" s="29">
        <v>2704.77</v>
      </c>
      <c r="H326" s="29">
        <v>0</v>
      </c>
      <c r="I326" s="29">
        <v>0</v>
      </c>
      <c r="J326" s="29">
        <f>G326-H326-I326</f>
        <v>2704.77</v>
      </c>
      <c r="K326" s="29">
        <v>129558.89</v>
      </c>
      <c r="L326" s="10">
        <f>(F326+J326)/C326</f>
        <v>317.18581914893622</v>
      </c>
      <c r="M326" s="10">
        <f>K326/C326</f>
        <v>137.82860638297873</v>
      </c>
      <c r="N326" s="11">
        <f>(F326+J326+K326)/C326</f>
        <v>455.01442553191498</v>
      </c>
    </row>
    <row r="327" spans="1:14" ht="15" customHeight="1">
      <c r="A327" s="8" t="s">
        <v>32</v>
      </c>
      <c r="B327" s="9" t="s">
        <v>0</v>
      </c>
      <c r="C327" s="28">
        <v>2396</v>
      </c>
      <c r="D327" s="29">
        <v>655614.67000000004</v>
      </c>
      <c r="E327" s="29">
        <v>0</v>
      </c>
      <c r="F327" s="29">
        <f>D327-E327</f>
        <v>655614.67000000004</v>
      </c>
      <c r="G327" s="29">
        <v>0</v>
      </c>
      <c r="H327" s="29">
        <v>0</v>
      </c>
      <c r="I327" s="29">
        <v>0</v>
      </c>
      <c r="J327" s="29">
        <f>G327-H327-I327</f>
        <v>0</v>
      </c>
      <c r="K327" s="29">
        <v>433469.34</v>
      </c>
      <c r="L327" s="10">
        <f>(F327+J327)/C327</f>
        <v>273.62882721202004</v>
      </c>
      <c r="M327" s="10">
        <f>K327/C327</f>
        <v>180.91374791318867</v>
      </c>
      <c r="N327" s="11">
        <f>(F327+J327+K327)/C327</f>
        <v>454.54257512520866</v>
      </c>
    </row>
    <row r="328" spans="1:14" ht="15" customHeight="1">
      <c r="A328" s="8" t="s">
        <v>598</v>
      </c>
      <c r="B328" s="9" t="s">
        <v>178</v>
      </c>
      <c r="C328" s="28">
        <v>2252</v>
      </c>
      <c r="D328" s="29">
        <v>894214.11</v>
      </c>
      <c r="E328" s="29">
        <v>0</v>
      </c>
      <c r="F328" s="29">
        <f>D328-E328</f>
        <v>894214.11</v>
      </c>
      <c r="G328" s="29">
        <v>28035.759999999998</v>
      </c>
      <c r="H328" s="29">
        <v>0</v>
      </c>
      <c r="I328" s="29">
        <v>0</v>
      </c>
      <c r="J328" s="29">
        <f>G328-H328-I328</f>
        <v>28035.759999999998</v>
      </c>
      <c r="K328" s="29">
        <v>101291.21</v>
      </c>
      <c r="L328" s="10">
        <f>(F328+J328)/C328</f>
        <v>409.52480905861455</v>
      </c>
      <c r="M328" s="10">
        <f>K328/C328</f>
        <v>44.978334813499117</v>
      </c>
      <c r="N328" s="11">
        <f>(F328+J328+K328)/C328</f>
        <v>454.50314387211364</v>
      </c>
    </row>
    <row r="329" spans="1:14" ht="15" customHeight="1">
      <c r="A329" s="8" t="s">
        <v>440</v>
      </c>
      <c r="B329" s="9" t="s">
        <v>138</v>
      </c>
      <c r="C329" s="28">
        <v>2967</v>
      </c>
      <c r="D329" s="29">
        <v>823628.12</v>
      </c>
      <c r="E329" s="29">
        <v>0</v>
      </c>
      <c r="F329" s="29">
        <f>D329-E329</f>
        <v>823628.12</v>
      </c>
      <c r="G329" s="29">
        <v>20531.75</v>
      </c>
      <c r="H329" s="29">
        <v>0</v>
      </c>
      <c r="I329" s="29">
        <v>0</v>
      </c>
      <c r="J329" s="29">
        <f>G329-H329-I329</f>
        <v>20531.75</v>
      </c>
      <c r="K329" s="29">
        <v>502855.97</v>
      </c>
      <c r="L329" s="10">
        <f>(F329+J329)/C329</f>
        <v>284.51630266262219</v>
      </c>
      <c r="M329" s="10">
        <f>K329/C329</f>
        <v>169.48296932928884</v>
      </c>
      <c r="N329" s="11">
        <f>(F329+J329+K329)/C329</f>
        <v>453.99927199191097</v>
      </c>
    </row>
    <row r="330" spans="1:14" ht="15" customHeight="1">
      <c r="A330" s="8" t="s">
        <v>503</v>
      </c>
      <c r="B330" s="9" t="s">
        <v>208</v>
      </c>
      <c r="C330" s="28">
        <v>3331</v>
      </c>
      <c r="D330" s="29">
        <v>895061.75</v>
      </c>
      <c r="E330" s="29">
        <v>0</v>
      </c>
      <c r="F330" s="29">
        <f>D330-E330</f>
        <v>895061.75</v>
      </c>
      <c r="G330" s="29">
        <v>81496.62</v>
      </c>
      <c r="H330" s="29">
        <v>0</v>
      </c>
      <c r="I330" s="29">
        <v>0</v>
      </c>
      <c r="J330" s="29">
        <f>G330-H330-I330</f>
        <v>81496.62</v>
      </c>
      <c r="K330" s="29">
        <v>535368.05000000005</v>
      </c>
      <c r="L330" s="10">
        <f>(F330+J330)/C330</f>
        <v>293.17273191233863</v>
      </c>
      <c r="M330" s="10">
        <f>K330/C330</f>
        <v>160.72292104473132</v>
      </c>
      <c r="N330" s="11">
        <f>(F330+J330+K330)/C330</f>
        <v>453.8956529570699</v>
      </c>
    </row>
    <row r="331" spans="1:14" ht="15" customHeight="1">
      <c r="A331" s="8" t="s">
        <v>599</v>
      </c>
      <c r="B331" s="9" t="s">
        <v>91</v>
      </c>
      <c r="C331" s="28">
        <v>767</v>
      </c>
      <c r="D331" s="29">
        <v>183854.38</v>
      </c>
      <c r="E331" s="29">
        <v>0</v>
      </c>
      <c r="F331" s="29">
        <f>D331-E331</f>
        <v>183854.38</v>
      </c>
      <c r="G331" s="29">
        <v>22088.35</v>
      </c>
      <c r="H331" s="29">
        <v>0</v>
      </c>
      <c r="I331" s="29">
        <v>0</v>
      </c>
      <c r="J331" s="29">
        <f>G331-H331-I331</f>
        <v>22088.35</v>
      </c>
      <c r="K331" s="29">
        <v>141779.81</v>
      </c>
      <c r="L331" s="10">
        <f>(F331+J331)/C331</f>
        <v>268.50421121251634</v>
      </c>
      <c r="M331" s="10">
        <f>K331/C331</f>
        <v>184.84981747066493</v>
      </c>
      <c r="N331" s="11">
        <f>(F331+J331+K331)/C331</f>
        <v>453.3540286831813</v>
      </c>
    </row>
    <row r="332" spans="1:14" ht="15" customHeight="1">
      <c r="A332" s="8" t="s">
        <v>519</v>
      </c>
      <c r="B332" s="9" t="s">
        <v>70</v>
      </c>
      <c r="C332" s="28">
        <v>2953</v>
      </c>
      <c r="D332" s="29">
        <v>1039419.81</v>
      </c>
      <c r="E332" s="29">
        <v>0</v>
      </c>
      <c r="F332" s="29">
        <f>D332-E332</f>
        <v>1039419.81</v>
      </c>
      <c r="G332" s="29">
        <v>78275.009999999995</v>
      </c>
      <c r="H332" s="29">
        <v>0</v>
      </c>
      <c r="I332" s="29">
        <v>0</v>
      </c>
      <c r="J332" s="29">
        <f>G332-H332-I332</f>
        <v>78275.009999999995</v>
      </c>
      <c r="K332" s="29">
        <v>220516.63</v>
      </c>
      <c r="L332" s="10">
        <f>(F332+J332)/C332</f>
        <v>378.49469014561464</v>
      </c>
      <c r="M332" s="10">
        <f>K332/C332</f>
        <v>74.675458855401288</v>
      </c>
      <c r="N332" s="11">
        <f>(F332+J332+K332)/C332</f>
        <v>453.170149001016</v>
      </c>
    </row>
    <row r="333" spans="1:14" ht="15" customHeight="1">
      <c r="A333" s="8" t="s">
        <v>191</v>
      </c>
      <c r="B333" s="9" t="s">
        <v>178</v>
      </c>
      <c r="C333" s="28">
        <v>2318</v>
      </c>
      <c r="D333" s="29">
        <v>712300.06</v>
      </c>
      <c r="E333" s="29">
        <v>0</v>
      </c>
      <c r="F333" s="29">
        <f>D333-E333</f>
        <v>712300.06</v>
      </c>
      <c r="G333" s="29">
        <v>0</v>
      </c>
      <c r="H333" s="29">
        <v>0</v>
      </c>
      <c r="I333" s="29">
        <v>0</v>
      </c>
      <c r="J333" s="29">
        <f>G333-H333-I333</f>
        <v>0</v>
      </c>
      <c r="K333" s="29">
        <v>337907.41</v>
      </c>
      <c r="L333" s="10">
        <f>(F333+J333)/C333</f>
        <v>307.2907937877481</v>
      </c>
      <c r="M333" s="10">
        <f>K333/C333</f>
        <v>145.77541415012942</v>
      </c>
      <c r="N333" s="11">
        <f>(F333+J333+K333)/C333</f>
        <v>453.06620793787749</v>
      </c>
    </row>
    <row r="334" spans="1:14" ht="15" customHeight="1">
      <c r="A334" s="8" t="s">
        <v>7</v>
      </c>
      <c r="B334" s="9" t="s">
        <v>0</v>
      </c>
      <c r="C334" s="28">
        <v>252</v>
      </c>
      <c r="D334" s="29">
        <v>60212.55</v>
      </c>
      <c r="E334" s="29">
        <v>0</v>
      </c>
      <c r="F334" s="29">
        <f>D334-E334</f>
        <v>60212.55</v>
      </c>
      <c r="G334" s="29">
        <v>2127.67</v>
      </c>
      <c r="H334" s="29">
        <v>0</v>
      </c>
      <c r="I334" s="29">
        <v>0</v>
      </c>
      <c r="J334" s="29">
        <f>G334-H334-I334</f>
        <v>2127.67</v>
      </c>
      <c r="K334" s="29">
        <v>51607.66</v>
      </c>
      <c r="L334" s="10">
        <f>(F334+J334)/C334</f>
        <v>247.38182539682541</v>
      </c>
      <c r="M334" s="10">
        <f>K334/C334</f>
        <v>204.79230158730161</v>
      </c>
      <c r="N334" s="11">
        <f>(F334+J334+K334)/C334</f>
        <v>452.17412698412699</v>
      </c>
    </row>
    <row r="335" spans="1:14" ht="15" customHeight="1">
      <c r="A335" s="8" t="s">
        <v>225</v>
      </c>
      <c r="B335" s="9" t="s">
        <v>208</v>
      </c>
      <c r="C335" s="28">
        <v>3014</v>
      </c>
      <c r="D335" s="29">
        <v>1130988.3899999999</v>
      </c>
      <c r="E335" s="29">
        <v>0</v>
      </c>
      <c r="F335" s="29">
        <f>D335-E335</f>
        <v>1130988.3899999999</v>
      </c>
      <c r="G335" s="29">
        <v>17281.2</v>
      </c>
      <c r="H335" s="29">
        <v>0</v>
      </c>
      <c r="I335" s="29">
        <v>0</v>
      </c>
      <c r="J335" s="29">
        <f>G335-H335-I335</f>
        <v>17281.2</v>
      </c>
      <c r="K335" s="29">
        <v>214516.16</v>
      </c>
      <c r="L335" s="10">
        <f>(F335+J335)/C335</f>
        <v>380.97862972793627</v>
      </c>
      <c r="M335" s="10">
        <f>K335/C335</f>
        <v>71.173244857332449</v>
      </c>
      <c r="N335" s="11">
        <f>(F335+J335+K335)/C335</f>
        <v>452.15187458526867</v>
      </c>
    </row>
    <row r="336" spans="1:14" ht="15" customHeight="1">
      <c r="A336" s="8" t="s">
        <v>595</v>
      </c>
      <c r="B336" s="9" t="s">
        <v>245</v>
      </c>
      <c r="C336" s="28">
        <v>1215</v>
      </c>
      <c r="D336" s="29">
        <v>345959.72</v>
      </c>
      <c r="E336" s="29">
        <v>0</v>
      </c>
      <c r="F336" s="29">
        <f>D336-E336</f>
        <v>345959.72</v>
      </c>
      <c r="G336" s="29">
        <v>9640.34</v>
      </c>
      <c r="H336" s="29">
        <v>0</v>
      </c>
      <c r="I336" s="29">
        <v>0</v>
      </c>
      <c r="J336" s="29">
        <f>G336-H336-I336</f>
        <v>9640.34</v>
      </c>
      <c r="K336" s="29">
        <v>193048.33</v>
      </c>
      <c r="L336" s="10">
        <f>(F336+J336)/C336</f>
        <v>292.67494650205759</v>
      </c>
      <c r="M336" s="10">
        <f>K336/C336</f>
        <v>158.88751440329216</v>
      </c>
      <c r="N336" s="11">
        <f>(F336+J336+K336)/C336</f>
        <v>451.56246090534978</v>
      </c>
    </row>
    <row r="337" spans="1:14" ht="15" customHeight="1">
      <c r="A337" s="8" t="s">
        <v>559</v>
      </c>
      <c r="B337" s="9" t="s">
        <v>138</v>
      </c>
      <c r="C337" s="28">
        <v>13871</v>
      </c>
      <c r="D337" s="29">
        <v>3755841.18</v>
      </c>
      <c r="E337" s="29">
        <v>0</v>
      </c>
      <c r="F337" s="29">
        <f>D337-E337</f>
        <v>3755841.18</v>
      </c>
      <c r="G337" s="29">
        <v>486039.01</v>
      </c>
      <c r="H337" s="29">
        <v>0</v>
      </c>
      <c r="I337" s="29">
        <v>0</v>
      </c>
      <c r="J337" s="29">
        <f>G337-H337-I337</f>
        <v>486039.01</v>
      </c>
      <c r="K337" s="29">
        <v>1992243.58</v>
      </c>
      <c r="L337" s="10">
        <f>(F337+J337)/C337</f>
        <v>305.80925600173026</v>
      </c>
      <c r="M337" s="10">
        <f>K337/C337</f>
        <v>143.62652872900296</v>
      </c>
      <c r="N337" s="11">
        <f>(F337+J337+K337)/C337</f>
        <v>449.43578473073325</v>
      </c>
    </row>
    <row r="338" spans="1:14" ht="15" customHeight="1">
      <c r="A338" s="8" t="s">
        <v>509</v>
      </c>
      <c r="B338" s="9" t="s">
        <v>245</v>
      </c>
      <c r="C338" s="28">
        <v>9161</v>
      </c>
      <c r="D338" s="29">
        <v>3277122.89</v>
      </c>
      <c r="E338" s="29">
        <v>0</v>
      </c>
      <c r="F338" s="29">
        <f>D338-E338</f>
        <v>3277122.89</v>
      </c>
      <c r="G338" s="29">
        <v>330158.68</v>
      </c>
      <c r="H338" s="29">
        <v>0</v>
      </c>
      <c r="I338" s="29">
        <v>0</v>
      </c>
      <c r="J338" s="29">
        <f>G338-H338-I338</f>
        <v>330158.68</v>
      </c>
      <c r="K338" s="29">
        <v>501574.91</v>
      </c>
      <c r="L338" s="10">
        <f>(F338+J338)/C338</f>
        <v>393.7650442091475</v>
      </c>
      <c r="M338" s="10">
        <f>K338/C338</f>
        <v>54.751109049230429</v>
      </c>
      <c r="N338" s="11">
        <f>(F338+J338+K338)/C338</f>
        <v>448.51615325837798</v>
      </c>
    </row>
    <row r="339" spans="1:14" ht="15" customHeight="1">
      <c r="A339" s="8" t="s">
        <v>368</v>
      </c>
      <c r="B339" s="9" t="s">
        <v>245</v>
      </c>
      <c r="C339" s="28">
        <v>27229</v>
      </c>
      <c r="D339" s="29">
        <v>8698746.8200000003</v>
      </c>
      <c r="E339" s="29">
        <v>0</v>
      </c>
      <c r="F339" s="29">
        <f>D339-E339</f>
        <v>8698746.8200000003</v>
      </c>
      <c r="G339" s="29">
        <v>142540.89000000001</v>
      </c>
      <c r="H339" s="29">
        <v>0</v>
      </c>
      <c r="I339" s="29">
        <v>0</v>
      </c>
      <c r="J339" s="29">
        <f>G339-H339-I339</f>
        <v>142540.89000000001</v>
      </c>
      <c r="K339" s="29">
        <v>3364211.76</v>
      </c>
      <c r="L339" s="10">
        <f>(F339+J339)/C339</f>
        <v>324.70115354952446</v>
      </c>
      <c r="M339" s="10">
        <f>K339/C339</f>
        <v>123.55252708509309</v>
      </c>
      <c r="N339" s="11">
        <f>(F339+J339+K339)/C339</f>
        <v>448.25368063461752</v>
      </c>
    </row>
    <row r="340" spans="1:14" ht="15" customHeight="1">
      <c r="A340" s="8" t="s">
        <v>66</v>
      </c>
      <c r="B340" s="9" t="s">
        <v>0</v>
      </c>
      <c r="C340" s="28">
        <v>736</v>
      </c>
      <c r="D340" s="29">
        <v>172153.26</v>
      </c>
      <c r="E340" s="29">
        <v>0</v>
      </c>
      <c r="F340" s="29">
        <f>D340-E340</f>
        <v>172153.26</v>
      </c>
      <c r="G340" s="29">
        <v>9563.01</v>
      </c>
      <c r="H340" s="29">
        <v>0</v>
      </c>
      <c r="I340" s="29">
        <v>0</v>
      </c>
      <c r="J340" s="29">
        <f>G340-H340-I340</f>
        <v>9563.01</v>
      </c>
      <c r="K340" s="29">
        <v>147569.49</v>
      </c>
      <c r="L340" s="10">
        <f>(F340+J340)/C340</f>
        <v>246.8971059782609</v>
      </c>
      <c r="M340" s="10">
        <f>K340/C340</f>
        <v>200.50202445652172</v>
      </c>
      <c r="N340" s="11">
        <f>(F340+J340+K340)/C340</f>
        <v>447.39913043478265</v>
      </c>
    </row>
    <row r="341" spans="1:14" ht="15" customHeight="1">
      <c r="A341" s="8" t="s">
        <v>467</v>
      </c>
      <c r="B341" s="9" t="s">
        <v>0</v>
      </c>
      <c r="C341" s="28">
        <v>319</v>
      </c>
      <c r="D341" s="29">
        <v>90346.03</v>
      </c>
      <c r="E341" s="29">
        <v>0</v>
      </c>
      <c r="F341" s="29">
        <f>D341-E341</f>
        <v>90346.03</v>
      </c>
      <c r="G341" s="29">
        <v>0</v>
      </c>
      <c r="H341" s="29">
        <v>0</v>
      </c>
      <c r="I341" s="29">
        <v>0</v>
      </c>
      <c r="J341" s="29">
        <f>G341-H341-I341</f>
        <v>0</v>
      </c>
      <c r="K341" s="29">
        <v>51742.63</v>
      </c>
      <c r="L341" s="10">
        <f>(F341+J341)/C341</f>
        <v>283.21639498432603</v>
      </c>
      <c r="M341" s="10">
        <f>K341/C341</f>
        <v>162.20260188087772</v>
      </c>
      <c r="N341" s="11">
        <f>(F341+J341+K341)/C341</f>
        <v>445.41899686520378</v>
      </c>
    </row>
    <row r="342" spans="1:14" ht="15" customHeight="1">
      <c r="A342" s="8" t="s">
        <v>199</v>
      </c>
      <c r="B342" s="9" t="s">
        <v>178</v>
      </c>
      <c r="C342" s="28">
        <v>3209</v>
      </c>
      <c r="D342" s="29">
        <v>1111376.1000000001</v>
      </c>
      <c r="E342" s="29">
        <v>0</v>
      </c>
      <c r="F342" s="29">
        <f>D342-E342</f>
        <v>1111376.1000000001</v>
      </c>
      <c r="G342" s="29">
        <v>29235.360000000001</v>
      </c>
      <c r="H342" s="29">
        <v>0</v>
      </c>
      <c r="I342" s="29">
        <v>0</v>
      </c>
      <c r="J342" s="29">
        <f>G342-H342-I342</f>
        <v>29235.360000000001</v>
      </c>
      <c r="K342" s="29">
        <v>287676.71000000002</v>
      </c>
      <c r="L342" s="10">
        <f>(F342+J342)/C342</f>
        <v>355.44140230601437</v>
      </c>
      <c r="M342" s="10">
        <f>K342/C342</f>
        <v>89.646840137114367</v>
      </c>
      <c r="N342" s="11">
        <f>(F342+J342+K342)/C342</f>
        <v>445.08824244312876</v>
      </c>
    </row>
    <row r="343" spans="1:14" ht="15" customHeight="1">
      <c r="A343" s="8" t="s">
        <v>118</v>
      </c>
      <c r="B343" s="9" t="s">
        <v>91</v>
      </c>
      <c r="C343" s="28">
        <v>1540</v>
      </c>
      <c r="D343" s="29">
        <v>542170.1</v>
      </c>
      <c r="E343" s="29">
        <v>0</v>
      </c>
      <c r="F343" s="29">
        <f>D343-E343</f>
        <v>542170.1</v>
      </c>
      <c r="G343" s="29">
        <v>5447.29</v>
      </c>
      <c r="H343" s="29">
        <v>0</v>
      </c>
      <c r="I343" s="29">
        <v>0</v>
      </c>
      <c r="J343" s="29">
        <f>G343-H343-I343</f>
        <v>5447.29</v>
      </c>
      <c r="K343" s="29">
        <v>136959.47</v>
      </c>
      <c r="L343" s="10">
        <f>(F343+J343)/C343</f>
        <v>355.5957077922078</v>
      </c>
      <c r="M343" s="10">
        <f>K343/C343</f>
        <v>88.934720779220783</v>
      </c>
      <c r="N343" s="11">
        <f>(F343+J343+K343)/C343</f>
        <v>444.53042857142856</v>
      </c>
    </row>
    <row r="344" spans="1:14" ht="15" customHeight="1">
      <c r="A344" s="8" t="s">
        <v>238</v>
      </c>
      <c r="B344" s="9" t="s">
        <v>208</v>
      </c>
      <c r="C344" s="28">
        <v>2823</v>
      </c>
      <c r="D344" s="29">
        <v>748993.48</v>
      </c>
      <c r="E344" s="29">
        <v>0</v>
      </c>
      <c r="F344" s="29">
        <f>D344-E344</f>
        <v>748993.48</v>
      </c>
      <c r="G344" s="29">
        <v>63546.5</v>
      </c>
      <c r="H344" s="29">
        <v>0</v>
      </c>
      <c r="I344" s="29">
        <v>0</v>
      </c>
      <c r="J344" s="29">
        <f>G344-H344-I344</f>
        <v>63546.5</v>
      </c>
      <c r="K344" s="29">
        <v>434871.53</v>
      </c>
      <c r="L344" s="10">
        <f>(F344+J344)/C344</f>
        <v>287.82854410201912</v>
      </c>
      <c r="M344" s="10">
        <f>K344/C344</f>
        <v>154.04588381154801</v>
      </c>
      <c r="N344" s="11">
        <f>(F344+J344+K344)/C344</f>
        <v>441.8744279135671</v>
      </c>
    </row>
    <row r="345" spans="1:14" ht="15" customHeight="1">
      <c r="A345" s="8" t="s">
        <v>534</v>
      </c>
      <c r="B345" s="9" t="s">
        <v>138</v>
      </c>
      <c r="C345" s="28">
        <v>604</v>
      </c>
      <c r="D345" s="29">
        <v>171192.17</v>
      </c>
      <c r="E345" s="29">
        <v>0</v>
      </c>
      <c r="F345" s="29">
        <f>D345-E345</f>
        <v>171192.17</v>
      </c>
      <c r="G345" s="29">
        <v>4211.8599999999997</v>
      </c>
      <c r="H345" s="29">
        <v>0</v>
      </c>
      <c r="I345" s="29">
        <v>0</v>
      </c>
      <c r="J345" s="29">
        <f>G345-H345-I345</f>
        <v>4211.8599999999997</v>
      </c>
      <c r="K345" s="29">
        <v>91329.69</v>
      </c>
      <c r="L345" s="10">
        <f>(F345+J345)/C345</f>
        <v>290.40402317880796</v>
      </c>
      <c r="M345" s="10">
        <f>K345/C345</f>
        <v>151.20809602649007</v>
      </c>
      <c r="N345" s="11">
        <f>(F345+J345+K345)/C345</f>
        <v>441.61211920529797</v>
      </c>
    </row>
    <row r="346" spans="1:14" ht="15" customHeight="1">
      <c r="A346" s="8" t="s">
        <v>119</v>
      </c>
      <c r="B346" s="9" t="s">
        <v>91</v>
      </c>
      <c r="C346" s="28">
        <v>109</v>
      </c>
      <c r="D346" s="29">
        <v>40169.42</v>
      </c>
      <c r="E346" s="29">
        <v>0</v>
      </c>
      <c r="F346" s="29">
        <f>D346-E346</f>
        <v>40169.42</v>
      </c>
      <c r="G346" s="29">
        <v>0</v>
      </c>
      <c r="H346" s="29">
        <v>0</v>
      </c>
      <c r="I346" s="29">
        <v>0</v>
      </c>
      <c r="J346" s="29">
        <f>G346-H346-I346</f>
        <v>0</v>
      </c>
      <c r="K346" s="29">
        <v>7964.25</v>
      </c>
      <c r="L346" s="10">
        <f>(F346+J346)/C346</f>
        <v>368.52678899082565</v>
      </c>
      <c r="M346" s="10">
        <f>K346/C346</f>
        <v>73.066513761467888</v>
      </c>
      <c r="N346" s="11">
        <f>(F346+J346+K346)/C346</f>
        <v>441.59330275229354</v>
      </c>
    </row>
    <row r="347" spans="1:14" ht="15" customHeight="1">
      <c r="A347" s="8" t="s">
        <v>305</v>
      </c>
      <c r="B347" s="9" t="s">
        <v>138</v>
      </c>
      <c r="C347" s="28">
        <v>13301</v>
      </c>
      <c r="D347" s="29">
        <v>4023421.82</v>
      </c>
      <c r="E347" s="29">
        <v>0</v>
      </c>
      <c r="F347" s="29">
        <f>D347-E347</f>
        <v>4023421.82</v>
      </c>
      <c r="G347" s="29">
        <v>116912.43</v>
      </c>
      <c r="H347" s="29">
        <v>0</v>
      </c>
      <c r="I347" s="29">
        <v>0</v>
      </c>
      <c r="J347" s="29">
        <f>G347-H347-I347</f>
        <v>116912.43</v>
      </c>
      <c r="K347" s="29">
        <v>1731754.15</v>
      </c>
      <c r="L347" s="10">
        <f>(F347+J347)/C347</f>
        <v>311.27992256221336</v>
      </c>
      <c r="M347" s="10">
        <f>K347/C347</f>
        <v>130.19728967746786</v>
      </c>
      <c r="N347" s="11">
        <f>(F347+J347+K347)/C347</f>
        <v>441.47721223968125</v>
      </c>
    </row>
    <row r="348" spans="1:14" ht="15" customHeight="1">
      <c r="A348" s="8" t="s">
        <v>478</v>
      </c>
      <c r="B348" s="9" t="s">
        <v>138</v>
      </c>
      <c r="C348" s="28">
        <v>2737</v>
      </c>
      <c r="D348" s="29">
        <v>888475.59</v>
      </c>
      <c r="E348" s="29">
        <v>0</v>
      </c>
      <c r="F348" s="29">
        <f>D348-E348</f>
        <v>888475.59</v>
      </c>
      <c r="G348" s="29">
        <v>6039.7</v>
      </c>
      <c r="H348" s="29">
        <v>0</v>
      </c>
      <c r="I348" s="29">
        <v>0</v>
      </c>
      <c r="J348" s="29">
        <f>G348-H348-I348</f>
        <v>6039.7</v>
      </c>
      <c r="K348" s="29">
        <v>313301.57</v>
      </c>
      <c r="L348" s="10">
        <f>(F348+J348)/C348</f>
        <v>326.82327000365359</v>
      </c>
      <c r="M348" s="10">
        <f>K348/C348</f>
        <v>114.46896967482645</v>
      </c>
      <c r="N348" s="11">
        <f>(F348+J348+K348)/C348</f>
        <v>441.29223967848003</v>
      </c>
    </row>
    <row r="349" spans="1:14" ht="15" customHeight="1">
      <c r="A349" s="8" t="s">
        <v>331</v>
      </c>
      <c r="B349" s="9" t="s">
        <v>0</v>
      </c>
      <c r="C349" s="28">
        <v>7233</v>
      </c>
      <c r="D349" s="29">
        <v>1744198.88</v>
      </c>
      <c r="E349" s="29">
        <v>0</v>
      </c>
      <c r="F349" s="29">
        <f>D349-E349</f>
        <v>1744198.88</v>
      </c>
      <c r="G349" s="29">
        <v>168119.85</v>
      </c>
      <c r="H349" s="29">
        <v>0</v>
      </c>
      <c r="I349" s="29">
        <v>0</v>
      </c>
      <c r="J349" s="29">
        <f>G349-H349-I349</f>
        <v>168119.85</v>
      </c>
      <c r="K349" s="29">
        <v>1278548.3400000001</v>
      </c>
      <c r="L349" s="10">
        <f>(F349+J349)/C349</f>
        <v>264.38804507120142</v>
      </c>
      <c r="M349" s="10">
        <f>K349/C349</f>
        <v>176.76598092077978</v>
      </c>
      <c r="N349" s="11">
        <f>(F349+J349+K349)/C349</f>
        <v>441.15402599198126</v>
      </c>
    </row>
    <row r="350" spans="1:14" ht="15" customHeight="1">
      <c r="A350" s="8" t="s">
        <v>211</v>
      </c>
      <c r="B350" s="9" t="s">
        <v>208</v>
      </c>
      <c r="C350" s="28">
        <v>2937</v>
      </c>
      <c r="D350" s="29">
        <v>844135.49</v>
      </c>
      <c r="E350" s="29">
        <v>0</v>
      </c>
      <c r="F350" s="29">
        <f>D350-E350</f>
        <v>844135.49</v>
      </c>
      <c r="G350" s="29">
        <v>38613.879999999997</v>
      </c>
      <c r="H350" s="29">
        <v>0</v>
      </c>
      <c r="I350" s="29">
        <v>0</v>
      </c>
      <c r="J350" s="29">
        <f>G350-H350-I350</f>
        <v>38613.879999999997</v>
      </c>
      <c r="K350" s="29">
        <v>409450.51</v>
      </c>
      <c r="L350" s="10">
        <f>(F350+J350)/C350</f>
        <v>300.56158324821246</v>
      </c>
      <c r="M350" s="10">
        <f>K350/C350</f>
        <v>139.41113721484507</v>
      </c>
      <c r="N350" s="11">
        <f>(F350+J350+K350)/C350</f>
        <v>439.9727204630575</v>
      </c>
    </row>
    <row r="351" spans="1:14" ht="15" customHeight="1">
      <c r="A351" s="8" t="s">
        <v>284</v>
      </c>
      <c r="B351" s="9" t="s">
        <v>201</v>
      </c>
      <c r="C351" s="28">
        <v>12165</v>
      </c>
      <c r="D351" s="29">
        <v>4241844.71</v>
      </c>
      <c r="E351" s="29">
        <v>0</v>
      </c>
      <c r="F351" s="29">
        <f>D351-E351</f>
        <v>4241844.71</v>
      </c>
      <c r="G351" s="29">
        <v>124814.37</v>
      </c>
      <c r="H351" s="29">
        <v>0</v>
      </c>
      <c r="I351" s="29">
        <v>0</v>
      </c>
      <c r="J351" s="29">
        <f>G351-H351-I351</f>
        <v>124814.37</v>
      </c>
      <c r="K351" s="29">
        <v>951983.62</v>
      </c>
      <c r="L351" s="10">
        <f>(F351+J351)/C351</f>
        <v>358.95265762433212</v>
      </c>
      <c r="M351" s="10">
        <f>K351/C351</f>
        <v>78.255949034114266</v>
      </c>
      <c r="N351" s="11">
        <f>(F351+J351+K351)/C351</f>
        <v>437.2086066584464</v>
      </c>
    </row>
    <row r="352" spans="1:14" ht="15" customHeight="1">
      <c r="A352" s="8" t="s">
        <v>3</v>
      </c>
      <c r="B352" s="9" t="s">
        <v>0</v>
      </c>
      <c r="C352" s="28">
        <v>5308</v>
      </c>
      <c r="D352" s="29">
        <v>1801379.78</v>
      </c>
      <c r="E352" s="29">
        <v>0</v>
      </c>
      <c r="F352" s="29">
        <f>D352-E352</f>
        <v>1801379.78</v>
      </c>
      <c r="G352" s="29">
        <v>50286.33</v>
      </c>
      <c r="H352" s="29">
        <v>0</v>
      </c>
      <c r="I352" s="29">
        <v>0</v>
      </c>
      <c r="J352" s="29">
        <f>G352-H352-I352</f>
        <v>50286.33</v>
      </c>
      <c r="K352" s="29">
        <v>466318.65</v>
      </c>
      <c r="L352" s="10">
        <f>(F352+J352)/C352</f>
        <v>348.84440655614168</v>
      </c>
      <c r="M352" s="10">
        <f>K352/C352</f>
        <v>87.852044084400902</v>
      </c>
      <c r="N352" s="11">
        <f>(F352+J352+K352)/C352</f>
        <v>436.69645064054265</v>
      </c>
    </row>
    <row r="353" spans="1:14" ht="15" customHeight="1">
      <c r="A353" s="8" t="s">
        <v>315</v>
      </c>
      <c r="B353" s="9" t="s">
        <v>245</v>
      </c>
      <c r="C353" s="28">
        <v>5137</v>
      </c>
      <c r="D353" s="29">
        <v>1597239.92</v>
      </c>
      <c r="E353" s="29">
        <v>0</v>
      </c>
      <c r="F353" s="29">
        <f>D353-E353</f>
        <v>1597239.92</v>
      </c>
      <c r="G353" s="29">
        <v>108497.62</v>
      </c>
      <c r="H353" s="29">
        <v>0</v>
      </c>
      <c r="I353" s="29">
        <v>0</v>
      </c>
      <c r="J353" s="29">
        <f>G353-H353-I353</f>
        <v>108497.62</v>
      </c>
      <c r="K353" s="29">
        <v>536510.48</v>
      </c>
      <c r="L353" s="10">
        <f>(F353+J353)/C353</f>
        <v>332.04935565505161</v>
      </c>
      <c r="M353" s="10">
        <f>K353/C353</f>
        <v>104.44042826552462</v>
      </c>
      <c r="N353" s="11">
        <f>(F353+J353+K353)/C353</f>
        <v>436.4897839205762</v>
      </c>
    </row>
    <row r="354" spans="1:14" ht="15" customHeight="1">
      <c r="A354" s="8" t="s">
        <v>316</v>
      </c>
      <c r="B354" s="9" t="s">
        <v>0</v>
      </c>
      <c r="C354" s="28">
        <v>5679</v>
      </c>
      <c r="D354" s="29">
        <v>1900299.59</v>
      </c>
      <c r="E354" s="29">
        <v>0</v>
      </c>
      <c r="F354" s="29">
        <f>D354-E354</f>
        <v>1900299.59</v>
      </c>
      <c r="G354" s="29">
        <v>23013.21</v>
      </c>
      <c r="H354" s="29">
        <v>0</v>
      </c>
      <c r="I354" s="29">
        <v>0</v>
      </c>
      <c r="J354" s="29">
        <f>G354-H354-I354</f>
        <v>23013.21</v>
      </c>
      <c r="K354" s="29">
        <v>554811.66</v>
      </c>
      <c r="L354" s="10">
        <f>(F354+J354)/C354</f>
        <v>338.67103363268183</v>
      </c>
      <c r="M354" s="10">
        <f>K354/C354</f>
        <v>97.695309033280509</v>
      </c>
      <c r="N354" s="11">
        <f>(F354+J354+K354)/C354</f>
        <v>436.36634266596229</v>
      </c>
    </row>
    <row r="355" spans="1:14" ht="15" customHeight="1">
      <c r="A355" s="8" t="s">
        <v>176</v>
      </c>
      <c r="B355" s="9" t="s">
        <v>138</v>
      </c>
      <c r="C355" s="28">
        <v>4594</v>
      </c>
      <c r="D355" s="29">
        <v>1239503.6200000001</v>
      </c>
      <c r="E355" s="29">
        <v>0</v>
      </c>
      <c r="F355" s="29">
        <f>D355-E355</f>
        <v>1239503.6200000001</v>
      </c>
      <c r="G355" s="29">
        <v>52791.18</v>
      </c>
      <c r="H355" s="29">
        <v>0</v>
      </c>
      <c r="I355" s="29">
        <v>0</v>
      </c>
      <c r="J355" s="29">
        <f>G355-H355-I355</f>
        <v>52791.18</v>
      </c>
      <c r="K355" s="29">
        <v>708303.62</v>
      </c>
      <c r="L355" s="10">
        <f>(F355+J355)/C355</f>
        <v>281.30056595559427</v>
      </c>
      <c r="M355" s="10">
        <f>K355/C355</f>
        <v>154.18015237265999</v>
      </c>
      <c r="N355" s="11">
        <f>(F355+J355+K355)/C355</f>
        <v>435.48071832825423</v>
      </c>
    </row>
    <row r="356" spans="1:14" ht="15" customHeight="1">
      <c r="A356" s="8" t="s">
        <v>317</v>
      </c>
      <c r="B356" s="9" t="s">
        <v>0</v>
      </c>
      <c r="C356" s="28">
        <v>18527</v>
      </c>
      <c r="D356" s="29">
        <v>4879324.8499999996</v>
      </c>
      <c r="E356" s="29">
        <v>0</v>
      </c>
      <c r="F356" s="29">
        <f>D356-E356</f>
        <v>4879324.8499999996</v>
      </c>
      <c r="G356" s="29">
        <v>930310.12</v>
      </c>
      <c r="H356" s="29">
        <v>0</v>
      </c>
      <c r="I356" s="29">
        <v>0</v>
      </c>
      <c r="J356" s="29">
        <f>G356-H356-I356</f>
        <v>930310.12</v>
      </c>
      <c r="K356" s="29">
        <v>2257066.33</v>
      </c>
      <c r="L356" s="10">
        <f>(F356+J356)/C356</f>
        <v>313.57667026501861</v>
      </c>
      <c r="M356" s="10">
        <f>K356/C356</f>
        <v>121.82578561019054</v>
      </c>
      <c r="N356" s="11">
        <f>(F356+J356+K356)/C356</f>
        <v>435.40245587520917</v>
      </c>
    </row>
    <row r="357" spans="1:14" ht="15" customHeight="1">
      <c r="A357" s="8" t="s">
        <v>214</v>
      </c>
      <c r="B357" s="9" t="s">
        <v>208</v>
      </c>
      <c r="C357" s="28">
        <v>4113</v>
      </c>
      <c r="D357" s="29">
        <v>1409280.03</v>
      </c>
      <c r="E357" s="29">
        <v>0</v>
      </c>
      <c r="F357" s="29">
        <f>D357-E357</f>
        <v>1409280.03</v>
      </c>
      <c r="G357" s="29">
        <v>29132.89</v>
      </c>
      <c r="H357" s="29">
        <v>0</v>
      </c>
      <c r="I357" s="29">
        <v>0</v>
      </c>
      <c r="J357" s="29">
        <f>G357-H357-I357</f>
        <v>29132.89</v>
      </c>
      <c r="K357" s="29">
        <v>351793.62</v>
      </c>
      <c r="L357" s="10">
        <f>(F357+J357)/C357</f>
        <v>349.72353999513734</v>
      </c>
      <c r="M357" s="10">
        <f>K357/C357</f>
        <v>85.532122538293208</v>
      </c>
      <c r="N357" s="11">
        <f>(F357+J357+K357)/C357</f>
        <v>435.25566253343061</v>
      </c>
    </row>
    <row r="358" spans="1:14" ht="15" customHeight="1">
      <c r="A358" s="8" t="s">
        <v>308</v>
      </c>
      <c r="B358" s="9" t="s">
        <v>138</v>
      </c>
      <c r="C358" s="28">
        <v>11375</v>
      </c>
      <c r="D358" s="29">
        <v>3204656.2</v>
      </c>
      <c r="E358" s="29">
        <v>0</v>
      </c>
      <c r="F358" s="29">
        <f>D358-E358</f>
        <v>3204656.2</v>
      </c>
      <c r="G358" s="29">
        <v>109393.49</v>
      </c>
      <c r="H358" s="29">
        <v>0</v>
      </c>
      <c r="I358" s="29">
        <v>0</v>
      </c>
      <c r="J358" s="29">
        <f>G358-H358-I358</f>
        <v>109393.49</v>
      </c>
      <c r="K358" s="29">
        <v>1621970.63</v>
      </c>
      <c r="L358" s="10">
        <f>(F358+J358)/C358</f>
        <v>291.34502769230772</v>
      </c>
      <c r="M358" s="10">
        <f>K358/C358</f>
        <v>142.59082461538461</v>
      </c>
      <c r="N358" s="11">
        <f>(F358+J358+K358)/C358</f>
        <v>433.93585230769236</v>
      </c>
    </row>
    <row r="359" spans="1:14" ht="15" customHeight="1">
      <c r="A359" s="8" t="s">
        <v>190</v>
      </c>
      <c r="B359" s="9" t="s">
        <v>178</v>
      </c>
      <c r="C359" s="28">
        <v>4866</v>
      </c>
      <c r="D359" s="29">
        <v>1703317.34</v>
      </c>
      <c r="E359" s="29">
        <v>0</v>
      </c>
      <c r="F359" s="29">
        <f>D359-E359</f>
        <v>1703317.34</v>
      </c>
      <c r="G359" s="29">
        <v>89970.26</v>
      </c>
      <c r="H359" s="29">
        <v>0</v>
      </c>
      <c r="I359" s="29">
        <v>0</v>
      </c>
      <c r="J359" s="29">
        <f>G359-H359-I359</f>
        <v>89970.26</v>
      </c>
      <c r="K359" s="29">
        <v>317081.55</v>
      </c>
      <c r="L359" s="10">
        <f>(F359+J359)/C359</f>
        <v>368.53423756679001</v>
      </c>
      <c r="M359" s="10">
        <f>K359/C359</f>
        <v>65.16266954377312</v>
      </c>
      <c r="N359" s="11">
        <f>(F359+J359+K359)/C359</f>
        <v>433.69690711056307</v>
      </c>
    </row>
    <row r="360" spans="1:14" ht="15" customHeight="1">
      <c r="A360" s="8" t="s">
        <v>379</v>
      </c>
      <c r="B360" s="9" t="s">
        <v>178</v>
      </c>
      <c r="C360" s="28">
        <v>29781</v>
      </c>
      <c r="D360" s="29">
        <v>9400843.6899999995</v>
      </c>
      <c r="E360" s="29">
        <v>0</v>
      </c>
      <c r="F360" s="29">
        <f>D360-E360</f>
        <v>9400843.6899999995</v>
      </c>
      <c r="G360" s="29">
        <v>217595.31</v>
      </c>
      <c r="H360" s="29">
        <v>0</v>
      </c>
      <c r="I360" s="29">
        <v>0</v>
      </c>
      <c r="J360" s="29">
        <f>G360-H360-I360</f>
        <v>217595.31</v>
      </c>
      <c r="K360" s="29">
        <v>3293849.1</v>
      </c>
      <c r="L360" s="10">
        <f>(F360+J360)/C360</f>
        <v>322.97233135220444</v>
      </c>
      <c r="M360" s="10">
        <f>K360/C360</f>
        <v>110.60236728115241</v>
      </c>
      <c r="N360" s="11">
        <f>(F360+J360+K360)/C360</f>
        <v>433.57469863335683</v>
      </c>
    </row>
    <row r="361" spans="1:14" ht="15" customHeight="1">
      <c r="A361" s="8" t="s">
        <v>473</v>
      </c>
      <c r="B361" s="9" t="s">
        <v>70</v>
      </c>
      <c r="C361" s="28">
        <v>1731</v>
      </c>
      <c r="D361" s="29">
        <v>586704.91</v>
      </c>
      <c r="E361" s="29">
        <v>0</v>
      </c>
      <c r="F361" s="29">
        <f>D361-E361</f>
        <v>586704.91</v>
      </c>
      <c r="G361" s="29">
        <v>19808.87</v>
      </c>
      <c r="H361" s="29">
        <v>0</v>
      </c>
      <c r="I361" s="29">
        <v>0</v>
      </c>
      <c r="J361" s="29">
        <f>G361-H361-I361</f>
        <v>19808.87</v>
      </c>
      <c r="K361" s="29">
        <v>142997.79</v>
      </c>
      <c r="L361" s="10">
        <f>(F361+J361)/C361</f>
        <v>350.38346620450608</v>
      </c>
      <c r="M361" s="10">
        <f>K361/C361</f>
        <v>82.609930675909879</v>
      </c>
      <c r="N361" s="11">
        <f>(F361+J361+K361)/C361</f>
        <v>432.99339688041596</v>
      </c>
    </row>
    <row r="362" spans="1:14" ht="15" customHeight="1">
      <c r="A362" s="8" t="s">
        <v>466</v>
      </c>
      <c r="B362" s="9" t="s">
        <v>208</v>
      </c>
      <c r="C362" s="28">
        <v>1437</v>
      </c>
      <c r="D362" s="29">
        <v>396265.8</v>
      </c>
      <c r="E362" s="29">
        <v>0</v>
      </c>
      <c r="F362" s="29">
        <f>D362-E362</f>
        <v>396265.8</v>
      </c>
      <c r="G362" s="29">
        <v>0</v>
      </c>
      <c r="H362" s="29">
        <v>0</v>
      </c>
      <c r="I362" s="29">
        <v>0</v>
      </c>
      <c r="J362" s="29">
        <f>G362-H362-I362</f>
        <v>0</v>
      </c>
      <c r="K362" s="29">
        <v>225869.31</v>
      </c>
      <c r="L362" s="10">
        <f>(F362+J362)/C362</f>
        <v>275.75908141962418</v>
      </c>
      <c r="M362" s="10">
        <f>K362/C362</f>
        <v>157.18114822546974</v>
      </c>
      <c r="N362" s="11">
        <f>(F362+J362+K362)/C362</f>
        <v>432.94022964509395</v>
      </c>
    </row>
    <row r="363" spans="1:14" ht="15" customHeight="1">
      <c r="A363" s="8" t="s">
        <v>311</v>
      </c>
      <c r="B363" s="9" t="s">
        <v>0</v>
      </c>
      <c r="C363" s="28">
        <v>9436</v>
      </c>
      <c r="D363" s="29">
        <v>2685528.71</v>
      </c>
      <c r="E363" s="29">
        <v>0</v>
      </c>
      <c r="F363" s="29">
        <f>D363-E363</f>
        <v>2685528.71</v>
      </c>
      <c r="G363" s="29">
        <v>84132.34</v>
      </c>
      <c r="H363" s="29">
        <v>0</v>
      </c>
      <c r="I363" s="29">
        <v>0</v>
      </c>
      <c r="J363" s="29">
        <f>G363-H363-I363</f>
        <v>84132.34</v>
      </c>
      <c r="K363" s="29">
        <v>1304137.08</v>
      </c>
      <c r="L363" s="10">
        <f>(F363+J363)/C363</f>
        <v>293.52067083509962</v>
      </c>
      <c r="M363" s="10">
        <f>K363/C363</f>
        <v>138.20867740568039</v>
      </c>
      <c r="N363" s="11">
        <f>(F363+J363+K363)/C363</f>
        <v>431.72934824077998</v>
      </c>
    </row>
    <row r="364" spans="1:14" ht="15" customHeight="1">
      <c r="A364" s="8" t="s">
        <v>568</v>
      </c>
      <c r="B364" s="9" t="s">
        <v>0</v>
      </c>
      <c r="C364" s="28">
        <v>419</v>
      </c>
      <c r="D364" s="29">
        <v>115190.47</v>
      </c>
      <c r="E364" s="29">
        <v>0</v>
      </c>
      <c r="F364" s="29">
        <f>D364-E364</f>
        <v>115190.47</v>
      </c>
      <c r="G364" s="29">
        <v>1894.27</v>
      </c>
      <c r="H364" s="29">
        <v>0</v>
      </c>
      <c r="I364" s="29">
        <v>0</v>
      </c>
      <c r="J364" s="29">
        <f>G364-H364-I364</f>
        <v>1894.27</v>
      </c>
      <c r="K364" s="29">
        <v>63766.73</v>
      </c>
      <c r="L364" s="10">
        <f>(F364+J364)/C364</f>
        <v>279.43852028639617</v>
      </c>
      <c r="M364" s="10">
        <f>K364/C364</f>
        <v>152.18789976133652</v>
      </c>
      <c r="N364" s="11">
        <f>(F364+J364+K364)/C364</f>
        <v>431.62642004773272</v>
      </c>
    </row>
    <row r="365" spans="1:14" ht="15" customHeight="1">
      <c r="A365" s="8" t="s">
        <v>341</v>
      </c>
      <c r="B365" s="9" t="s">
        <v>0</v>
      </c>
      <c r="C365" s="28">
        <v>5447</v>
      </c>
      <c r="D365" s="29">
        <v>1695258.32</v>
      </c>
      <c r="E365" s="29">
        <v>0</v>
      </c>
      <c r="F365" s="29">
        <f>D365-E365</f>
        <v>1695258.32</v>
      </c>
      <c r="G365" s="29">
        <v>50100.72</v>
      </c>
      <c r="H365" s="29">
        <v>0</v>
      </c>
      <c r="I365" s="29">
        <v>0</v>
      </c>
      <c r="J365" s="29">
        <f>G365-H365-I365</f>
        <v>50100.72</v>
      </c>
      <c r="K365" s="29">
        <v>605119.28</v>
      </c>
      <c r="L365" s="10">
        <f>(F365+J365)/C365</f>
        <v>320.4257462823573</v>
      </c>
      <c r="M365" s="10">
        <f>K365/C365</f>
        <v>111.0922122269139</v>
      </c>
      <c r="N365" s="11">
        <f>(F365+J365+K365)/C365</f>
        <v>431.51795850927124</v>
      </c>
    </row>
    <row r="366" spans="1:14" ht="15" customHeight="1">
      <c r="A366" s="8" t="s">
        <v>207</v>
      </c>
      <c r="B366" s="9" t="s">
        <v>208</v>
      </c>
      <c r="C366" s="28">
        <v>3302</v>
      </c>
      <c r="D366" s="29">
        <v>1064732.18</v>
      </c>
      <c r="E366" s="29">
        <v>0</v>
      </c>
      <c r="F366" s="29">
        <f>D366-E366</f>
        <v>1064732.18</v>
      </c>
      <c r="G366" s="29">
        <v>44493.86</v>
      </c>
      <c r="H366" s="29">
        <v>0</v>
      </c>
      <c r="I366" s="29">
        <v>0</v>
      </c>
      <c r="J366" s="29">
        <f>G366-H366-I366</f>
        <v>44493.86</v>
      </c>
      <c r="K366" s="29">
        <v>315422.64</v>
      </c>
      <c r="L366" s="10">
        <f>(F366+J366)/C366</f>
        <v>335.92551181102363</v>
      </c>
      <c r="M366" s="10">
        <f>K366/C366</f>
        <v>95.524724409448822</v>
      </c>
      <c r="N366" s="11">
        <f>(F366+J366+K366)/C366</f>
        <v>431.4502362204725</v>
      </c>
    </row>
    <row r="367" spans="1:14" ht="15" customHeight="1">
      <c r="A367" s="8" t="s">
        <v>546</v>
      </c>
      <c r="B367" s="9" t="s">
        <v>245</v>
      </c>
      <c r="C367" s="28">
        <v>4608</v>
      </c>
      <c r="D367" s="29">
        <v>1406427.46</v>
      </c>
      <c r="E367" s="29">
        <v>0</v>
      </c>
      <c r="F367" s="29">
        <f>D367-E367</f>
        <v>1406427.46</v>
      </c>
      <c r="G367" s="29">
        <v>53167.71</v>
      </c>
      <c r="H367" s="29">
        <v>0</v>
      </c>
      <c r="I367" s="29">
        <v>0</v>
      </c>
      <c r="J367" s="29">
        <f>G367-H367-I367</f>
        <v>53167.71</v>
      </c>
      <c r="K367" s="29">
        <v>526835.98</v>
      </c>
      <c r="L367" s="10">
        <f>(F367+J367)/C367</f>
        <v>316.75242404513887</v>
      </c>
      <c r="M367" s="10">
        <f>K367/C367</f>
        <v>114.33072482638889</v>
      </c>
      <c r="N367" s="11">
        <f>(F367+J367+K367)/C367</f>
        <v>431.08314887152778</v>
      </c>
    </row>
    <row r="368" spans="1:14" ht="15" customHeight="1">
      <c r="A368" s="8" t="s">
        <v>318</v>
      </c>
      <c r="B368" s="9" t="s">
        <v>208</v>
      </c>
      <c r="C368" s="28">
        <v>13512</v>
      </c>
      <c r="D368" s="29">
        <v>3358464.98</v>
      </c>
      <c r="E368" s="29">
        <v>0</v>
      </c>
      <c r="F368" s="29">
        <f>D368-E368</f>
        <v>3358464.98</v>
      </c>
      <c r="G368" s="29">
        <v>43265.99</v>
      </c>
      <c r="H368" s="29">
        <v>0</v>
      </c>
      <c r="I368" s="29">
        <v>0</v>
      </c>
      <c r="J368" s="29">
        <f>G368-H368-I368</f>
        <v>43265.99</v>
      </c>
      <c r="K368" s="29">
        <v>2417319.7200000002</v>
      </c>
      <c r="L368" s="10">
        <f>(F368+J368)/C368</f>
        <v>251.75628848431026</v>
      </c>
      <c r="M368" s="10">
        <f>K368/C368</f>
        <v>178.90169626998227</v>
      </c>
      <c r="N368" s="11">
        <f>(F368+J368+K368)/C368</f>
        <v>430.6579847542925</v>
      </c>
    </row>
    <row r="369" spans="1:14" ht="15" customHeight="1">
      <c r="A369" s="8" t="s">
        <v>246</v>
      </c>
      <c r="B369" s="9" t="s">
        <v>245</v>
      </c>
      <c r="C369" s="28">
        <v>2597</v>
      </c>
      <c r="D369" s="29">
        <v>778495.65</v>
      </c>
      <c r="E369" s="29">
        <v>0</v>
      </c>
      <c r="F369" s="29">
        <f>D369-E369</f>
        <v>778495.65</v>
      </c>
      <c r="G369" s="29">
        <v>5130.21</v>
      </c>
      <c r="H369" s="29">
        <v>0</v>
      </c>
      <c r="I369" s="29">
        <v>0</v>
      </c>
      <c r="J369" s="29">
        <f>G369-H369-I369</f>
        <v>5130.21</v>
      </c>
      <c r="K369" s="29">
        <v>334492.98</v>
      </c>
      <c r="L369" s="10">
        <f>(F369+J369)/C369</f>
        <v>301.7427262225645</v>
      </c>
      <c r="M369" s="10">
        <f>K369/C369</f>
        <v>128.79976126299576</v>
      </c>
      <c r="N369" s="11">
        <f>(F369+J369+K369)/C369</f>
        <v>430.54248748556023</v>
      </c>
    </row>
    <row r="370" spans="1:14" ht="15" customHeight="1">
      <c r="A370" s="8" t="s">
        <v>241</v>
      </c>
      <c r="B370" s="9" t="s">
        <v>208</v>
      </c>
      <c r="C370" s="28">
        <v>281</v>
      </c>
      <c r="D370" s="29">
        <v>64384.33</v>
      </c>
      <c r="E370" s="29">
        <v>0</v>
      </c>
      <c r="F370" s="29">
        <f>D370-E370</f>
        <v>64384.33</v>
      </c>
      <c r="G370" s="29">
        <v>840.71</v>
      </c>
      <c r="H370" s="29">
        <v>0</v>
      </c>
      <c r="I370" s="29">
        <v>0</v>
      </c>
      <c r="J370" s="29">
        <f>G370-H370-I370</f>
        <v>840.71</v>
      </c>
      <c r="K370" s="29">
        <v>55492.54</v>
      </c>
      <c r="L370" s="10">
        <f>(F370+J370)/C370</f>
        <v>232.11758007117439</v>
      </c>
      <c r="M370" s="10">
        <f>K370/C370</f>
        <v>197.4823487544484</v>
      </c>
      <c r="N370" s="11">
        <f>(F370+J370+K370)/C370</f>
        <v>429.59992882562278</v>
      </c>
    </row>
    <row r="371" spans="1:14" ht="15" customHeight="1">
      <c r="A371" s="8" t="s">
        <v>593</v>
      </c>
      <c r="B371" s="9" t="s">
        <v>91</v>
      </c>
      <c r="C371" s="28">
        <v>202</v>
      </c>
      <c r="D371" s="29">
        <v>50769.08</v>
      </c>
      <c r="E371" s="29">
        <v>0</v>
      </c>
      <c r="F371" s="29">
        <f>D371-E371</f>
        <v>50769.08</v>
      </c>
      <c r="G371" s="29">
        <v>550.94000000000005</v>
      </c>
      <c r="H371" s="29">
        <v>0</v>
      </c>
      <c r="I371" s="29">
        <v>0</v>
      </c>
      <c r="J371" s="29">
        <f>G371-H371-I371</f>
        <v>550.94000000000005</v>
      </c>
      <c r="K371" s="29">
        <v>35395.58</v>
      </c>
      <c r="L371" s="10">
        <f>(F371+J371)/C371</f>
        <v>254.05950495049507</v>
      </c>
      <c r="M371" s="10">
        <f>K371/C371</f>
        <v>175.22564356435643</v>
      </c>
      <c r="N371" s="11">
        <f>(F371+J371+K371)/C371</f>
        <v>429.28514851485153</v>
      </c>
    </row>
    <row r="372" spans="1:14" ht="15" customHeight="1">
      <c r="A372" s="8" t="s">
        <v>78</v>
      </c>
      <c r="B372" s="9" t="s">
        <v>70</v>
      </c>
      <c r="C372" s="28">
        <v>422</v>
      </c>
      <c r="D372" s="29">
        <v>110781.35</v>
      </c>
      <c r="E372" s="29">
        <v>0</v>
      </c>
      <c r="F372" s="29">
        <f>D372-E372</f>
        <v>110781.35</v>
      </c>
      <c r="G372" s="29">
        <v>6422.61</v>
      </c>
      <c r="H372" s="29">
        <v>0</v>
      </c>
      <c r="I372" s="29">
        <v>0</v>
      </c>
      <c r="J372" s="29">
        <f>G372-H372-I372</f>
        <v>6422.61</v>
      </c>
      <c r="K372" s="29">
        <v>63894.91</v>
      </c>
      <c r="L372" s="10">
        <f>(F372+J372)/C372</f>
        <v>277.73450236966823</v>
      </c>
      <c r="M372" s="10">
        <f>K372/C372</f>
        <v>151.40973933649289</v>
      </c>
      <c r="N372" s="11">
        <f>(F372+J372+K372)/C372</f>
        <v>429.14424170616115</v>
      </c>
    </row>
    <row r="373" spans="1:14" ht="15" customHeight="1">
      <c r="A373" s="8" t="s">
        <v>133</v>
      </c>
      <c r="B373" s="9" t="s">
        <v>91</v>
      </c>
      <c r="C373" s="28">
        <v>550</v>
      </c>
      <c r="D373" s="29">
        <v>158577.92000000001</v>
      </c>
      <c r="E373" s="29">
        <v>0</v>
      </c>
      <c r="F373" s="29">
        <f>D373-E373</f>
        <v>158577.92000000001</v>
      </c>
      <c r="G373" s="29">
        <v>3381.89</v>
      </c>
      <c r="H373" s="29">
        <v>0</v>
      </c>
      <c r="I373" s="29">
        <v>0</v>
      </c>
      <c r="J373" s="29">
        <f>G373-H373-I373</f>
        <v>3381.89</v>
      </c>
      <c r="K373" s="29">
        <v>73990.710000000006</v>
      </c>
      <c r="L373" s="10">
        <f>(F373+J373)/C373</f>
        <v>294.47238181818187</v>
      </c>
      <c r="M373" s="10">
        <f>K373/C373</f>
        <v>134.52856363636366</v>
      </c>
      <c r="N373" s="11">
        <f>(F373+J373+K373)/C373</f>
        <v>429.0009454545455</v>
      </c>
    </row>
    <row r="374" spans="1:14" ht="15" customHeight="1">
      <c r="A374" s="8" t="s">
        <v>348</v>
      </c>
      <c r="B374" s="9" t="s">
        <v>0</v>
      </c>
      <c r="C374" s="28">
        <v>5655</v>
      </c>
      <c r="D374" s="29">
        <v>1405391.83</v>
      </c>
      <c r="E374" s="29">
        <v>0</v>
      </c>
      <c r="F374" s="29">
        <f>D374-E374</f>
        <v>1405391.83</v>
      </c>
      <c r="G374" s="29">
        <v>50220.51</v>
      </c>
      <c r="H374" s="29">
        <v>0</v>
      </c>
      <c r="I374" s="29">
        <v>0</v>
      </c>
      <c r="J374" s="29">
        <f>G374-H374-I374</f>
        <v>50220.51</v>
      </c>
      <c r="K374" s="29">
        <v>969241.05</v>
      </c>
      <c r="L374" s="10">
        <f>(F374+J374)/C374</f>
        <v>257.40271264367817</v>
      </c>
      <c r="M374" s="10">
        <f>K374/C374</f>
        <v>171.39541114058358</v>
      </c>
      <c r="N374" s="11">
        <f>(F374+J374+K374)/C374</f>
        <v>428.79812378426175</v>
      </c>
    </row>
    <row r="375" spans="1:14" ht="15" customHeight="1">
      <c r="A375" s="8" t="s">
        <v>299</v>
      </c>
      <c r="B375" s="9" t="s">
        <v>208</v>
      </c>
      <c r="C375" s="28">
        <v>5360</v>
      </c>
      <c r="D375" s="29">
        <v>1662517.99</v>
      </c>
      <c r="E375" s="29">
        <v>0</v>
      </c>
      <c r="F375" s="29">
        <f>D375-E375</f>
        <v>1662517.99</v>
      </c>
      <c r="G375" s="29">
        <v>43094.51</v>
      </c>
      <c r="H375" s="29">
        <v>0</v>
      </c>
      <c r="I375" s="29">
        <v>0</v>
      </c>
      <c r="J375" s="29">
        <f>G375-H375-I375</f>
        <v>43094.51</v>
      </c>
      <c r="K375" s="29">
        <v>592571.65</v>
      </c>
      <c r="L375" s="10">
        <f>(F375+J375)/C375</f>
        <v>318.21128731343282</v>
      </c>
      <c r="M375" s="10">
        <f>K375/C375</f>
        <v>110.55441231343283</v>
      </c>
      <c r="N375" s="11">
        <f>(F375+J375+K375)/C375</f>
        <v>428.76569962686568</v>
      </c>
    </row>
    <row r="376" spans="1:14" ht="15" customHeight="1">
      <c r="A376" s="8" t="s">
        <v>477</v>
      </c>
      <c r="B376" s="9" t="s">
        <v>70</v>
      </c>
      <c r="C376" s="28">
        <v>1381</v>
      </c>
      <c r="D376" s="29">
        <v>480640.27</v>
      </c>
      <c r="E376" s="29">
        <v>0</v>
      </c>
      <c r="F376" s="29">
        <f>D376-E376</f>
        <v>480640.27</v>
      </c>
      <c r="G376" s="29">
        <v>8298.67</v>
      </c>
      <c r="H376" s="29">
        <v>0</v>
      </c>
      <c r="I376" s="29">
        <v>0</v>
      </c>
      <c r="J376" s="29">
        <f>G376-H376-I376</f>
        <v>8298.67</v>
      </c>
      <c r="K376" s="29">
        <v>101811.61</v>
      </c>
      <c r="L376" s="10">
        <f>(F376+J376)/C376</f>
        <v>354.04702389572776</v>
      </c>
      <c r="M376" s="10">
        <f>K376/C376</f>
        <v>73.723106444605364</v>
      </c>
      <c r="N376" s="11">
        <f>(F376+J376+K376)/C376</f>
        <v>427.77013034033314</v>
      </c>
    </row>
    <row r="377" spans="1:14" ht="15" customHeight="1">
      <c r="A377" s="8" t="s">
        <v>495</v>
      </c>
      <c r="B377" s="9" t="s">
        <v>0</v>
      </c>
      <c r="C377" s="28">
        <v>2264</v>
      </c>
      <c r="D377" s="29">
        <v>601534.94999999995</v>
      </c>
      <c r="E377" s="29">
        <v>0</v>
      </c>
      <c r="F377" s="29">
        <f>D377-E377</f>
        <v>601534.94999999995</v>
      </c>
      <c r="G377" s="29">
        <v>89158.38</v>
      </c>
      <c r="H377" s="29">
        <v>0</v>
      </c>
      <c r="I377" s="29">
        <v>0</v>
      </c>
      <c r="J377" s="29">
        <f>G377-H377-I377</f>
        <v>89158.38</v>
      </c>
      <c r="K377" s="29">
        <v>276294.23</v>
      </c>
      <c r="L377" s="10">
        <f>(F377+J377)/C377</f>
        <v>305.07655918727914</v>
      </c>
      <c r="M377" s="10">
        <f>K377/C377</f>
        <v>122.03808745583038</v>
      </c>
      <c r="N377" s="11">
        <f>(F377+J377+K377)/C377</f>
        <v>427.1146466431095</v>
      </c>
    </row>
    <row r="378" spans="1:14" ht="15" customHeight="1">
      <c r="A378" s="8" t="s">
        <v>248</v>
      </c>
      <c r="B378" s="9" t="s">
        <v>245</v>
      </c>
      <c r="C378" s="28">
        <v>3089</v>
      </c>
      <c r="D378" s="29">
        <v>835810.1</v>
      </c>
      <c r="E378" s="29">
        <v>0</v>
      </c>
      <c r="F378" s="29">
        <f>D378-E378</f>
        <v>835810.1</v>
      </c>
      <c r="G378" s="29">
        <v>16706.54</v>
      </c>
      <c r="H378" s="29">
        <v>0</v>
      </c>
      <c r="I378" s="29">
        <v>0</v>
      </c>
      <c r="J378" s="29">
        <f>G378-H378-I378</f>
        <v>16706.54</v>
      </c>
      <c r="K378" s="29">
        <v>466577.04</v>
      </c>
      <c r="L378" s="10">
        <f>(F378+J378)/C378</f>
        <v>275.98466817740371</v>
      </c>
      <c r="M378" s="10">
        <f>K378/C378</f>
        <v>151.04468760116541</v>
      </c>
      <c r="N378" s="11">
        <f>(F378+J378+K378)/C378</f>
        <v>427.02935577856908</v>
      </c>
    </row>
    <row r="379" spans="1:14" ht="15" customHeight="1">
      <c r="A379" s="8" t="s">
        <v>429</v>
      </c>
      <c r="B379" s="9" t="s">
        <v>245</v>
      </c>
      <c r="C379" s="28">
        <v>5741</v>
      </c>
      <c r="D379" s="29">
        <v>2080456.32</v>
      </c>
      <c r="E379" s="29">
        <v>0</v>
      </c>
      <c r="F379" s="29">
        <f>D379-E379</f>
        <v>2080456.32</v>
      </c>
      <c r="G379" s="29">
        <v>36522.22</v>
      </c>
      <c r="H379" s="29">
        <v>0</v>
      </c>
      <c r="I379" s="29">
        <v>0</v>
      </c>
      <c r="J379" s="29">
        <f>G379-H379-I379</f>
        <v>36522.22</v>
      </c>
      <c r="K379" s="29">
        <v>333954.11</v>
      </c>
      <c r="L379" s="10">
        <f>(F379+J379)/C379</f>
        <v>368.74735063577776</v>
      </c>
      <c r="M379" s="10">
        <f>K379/C379</f>
        <v>58.170024385995468</v>
      </c>
      <c r="N379" s="11">
        <f>(F379+J379+K379)/C379</f>
        <v>426.91737502177318</v>
      </c>
    </row>
    <row r="380" spans="1:14" ht="15" customHeight="1">
      <c r="A380" s="8" t="s">
        <v>483</v>
      </c>
      <c r="B380" s="9" t="s">
        <v>138</v>
      </c>
      <c r="C380" s="28">
        <v>2822</v>
      </c>
      <c r="D380" s="29">
        <v>766517.89</v>
      </c>
      <c r="E380" s="29">
        <v>0</v>
      </c>
      <c r="F380" s="29">
        <f>D380-E380</f>
        <v>766517.89</v>
      </c>
      <c r="G380" s="29">
        <v>19223.12</v>
      </c>
      <c r="H380" s="29">
        <v>0</v>
      </c>
      <c r="I380" s="29">
        <v>0</v>
      </c>
      <c r="J380" s="29">
        <f>G380-H380-I380</f>
        <v>19223.12</v>
      </c>
      <c r="K380" s="29">
        <v>418358.98</v>
      </c>
      <c r="L380" s="10">
        <f>(F380+J380)/C380</f>
        <v>278.43409284195604</v>
      </c>
      <c r="M380" s="10">
        <f>K380/C380</f>
        <v>148.24910701630048</v>
      </c>
      <c r="N380" s="11">
        <f>(F380+J380+K380)/C380</f>
        <v>426.68319985825656</v>
      </c>
    </row>
    <row r="381" spans="1:14" ht="15" customHeight="1">
      <c r="A381" s="8" t="s">
        <v>301</v>
      </c>
      <c r="B381" s="9" t="s">
        <v>0</v>
      </c>
      <c r="C381" s="28">
        <v>14803</v>
      </c>
      <c r="D381" s="29">
        <v>3860216.43</v>
      </c>
      <c r="E381" s="29">
        <v>0</v>
      </c>
      <c r="F381" s="29">
        <f>D381-E381</f>
        <v>3860216.43</v>
      </c>
      <c r="G381" s="29">
        <v>197709.64</v>
      </c>
      <c r="H381" s="29">
        <v>0</v>
      </c>
      <c r="I381" s="29">
        <v>0</v>
      </c>
      <c r="J381" s="29">
        <f>G381-H381-I381</f>
        <v>197709.64</v>
      </c>
      <c r="K381" s="29">
        <v>2249126.21</v>
      </c>
      <c r="L381" s="10">
        <f>(F381+J381)/C381</f>
        <v>274.12862730527598</v>
      </c>
      <c r="M381" s="10">
        <f>K381/C381</f>
        <v>151.93718908329393</v>
      </c>
      <c r="N381" s="11">
        <f>(F381+J381+K381)/C381</f>
        <v>426.06581638856989</v>
      </c>
    </row>
    <row r="382" spans="1:14" ht="15" customHeight="1">
      <c r="A382" s="8" t="s">
        <v>81</v>
      </c>
      <c r="B382" s="9" t="s">
        <v>70</v>
      </c>
      <c r="C382" s="28">
        <v>2015</v>
      </c>
      <c r="D382" s="29">
        <v>613969.06000000006</v>
      </c>
      <c r="E382" s="29">
        <v>0</v>
      </c>
      <c r="F382" s="29">
        <f>D382-E382</f>
        <v>613969.06000000006</v>
      </c>
      <c r="G382" s="29">
        <v>22773.42</v>
      </c>
      <c r="H382" s="29">
        <v>0</v>
      </c>
      <c r="I382" s="29">
        <v>0</v>
      </c>
      <c r="J382" s="29">
        <f>G382-H382-I382</f>
        <v>22773.42</v>
      </c>
      <c r="K382" s="29">
        <v>220220.36</v>
      </c>
      <c r="L382" s="10">
        <f>(F382+J382)/C382</f>
        <v>316.0012307692308</v>
      </c>
      <c r="M382" s="10">
        <f>K382/C382</f>
        <v>109.29050124069478</v>
      </c>
      <c r="N382" s="11">
        <f>(F382+J382+K382)/C382</f>
        <v>425.29173200992562</v>
      </c>
    </row>
    <row r="383" spans="1:14" ht="15" customHeight="1">
      <c r="A383" s="8" t="s">
        <v>461</v>
      </c>
      <c r="B383" s="9" t="s">
        <v>245</v>
      </c>
      <c r="C383" s="28">
        <v>16618</v>
      </c>
      <c r="D383" s="29">
        <v>5133164.8600000003</v>
      </c>
      <c r="E383" s="29">
        <v>0</v>
      </c>
      <c r="F383" s="29">
        <f>D383-E383</f>
        <v>5133164.8600000003</v>
      </c>
      <c r="G383" s="29">
        <v>109831.51</v>
      </c>
      <c r="H383" s="29">
        <v>0</v>
      </c>
      <c r="I383" s="29">
        <v>0</v>
      </c>
      <c r="J383" s="29">
        <f>G383-H383-I383</f>
        <v>109831.51</v>
      </c>
      <c r="K383" s="29">
        <v>1822492.65</v>
      </c>
      <c r="L383" s="10">
        <f>(F383+J383)/C383</f>
        <v>315.50104525213624</v>
      </c>
      <c r="M383" s="10">
        <f>K383/C383</f>
        <v>109.66979480081838</v>
      </c>
      <c r="N383" s="11">
        <f>(F383+J383+K383)/C383</f>
        <v>425.17084005295459</v>
      </c>
    </row>
    <row r="384" spans="1:14" ht="15" customHeight="1">
      <c r="A384" s="8" t="s">
        <v>603</v>
      </c>
      <c r="B384" s="9" t="s">
        <v>0</v>
      </c>
      <c r="C384" s="28">
        <v>4594</v>
      </c>
      <c r="D384" s="29">
        <v>1328309.1299999999</v>
      </c>
      <c r="E384" s="29">
        <v>0</v>
      </c>
      <c r="F384" s="29">
        <f>D384-E384</f>
        <v>1328309.1299999999</v>
      </c>
      <c r="G384" s="29">
        <v>20469.82</v>
      </c>
      <c r="H384" s="29">
        <v>0</v>
      </c>
      <c r="I384" s="29">
        <v>0</v>
      </c>
      <c r="J384" s="29">
        <f>G384-H384-I384</f>
        <v>20469.82</v>
      </c>
      <c r="K384" s="29">
        <v>602202.42000000004</v>
      </c>
      <c r="L384" s="10">
        <f>(F384+J384)/C384</f>
        <v>293.59576621680452</v>
      </c>
      <c r="M384" s="10">
        <f>K384/C384</f>
        <v>131.08454941227689</v>
      </c>
      <c r="N384" s="11">
        <f>(F384+J384+K384)/C384</f>
        <v>424.68031562908146</v>
      </c>
    </row>
    <row r="385" spans="1:14" ht="15" customHeight="1">
      <c r="A385" s="8" t="s">
        <v>96</v>
      </c>
      <c r="B385" s="9" t="s">
        <v>91</v>
      </c>
      <c r="C385" s="28">
        <v>4092</v>
      </c>
      <c r="D385" s="29">
        <v>1579340.18</v>
      </c>
      <c r="E385" s="29">
        <v>0</v>
      </c>
      <c r="F385" s="29">
        <f>D385-E385</f>
        <v>1579340.18</v>
      </c>
      <c r="G385" s="29">
        <v>18613.25</v>
      </c>
      <c r="H385" s="29">
        <v>0</v>
      </c>
      <c r="I385" s="29">
        <v>0</v>
      </c>
      <c r="J385" s="29">
        <f>G385-H385-I385</f>
        <v>18613.25</v>
      </c>
      <c r="K385" s="29">
        <v>139789.88</v>
      </c>
      <c r="L385" s="10">
        <f>(F385+J385)/C385</f>
        <v>390.50670332355816</v>
      </c>
      <c r="M385" s="10">
        <f>K385/C385</f>
        <v>34.161749755620725</v>
      </c>
      <c r="N385" s="11">
        <f>(F385+J385+K385)/C385</f>
        <v>424.6684530791789</v>
      </c>
    </row>
    <row r="386" spans="1:14" ht="15" customHeight="1">
      <c r="A386" s="8" t="s">
        <v>14</v>
      </c>
      <c r="B386" s="9" t="s">
        <v>0</v>
      </c>
      <c r="C386" s="28">
        <v>458</v>
      </c>
      <c r="D386" s="29">
        <v>111914.44</v>
      </c>
      <c r="E386" s="29">
        <v>0</v>
      </c>
      <c r="F386" s="29">
        <f>D386-E386</f>
        <v>111914.44</v>
      </c>
      <c r="G386" s="29">
        <v>975.96</v>
      </c>
      <c r="H386" s="29">
        <v>0</v>
      </c>
      <c r="I386" s="29">
        <v>0</v>
      </c>
      <c r="J386" s="29">
        <f>G386-H386-I386</f>
        <v>975.96</v>
      </c>
      <c r="K386" s="29">
        <v>81493.440000000002</v>
      </c>
      <c r="L386" s="10">
        <f>(F386+J386)/C386</f>
        <v>246.48558951965069</v>
      </c>
      <c r="M386" s="10">
        <f>K386/C386</f>
        <v>177.93327510917032</v>
      </c>
      <c r="N386" s="11">
        <f>(F386+J386+K386)/C386</f>
        <v>424.41886462882104</v>
      </c>
    </row>
    <row r="387" spans="1:14" ht="15" customHeight="1">
      <c r="A387" s="8" t="s">
        <v>531</v>
      </c>
      <c r="B387" s="9" t="s">
        <v>245</v>
      </c>
      <c r="C387" s="28">
        <v>30887</v>
      </c>
      <c r="D387" s="29">
        <v>8675823.8200000003</v>
      </c>
      <c r="E387" s="29">
        <v>0</v>
      </c>
      <c r="F387" s="29">
        <f>D387-E387</f>
        <v>8675823.8200000003</v>
      </c>
      <c r="G387" s="29">
        <v>158451.04999999999</v>
      </c>
      <c r="H387" s="29">
        <v>0</v>
      </c>
      <c r="I387" s="29">
        <v>0</v>
      </c>
      <c r="J387" s="29">
        <f>G387-H387-I387</f>
        <v>158451.04999999999</v>
      </c>
      <c r="K387" s="29">
        <v>4273508.42</v>
      </c>
      <c r="L387" s="10">
        <f>(F387+J387)/C387</f>
        <v>286.01919480687673</v>
      </c>
      <c r="M387" s="10">
        <f>K387/C387</f>
        <v>138.35945284423866</v>
      </c>
      <c r="N387" s="11">
        <f>(F387+J387+K387)/C387</f>
        <v>424.37864765111539</v>
      </c>
    </row>
    <row r="388" spans="1:14" ht="15" customHeight="1">
      <c r="A388" s="8" t="s">
        <v>144</v>
      </c>
      <c r="B388" s="9" t="s">
        <v>138</v>
      </c>
      <c r="C388" s="28">
        <v>1525</v>
      </c>
      <c r="D388" s="29">
        <v>326953.86</v>
      </c>
      <c r="E388" s="29">
        <v>0</v>
      </c>
      <c r="F388" s="29">
        <f>D388-E388</f>
        <v>326953.86</v>
      </c>
      <c r="G388" s="29">
        <v>8561.4699999999993</v>
      </c>
      <c r="H388" s="29">
        <v>0</v>
      </c>
      <c r="I388" s="29">
        <v>0</v>
      </c>
      <c r="J388" s="29">
        <f>G388-H388-I388</f>
        <v>8561.4699999999993</v>
      </c>
      <c r="K388" s="29">
        <v>311468.38</v>
      </c>
      <c r="L388" s="10">
        <f>(F388+J388)/C388</f>
        <v>220.01005245901638</v>
      </c>
      <c r="M388" s="10">
        <f>K388/C388</f>
        <v>204.24156065573771</v>
      </c>
      <c r="N388" s="11">
        <f>(F388+J388+K388)/C388</f>
        <v>424.25161311475409</v>
      </c>
    </row>
    <row r="389" spans="1:14" ht="15" customHeight="1">
      <c r="A389" s="8" t="s">
        <v>502</v>
      </c>
      <c r="B389" s="9" t="s">
        <v>91</v>
      </c>
      <c r="C389" s="28">
        <v>533</v>
      </c>
      <c r="D389" s="29">
        <v>148781.1</v>
      </c>
      <c r="E389" s="29">
        <v>0</v>
      </c>
      <c r="F389" s="29">
        <f>D389-E389</f>
        <v>148781.1</v>
      </c>
      <c r="G389" s="29">
        <v>1226.46</v>
      </c>
      <c r="H389" s="29">
        <v>0</v>
      </c>
      <c r="I389" s="29">
        <v>0</v>
      </c>
      <c r="J389" s="29">
        <f>G389-H389-I389</f>
        <v>1226.46</v>
      </c>
      <c r="K389" s="29">
        <v>75182.710000000006</v>
      </c>
      <c r="L389" s="10">
        <f>(F389+J389)/C389</f>
        <v>281.44007504690433</v>
      </c>
      <c r="M389" s="10">
        <f>K389/C389</f>
        <v>141.05574108818013</v>
      </c>
      <c r="N389" s="11">
        <f>(F389+J389+K389)/C389</f>
        <v>422.49581613508445</v>
      </c>
    </row>
    <row r="390" spans="1:14" ht="15" customHeight="1">
      <c r="A390" s="8" t="s">
        <v>287</v>
      </c>
      <c r="B390" s="9" t="s">
        <v>178</v>
      </c>
      <c r="C390" s="28">
        <v>7473</v>
      </c>
      <c r="D390" s="29">
        <v>2280446.2000000002</v>
      </c>
      <c r="E390" s="29">
        <v>0</v>
      </c>
      <c r="F390" s="29">
        <f>D390-E390</f>
        <v>2280446.2000000002</v>
      </c>
      <c r="G390" s="29">
        <v>40076.199999999997</v>
      </c>
      <c r="H390" s="29">
        <v>0</v>
      </c>
      <c r="I390" s="29">
        <v>0</v>
      </c>
      <c r="J390" s="29">
        <f>G390-H390-I390</f>
        <v>40076.199999999997</v>
      </c>
      <c r="K390" s="29">
        <v>823155.92</v>
      </c>
      <c r="L390" s="10">
        <f>(F390+J390)/C390</f>
        <v>310.52086176903526</v>
      </c>
      <c r="M390" s="10">
        <f>K390/C390</f>
        <v>110.15066506088586</v>
      </c>
      <c r="N390" s="11">
        <f>(F390+J390+K390)/C390</f>
        <v>420.67152682992111</v>
      </c>
    </row>
    <row r="391" spans="1:14" ht="15" customHeight="1">
      <c r="A391" s="8" t="s">
        <v>407</v>
      </c>
      <c r="B391" s="9" t="s">
        <v>201</v>
      </c>
      <c r="C391" s="28">
        <v>93927</v>
      </c>
      <c r="D391" s="29">
        <v>26821865.329999998</v>
      </c>
      <c r="E391" s="29">
        <v>1878397.71</v>
      </c>
      <c r="F391" s="29">
        <f>D391-E391</f>
        <v>24943467.619999997</v>
      </c>
      <c r="G391" s="29">
        <v>3908123.85</v>
      </c>
      <c r="H391" s="29">
        <v>1914216.46</v>
      </c>
      <c r="I391" s="29">
        <v>476613.94</v>
      </c>
      <c r="J391" s="29">
        <f>G391-H391-I391</f>
        <v>1517293.4500000002</v>
      </c>
      <c r="K391" s="29">
        <v>13034920.050000001</v>
      </c>
      <c r="L391" s="10">
        <f>(F391+J391)/C391</f>
        <v>281.71623782299014</v>
      </c>
      <c r="M391" s="10">
        <f>K391/C391</f>
        <v>138.77713596729376</v>
      </c>
      <c r="N391" s="11">
        <f>(F391+J391+K391)/C391</f>
        <v>420.4933737902839</v>
      </c>
    </row>
    <row r="392" spans="1:14" ht="15" customHeight="1">
      <c r="A392" s="8" t="s">
        <v>242</v>
      </c>
      <c r="B392" s="9" t="s">
        <v>208</v>
      </c>
      <c r="C392" s="28">
        <v>1557</v>
      </c>
      <c r="D392" s="29">
        <v>415222.54</v>
      </c>
      <c r="E392" s="29">
        <v>0</v>
      </c>
      <c r="F392" s="29">
        <f>D392-E392</f>
        <v>415222.54</v>
      </c>
      <c r="G392" s="29">
        <v>2844.83</v>
      </c>
      <c r="H392" s="29">
        <v>0</v>
      </c>
      <c r="I392" s="29">
        <v>0</v>
      </c>
      <c r="J392" s="29">
        <f>G392-H392-I392</f>
        <v>2844.83</v>
      </c>
      <c r="K392" s="29">
        <v>234328.94</v>
      </c>
      <c r="L392" s="10">
        <f>(F392+J392)/C392</f>
        <v>268.50826589595374</v>
      </c>
      <c r="M392" s="10">
        <f>K392/C392</f>
        <v>150.50028259473348</v>
      </c>
      <c r="N392" s="11">
        <f>(F392+J392+K392)/C392</f>
        <v>419.00854849068725</v>
      </c>
    </row>
    <row r="393" spans="1:14" ht="15" customHeight="1">
      <c r="A393" s="8" t="s">
        <v>313</v>
      </c>
      <c r="B393" s="9" t="s">
        <v>245</v>
      </c>
      <c r="C393" s="28">
        <v>16400</v>
      </c>
      <c r="D393" s="29">
        <v>4662464.22</v>
      </c>
      <c r="E393" s="29">
        <v>0</v>
      </c>
      <c r="F393" s="29">
        <f>D393-E393</f>
        <v>4662464.22</v>
      </c>
      <c r="G393" s="29">
        <v>145313.15</v>
      </c>
      <c r="H393" s="29">
        <v>0</v>
      </c>
      <c r="I393" s="29">
        <v>0</v>
      </c>
      <c r="J393" s="29">
        <f>G393-H393-I393</f>
        <v>145313.15</v>
      </c>
      <c r="K393" s="29">
        <v>2054760.16</v>
      </c>
      <c r="L393" s="10">
        <f>(F393+J393)/C393</f>
        <v>293.15715670731709</v>
      </c>
      <c r="M393" s="10">
        <f>K393/C393</f>
        <v>125.29025365853659</v>
      </c>
      <c r="N393" s="11">
        <f>(F393+J393+K393)/C393</f>
        <v>418.44741036585367</v>
      </c>
    </row>
    <row r="394" spans="1:14" ht="15" customHeight="1">
      <c r="A394" s="8" t="s">
        <v>76</v>
      </c>
      <c r="B394" s="9" t="s">
        <v>70</v>
      </c>
      <c r="C394" s="28">
        <v>2038</v>
      </c>
      <c r="D394" s="29">
        <v>676468.32</v>
      </c>
      <c r="E394" s="29">
        <v>0</v>
      </c>
      <c r="F394" s="29">
        <f>D394-E394</f>
        <v>676468.32</v>
      </c>
      <c r="G394" s="29">
        <v>20573.349999999999</v>
      </c>
      <c r="H394" s="29">
        <v>0</v>
      </c>
      <c r="I394" s="29">
        <v>0</v>
      </c>
      <c r="J394" s="29">
        <f>G394-H394-I394</f>
        <v>20573.349999999999</v>
      </c>
      <c r="K394" s="29">
        <v>155258.54999999999</v>
      </c>
      <c r="L394" s="10">
        <f>(F394+J394)/C394</f>
        <v>342.0224092247301</v>
      </c>
      <c r="M394" s="10">
        <f>K394/C394</f>
        <v>76.18182041216879</v>
      </c>
      <c r="N394" s="11">
        <f>(F394+J394+K394)/C394</f>
        <v>418.2042296368989</v>
      </c>
    </row>
    <row r="395" spans="1:14" ht="15" customHeight="1">
      <c r="A395" s="8" t="s">
        <v>327</v>
      </c>
      <c r="B395" s="9" t="s">
        <v>245</v>
      </c>
      <c r="C395" s="28">
        <v>10388</v>
      </c>
      <c r="D395" s="29">
        <v>3411556.54</v>
      </c>
      <c r="E395" s="29">
        <v>0</v>
      </c>
      <c r="F395" s="29">
        <f>D395-E395</f>
        <v>3411556.54</v>
      </c>
      <c r="G395" s="29">
        <v>177640.35</v>
      </c>
      <c r="H395" s="29">
        <v>0</v>
      </c>
      <c r="I395" s="29">
        <v>0</v>
      </c>
      <c r="J395" s="29">
        <f>G395-H395-I395</f>
        <v>177640.35</v>
      </c>
      <c r="K395" s="29">
        <v>744004.01</v>
      </c>
      <c r="L395" s="10">
        <f>(F395+J395)/C395</f>
        <v>345.51375529457067</v>
      </c>
      <c r="M395" s="10">
        <f>K395/C395</f>
        <v>71.621487293030427</v>
      </c>
      <c r="N395" s="11">
        <f>(F395+J395+K395)/C395</f>
        <v>417.13524258760111</v>
      </c>
    </row>
    <row r="396" spans="1:14" ht="15" customHeight="1">
      <c r="A396" s="8" t="s">
        <v>615</v>
      </c>
      <c r="B396" s="9" t="s">
        <v>70</v>
      </c>
      <c r="C396" s="28">
        <v>416</v>
      </c>
      <c r="D396" s="29">
        <v>138565.44</v>
      </c>
      <c r="E396" s="29">
        <v>0</v>
      </c>
      <c r="F396" s="29">
        <f>D396-E396</f>
        <v>138565.44</v>
      </c>
      <c r="G396" s="29">
        <v>7501.49</v>
      </c>
      <c r="H396" s="29">
        <v>0</v>
      </c>
      <c r="I396" s="29">
        <v>0</v>
      </c>
      <c r="J396" s="29">
        <f>G396-H396-I396</f>
        <v>7501.49</v>
      </c>
      <c r="K396" s="29">
        <v>27450.28</v>
      </c>
      <c r="L396" s="10">
        <f>(F396+J396)/C396</f>
        <v>351.12242788461538</v>
      </c>
      <c r="M396" s="10">
        <f>K396/C396</f>
        <v>65.986249999999998</v>
      </c>
      <c r="N396" s="11">
        <f>(F396+J396+K396)/C396</f>
        <v>417.10867788461536</v>
      </c>
    </row>
    <row r="397" spans="1:14" ht="15" customHeight="1">
      <c r="A397" s="8" t="s">
        <v>310</v>
      </c>
      <c r="B397" s="9" t="s">
        <v>245</v>
      </c>
      <c r="C397" s="28">
        <v>19271</v>
      </c>
      <c r="D397" s="29">
        <v>6838467.8099999996</v>
      </c>
      <c r="E397" s="29">
        <v>0</v>
      </c>
      <c r="F397" s="29">
        <f>D397-E397</f>
        <v>6838467.8099999996</v>
      </c>
      <c r="G397" s="29">
        <v>103729.66</v>
      </c>
      <c r="H397" s="29">
        <v>0</v>
      </c>
      <c r="I397" s="29">
        <v>0</v>
      </c>
      <c r="J397" s="29">
        <f>G397-H397-I397</f>
        <v>103729.66</v>
      </c>
      <c r="K397" s="29">
        <v>1076753.95</v>
      </c>
      <c r="L397" s="10">
        <f>(F397+J397)/C397</f>
        <v>360.24064501063771</v>
      </c>
      <c r="M397" s="10">
        <f>K397/C397</f>
        <v>55.874316330237143</v>
      </c>
      <c r="N397" s="11">
        <f>(F397+J397+K397)/C397</f>
        <v>416.11496134087491</v>
      </c>
    </row>
    <row r="398" spans="1:14" ht="15" customHeight="1">
      <c r="A398" s="8" t="s">
        <v>114</v>
      </c>
      <c r="B398" s="9" t="s">
        <v>91</v>
      </c>
      <c r="C398" s="28">
        <v>241</v>
      </c>
      <c r="D398" s="29">
        <v>54622.95</v>
      </c>
      <c r="E398" s="29">
        <v>0</v>
      </c>
      <c r="F398" s="29">
        <f>D398-E398</f>
        <v>54622.95</v>
      </c>
      <c r="G398" s="29">
        <v>353</v>
      </c>
      <c r="H398" s="29">
        <v>0</v>
      </c>
      <c r="I398" s="29">
        <v>0</v>
      </c>
      <c r="J398" s="29">
        <f>G398-H398-I398</f>
        <v>353</v>
      </c>
      <c r="K398" s="29">
        <v>45302.91</v>
      </c>
      <c r="L398" s="10">
        <f>(F398+J398)/C398</f>
        <v>228.11597510373443</v>
      </c>
      <c r="M398" s="10">
        <f>K398/C398</f>
        <v>187.97887966804981</v>
      </c>
      <c r="N398" s="11">
        <f>(F398+J398+K398)/C398</f>
        <v>416.09485477178424</v>
      </c>
    </row>
    <row r="399" spans="1:14" ht="15" customHeight="1">
      <c r="A399" s="8" t="s">
        <v>192</v>
      </c>
      <c r="B399" s="9" t="s">
        <v>178</v>
      </c>
      <c r="C399" s="28">
        <v>3138</v>
      </c>
      <c r="D399" s="29">
        <v>1083387.48</v>
      </c>
      <c r="E399" s="29">
        <v>0</v>
      </c>
      <c r="F399" s="29">
        <f>D399-E399</f>
        <v>1083387.48</v>
      </c>
      <c r="G399" s="29">
        <v>1210.51</v>
      </c>
      <c r="H399" s="29">
        <v>0</v>
      </c>
      <c r="I399" s="29">
        <v>0</v>
      </c>
      <c r="J399" s="29">
        <f>G399-H399-I399</f>
        <v>1210.51</v>
      </c>
      <c r="K399" s="29">
        <v>219592.21</v>
      </c>
      <c r="L399" s="10">
        <f>(F399+J399)/C399</f>
        <v>345.63352135117907</v>
      </c>
      <c r="M399" s="10">
        <f>K399/C399</f>
        <v>69.978397068196301</v>
      </c>
      <c r="N399" s="11">
        <f>(F399+J399+K399)/C399</f>
        <v>415.6119184193754</v>
      </c>
    </row>
    <row r="400" spans="1:14" ht="15" customHeight="1">
      <c r="A400" s="8" t="s">
        <v>613</v>
      </c>
      <c r="B400" s="9" t="s">
        <v>245</v>
      </c>
      <c r="C400" s="28">
        <v>24125</v>
      </c>
      <c r="D400" s="29">
        <v>6479947.1100000003</v>
      </c>
      <c r="E400" s="29">
        <v>0</v>
      </c>
      <c r="F400" s="29">
        <f>D400-E400</f>
        <v>6479947.1100000003</v>
      </c>
      <c r="G400" s="29">
        <v>740904.15</v>
      </c>
      <c r="H400" s="29">
        <v>0</v>
      </c>
      <c r="I400" s="29">
        <v>0</v>
      </c>
      <c r="J400" s="29">
        <f>G400-H400-I400</f>
        <v>740904.15</v>
      </c>
      <c r="K400" s="29">
        <v>2803291.09</v>
      </c>
      <c r="L400" s="10">
        <f>(F400+J400)/C400</f>
        <v>299.30989678756481</v>
      </c>
      <c r="M400" s="10">
        <f>K400/C400</f>
        <v>116.19859440414507</v>
      </c>
      <c r="N400" s="11">
        <f>(F400+J400+K400)/C400</f>
        <v>415.50849119170988</v>
      </c>
    </row>
    <row r="401" spans="1:14" ht="15" customHeight="1">
      <c r="A401" s="8" t="s">
        <v>448</v>
      </c>
      <c r="B401" s="9" t="s">
        <v>91</v>
      </c>
      <c r="C401" s="28">
        <v>20425</v>
      </c>
      <c r="D401" s="29">
        <v>6480306.6299999999</v>
      </c>
      <c r="E401" s="29">
        <v>0</v>
      </c>
      <c r="F401" s="29">
        <f>D401-E401</f>
        <v>6480306.6299999999</v>
      </c>
      <c r="G401" s="29">
        <v>231040.03</v>
      </c>
      <c r="H401" s="29">
        <v>0</v>
      </c>
      <c r="I401" s="29">
        <v>0</v>
      </c>
      <c r="J401" s="29">
        <f>G401-H401-I401</f>
        <v>231040.03</v>
      </c>
      <c r="K401" s="29">
        <v>1758086.96</v>
      </c>
      <c r="L401" s="10">
        <f>(F401+J401)/C401</f>
        <v>328.58490379436967</v>
      </c>
      <c r="M401" s="10">
        <f>K401/C401</f>
        <v>86.075248959608317</v>
      </c>
      <c r="N401" s="11">
        <f>(F401+J401+K401)/C401</f>
        <v>414.66015275397802</v>
      </c>
    </row>
    <row r="402" spans="1:14" ht="15" customHeight="1">
      <c r="A402" s="8" t="s">
        <v>345</v>
      </c>
      <c r="B402" s="9" t="s">
        <v>0</v>
      </c>
      <c r="C402" s="28">
        <v>15105</v>
      </c>
      <c r="D402" s="29">
        <v>4398164.43</v>
      </c>
      <c r="E402" s="29">
        <v>0</v>
      </c>
      <c r="F402" s="29">
        <f>D402-E402</f>
        <v>4398164.43</v>
      </c>
      <c r="G402" s="29">
        <v>48853.65</v>
      </c>
      <c r="H402" s="29">
        <v>0</v>
      </c>
      <c r="I402" s="29">
        <v>0</v>
      </c>
      <c r="J402" s="29">
        <f>G402-H402-I402</f>
        <v>48853.65</v>
      </c>
      <c r="K402" s="29">
        <v>1774653.98</v>
      </c>
      <c r="L402" s="10">
        <f>(F402+J402)/C402</f>
        <v>294.40702284011917</v>
      </c>
      <c r="M402" s="10">
        <f>K402/C402</f>
        <v>117.48785038066865</v>
      </c>
      <c r="N402" s="11">
        <f>(F402+J402+K402)/C402</f>
        <v>411.89487322078787</v>
      </c>
    </row>
    <row r="403" spans="1:14" ht="15" customHeight="1">
      <c r="A403" s="8" t="s">
        <v>112</v>
      </c>
      <c r="B403" s="9" t="s">
        <v>91</v>
      </c>
      <c r="C403" s="28">
        <v>146</v>
      </c>
      <c r="D403" s="29">
        <v>29733.02</v>
      </c>
      <c r="E403" s="29">
        <v>0</v>
      </c>
      <c r="F403" s="29">
        <f>D403-E403</f>
        <v>29733.02</v>
      </c>
      <c r="G403" s="29">
        <v>0</v>
      </c>
      <c r="H403" s="29">
        <v>0</v>
      </c>
      <c r="I403" s="29">
        <v>0</v>
      </c>
      <c r="J403" s="29">
        <f>G403-H403-I403</f>
        <v>0</v>
      </c>
      <c r="K403" s="29">
        <v>30372.38</v>
      </c>
      <c r="L403" s="10">
        <f>(F403+J403)/C403</f>
        <v>203.65082191780823</v>
      </c>
      <c r="M403" s="10">
        <f>K403/C403</f>
        <v>208.03</v>
      </c>
      <c r="N403" s="11">
        <f>(F403+J403+K403)/C403</f>
        <v>411.6808219178082</v>
      </c>
    </row>
    <row r="404" spans="1:14" ht="15" customHeight="1">
      <c r="A404" s="8" t="s">
        <v>526</v>
      </c>
      <c r="B404" s="9" t="s">
        <v>70</v>
      </c>
      <c r="C404" s="28">
        <v>1140</v>
      </c>
      <c r="D404" s="29">
        <v>372054.7</v>
      </c>
      <c r="E404" s="29">
        <v>0</v>
      </c>
      <c r="F404" s="29">
        <f>D404-E404</f>
        <v>372054.7</v>
      </c>
      <c r="G404" s="29">
        <v>11147.44</v>
      </c>
      <c r="H404" s="29">
        <v>0</v>
      </c>
      <c r="I404" s="29">
        <v>0</v>
      </c>
      <c r="J404" s="29">
        <f>G404-H404-I404</f>
        <v>11147.44</v>
      </c>
      <c r="K404" s="29">
        <v>85300.95</v>
      </c>
      <c r="L404" s="10">
        <f>(F404+J404)/C404</f>
        <v>336.14222807017546</v>
      </c>
      <c r="M404" s="10">
        <f>K404/C404</f>
        <v>74.8253947368421</v>
      </c>
      <c r="N404" s="11">
        <f>(F404+J404+K404)/C404</f>
        <v>410.96762280701756</v>
      </c>
    </row>
    <row r="405" spans="1:14" ht="15" customHeight="1">
      <c r="A405" s="8" t="s">
        <v>94</v>
      </c>
      <c r="B405" s="9" t="s">
        <v>91</v>
      </c>
      <c r="C405" s="28">
        <v>820</v>
      </c>
      <c r="D405" s="29">
        <v>223314.92</v>
      </c>
      <c r="E405" s="29">
        <v>0</v>
      </c>
      <c r="F405" s="29">
        <f>D405-E405</f>
        <v>223314.92</v>
      </c>
      <c r="G405" s="29">
        <v>22641.05</v>
      </c>
      <c r="H405" s="29">
        <v>0</v>
      </c>
      <c r="I405" s="29">
        <v>0</v>
      </c>
      <c r="J405" s="29">
        <f>G405-H405-I405</f>
        <v>22641.05</v>
      </c>
      <c r="K405" s="29">
        <v>90922.64</v>
      </c>
      <c r="L405" s="10">
        <f>(F405+J405)/C405</f>
        <v>299.94630487804881</v>
      </c>
      <c r="M405" s="10">
        <f>K405/C405</f>
        <v>110.88126829268293</v>
      </c>
      <c r="N405" s="11">
        <f>(F405+J405+K405)/C405</f>
        <v>410.82757317073168</v>
      </c>
    </row>
    <row r="406" spans="1:14" ht="15" customHeight="1">
      <c r="A406" s="8" t="s">
        <v>218</v>
      </c>
      <c r="B406" s="9" t="s">
        <v>208</v>
      </c>
      <c r="C406" s="28">
        <v>1848</v>
      </c>
      <c r="D406" s="29">
        <v>431140.3</v>
      </c>
      <c r="E406" s="29">
        <v>0</v>
      </c>
      <c r="F406" s="29">
        <f>D406-E406</f>
        <v>431140.3</v>
      </c>
      <c r="G406" s="29">
        <v>14868.36</v>
      </c>
      <c r="H406" s="29">
        <v>0</v>
      </c>
      <c r="I406" s="29">
        <v>0</v>
      </c>
      <c r="J406" s="29">
        <f>G406-H406-I406</f>
        <v>14868.36</v>
      </c>
      <c r="K406" s="29">
        <v>313057.78000000003</v>
      </c>
      <c r="L406" s="10">
        <f>(F406+J406)/C406</f>
        <v>241.34667748917747</v>
      </c>
      <c r="M406" s="10">
        <f>K406/C406</f>
        <v>169.40356060606061</v>
      </c>
      <c r="N406" s="11">
        <f>(F406+J406+K406)/C406</f>
        <v>410.75023809523805</v>
      </c>
    </row>
    <row r="407" spans="1:14" ht="15" customHeight="1">
      <c r="A407" s="8" t="s">
        <v>20</v>
      </c>
      <c r="B407" s="9" t="s">
        <v>0</v>
      </c>
      <c r="C407" s="28">
        <v>149</v>
      </c>
      <c r="D407" s="29">
        <v>36453.14</v>
      </c>
      <c r="E407" s="29">
        <v>0</v>
      </c>
      <c r="F407" s="29">
        <f>D407-E407</f>
        <v>36453.14</v>
      </c>
      <c r="G407" s="29">
        <v>190</v>
      </c>
      <c r="H407" s="29">
        <v>0</v>
      </c>
      <c r="I407" s="29">
        <v>0</v>
      </c>
      <c r="J407" s="29">
        <f>G407-H407-I407</f>
        <v>190</v>
      </c>
      <c r="K407" s="29">
        <v>24482.99</v>
      </c>
      <c r="L407" s="10">
        <f>(F407+J407)/C407</f>
        <v>245.92711409395972</v>
      </c>
      <c r="M407" s="10">
        <f>K407/C407</f>
        <v>164.31536912751679</v>
      </c>
      <c r="N407" s="11">
        <f>(F407+J407+K407)/C407</f>
        <v>410.24248322147656</v>
      </c>
    </row>
    <row r="408" spans="1:14" ht="15" customHeight="1">
      <c r="A408" s="8" t="s">
        <v>140</v>
      </c>
      <c r="B408" s="9" t="s">
        <v>138</v>
      </c>
      <c r="C408" s="28">
        <v>1780</v>
      </c>
      <c r="D408" s="29">
        <v>459875.12</v>
      </c>
      <c r="E408" s="29">
        <v>0</v>
      </c>
      <c r="F408" s="29">
        <f>D408-E408</f>
        <v>459875.12</v>
      </c>
      <c r="G408" s="29">
        <v>34351.21</v>
      </c>
      <c r="H408" s="29">
        <v>0</v>
      </c>
      <c r="I408" s="29">
        <v>0</v>
      </c>
      <c r="J408" s="29">
        <f>G408-H408-I408</f>
        <v>34351.21</v>
      </c>
      <c r="K408" s="29">
        <v>233218.11</v>
      </c>
      <c r="L408" s="10">
        <f>(F408+J408)/C408</f>
        <v>277.65524157303372</v>
      </c>
      <c r="M408" s="10">
        <f>K408/C408</f>
        <v>131.02141011235955</v>
      </c>
      <c r="N408" s="11">
        <f>(F408+J408+K408)/C408</f>
        <v>408.67665168539321</v>
      </c>
    </row>
    <row r="409" spans="1:14" ht="15" customHeight="1">
      <c r="A409" s="8" t="s">
        <v>541</v>
      </c>
      <c r="B409" s="9" t="s">
        <v>0</v>
      </c>
      <c r="C409" s="28">
        <v>9951</v>
      </c>
      <c r="D409" s="29">
        <v>2961183.09</v>
      </c>
      <c r="E409" s="29">
        <v>0</v>
      </c>
      <c r="F409" s="29">
        <f>D409-E409</f>
        <v>2961183.09</v>
      </c>
      <c r="G409" s="29">
        <v>70317.27</v>
      </c>
      <c r="H409" s="29">
        <v>0</v>
      </c>
      <c r="I409" s="29">
        <v>0</v>
      </c>
      <c r="J409" s="29">
        <f>G409-H409-I409</f>
        <v>70317.27</v>
      </c>
      <c r="K409" s="29">
        <v>1026830.46</v>
      </c>
      <c r="L409" s="10">
        <f>(F409+J409)/C409</f>
        <v>304.64278564968345</v>
      </c>
      <c r="M409" s="10">
        <f>K409/C409</f>
        <v>103.18867048537835</v>
      </c>
      <c r="N409" s="11">
        <f>(F409+J409+K409)/C409</f>
        <v>407.83145613506179</v>
      </c>
    </row>
    <row r="410" spans="1:14" ht="15" customHeight="1">
      <c r="A410" s="8" t="s">
        <v>116</v>
      </c>
      <c r="B410" s="9" t="s">
        <v>91</v>
      </c>
      <c r="C410" s="28">
        <v>1991</v>
      </c>
      <c r="D410" s="29">
        <v>598234.18999999994</v>
      </c>
      <c r="E410" s="29">
        <v>0</v>
      </c>
      <c r="F410" s="29">
        <f>D410-E410</f>
        <v>598234.18999999994</v>
      </c>
      <c r="G410" s="29">
        <v>25584.240000000002</v>
      </c>
      <c r="H410" s="29">
        <v>0</v>
      </c>
      <c r="I410" s="29">
        <v>0</v>
      </c>
      <c r="J410" s="29">
        <f>G410-H410-I410</f>
        <v>25584.240000000002</v>
      </c>
      <c r="K410" s="29">
        <v>187679.94</v>
      </c>
      <c r="L410" s="10">
        <f>(F410+J410)/C410</f>
        <v>313.31915118031139</v>
      </c>
      <c r="M410" s="10">
        <f>K410/C410</f>
        <v>94.264158714213963</v>
      </c>
      <c r="N410" s="11">
        <f>(F410+J410+K410)/C410</f>
        <v>407.58330989452531</v>
      </c>
    </row>
    <row r="411" spans="1:14" ht="15" customHeight="1">
      <c r="A411" s="8" t="s">
        <v>532</v>
      </c>
      <c r="B411" s="9" t="s">
        <v>245</v>
      </c>
      <c r="C411" s="28">
        <v>4690</v>
      </c>
      <c r="D411" s="29">
        <v>1327209.48</v>
      </c>
      <c r="E411" s="29">
        <v>0</v>
      </c>
      <c r="F411" s="29">
        <f>D411-E411</f>
        <v>1327209.48</v>
      </c>
      <c r="G411" s="29">
        <v>20052.48</v>
      </c>
      <c r="H411" s="29">
        <v>0</v>
      </c>
      <c r="I411" s="29">
        <v>0</v>
      </c>
      <c r="J411" s="29">
        <f>G411-H411-I411</f>
        <v>20052.48</v>
      </c>
      <c r="K411" s="29">
        <v>564156.09</v>
      </c>
      <c r="L411" s="10">
        <f>(F411+J411)/C411</f>
        <v>287.26267803837953</v>
      </c>
      <c r="M411" s="10">
        <f>K411/C411</f>
        <v>120.28914498933901</v>
      </c>
      <c r="N411" s="11">
        <f>(F411+J411+K411)/C411</f>
        <v>407.55182302771851</v>
      </c>
    </row>
    <row r="412" spans="1:14" ht="15" customHeight="1">
      <c r="A412" s="8" t="s">
        <v>250</v>
      </c>
      <c r="B412" s="9" t="s">
        <v>245</v>
      </c>
      <c r="C412" s="28">
        <v>2545</v>
      </c>
      <c r="D412" s="29">
        <v>688430.43</v>
      </c>
      <c r="E412" s="29">
        <v>0</v>
      </c>
      <c r="F412" s="29">
        <f>D412-E412</f>
        <v>688430.43</v>
      </c>
      <c r="G412" s="29">
        <v>26595.97</v>
      </c>
      <c r="H412" s="29">
        <v>0</v>
      </c>
      <c r="I412" s="29">
        <v>0</v>
      </c>
      <c r="J412" s="29">
        <f>G412-H412-I412</f>
        <v>26595.97</v>
      </c>
      <c r="K412" s="29">
        <v>321304.96999999997</v>
      </c>
      <c r="L412" s="10">
        <f>(F412+J412)/C412</f>
        <v>280.95339882121806</v>
      </c>
      <c r="M412" s="10">
        <f>K412/C412</f>
        <v>126.24949705304518</v>
      </c>
      <c r="N412" s="11">
        <f>(F412+J412+K412)/C412</f>
        <v>407.20289587426328</v>
      </c>
    </row>
    <row r="413" spans="1:14" ht="15" customHeight="1">
      <c r="A413" s="8" t="s">
        <v>621</v>
      </c>
      <c r="B413" s="9" t="s">
        <v>178</v>
      </c>
      <c r="C413" s="28">
        <v>2076</v>
      </c>
      <c r="D413" s="29">
        <v>742557.07</v>
      </c>
      <c r="E413" s="29">
        <v>0</v>
      </c>
      <c r="F413" s="29">
        <f>D413-E413</f>
        <v>742557.07</v>
      </c>
      <c r="G413" s="29">
        <v>14438.26</v>
      </c>
      <c r="H413" s="29">
        <v>0</v>
      </c>
      <c r="I413" s="29">
        <v>0</v>
      </c>
      <c r="J413" s="29">
        <f>G413-H413-I413</f>
        <v>14438.26</v>
      </c>
      <c r="K413" s="29">
        <v>87719.48</v>
      </c>
      <c r="L413" s="10">
        <f>(F413+J413)/C413</f>
        <v>364.64129576107899</v>
      </c>
      <c r="M413" s="10">
        <f>K413/C413</f>
        <v>42.254084778420037</v>
      </c>
      <c r="N413" s="11">
        <f>(F413+J413+K413)/C413</f>
        <v>406.895380539499</v>
      </c>
    </row>
    <row r="414" spans="1:14" ht="15" customHeight="1">
      <c r="A414" s="8" t="s">
        <v>28</v>
      </c>
      <c r="B414" s="9" t="s">
        <v>0</v>
      </c>
      <c r="C414" s="28">
        <v>2250</v>
      </c>
      <c r="D414" s="29">
        <v>561964.79</v>
      </c>
      <c r="E414" s="29">
        <v>0</v>
      </c>
      <c r="F414" s="29">
        <f>D414-E414</f>
        <v>561964.79</v>
      </c>
      <c r="G414" s="29">
        <v>11699.47</v>
      </c>
      <c r="H414" s="29">
        <v>0</v>
      </c>
      <c r="I414" s="29">
        <v>0</v>
      </c>
      <c r="J414" s="29">
        <f>G414-H414-I414</f>
        <v>11699.47</v>
      </c>
      <c r="K414" s="29">
        <v>341681.83</v>
      </c>
      <c r="L414" s="10">
        <f>(F414+J414)/C414</f>
        <v>254.96189333333334</v>
      </c>
      <c r="M414" s="10">
        <f>K414/C414</f>
        <v>151.85859111111111</v>
      </c>
      <c r="N414" s="11">
        <f>(F414+J414+K414)/C414</f>
        <v>406.8204844444445</v>
      </c>
    </row>
    <row r="415" spans="1:14" ht="15" customHeight="1">
      <c r="A415" s="8" t="s">
        <v>110</v>
      </c>
      <c r="B415" s="9" t="s">
        <v>91</v>
      </c>
      <c r="C415" s="28">
        <v>1914</v>
      </c>
      <c r="D415" s="29">
        <v>638643.09</v>
      </c>
      <c r="E415" s="29">
        <v>0</v>
      </c>
      <c r="F415" s="29">
        <f>D415-E415</f>
        <v>638643.09</v>
      </c>
      <c r="G415" s="29">
        <v>33081.29</v>
      </c>
      <c r="H415" s="29">
        <v>0</v>
      </c>
      <c r="I415" s="29">
        <v>0</v>
      </c>
      <c r="J415" s="29">
        <f>G415-H415-I415</f>
        <v>33081.29</v>
      </c>
      <c r="K415" s="29">
        <v>106650.27</v>
      </c>
      <c r="L415" s="10">
        <f>(F415+J415)/C415</f>
        <v>350.95317659352145</v>
      </c>
      <c r="M415" s="10">
        <f>K415/C415</f>
        <v>55.721144200626959</v>
      </c>
      <c r="N415" s="11">
        <f>(F415+J415+K415)/C415</f>
        <v>406.6743207941484</v>
      </c>
    </row>
    <row r="416" spans="1:14" ht="15" customHeight="1">
      <c r="A416" s="8" t="s">
        <v>115</v>
      </c>
      <c r="B416" s="9" t="s">
        <v>91</v>
      </c>
      <c r="C416" s="28">
        <v>1094</v>
      </c>
      <c r="D416" s="29">
        <v>337712.57</v>
      </c>
      <c r="E416" s="29">
        <v>0</v>
      </c>
      <c r="F416" s="29">
        <f>D416-E416</f>
        <v>337712.57</v>
      </c>
      <c r="G416" s="29">
        <v>9150.9599999999991</v>
      </c>
      <c r="H416" s="29">
        <v>0</v>
      </c>
      <c r="I416" s="29">
        <v>0</v>
      </c>
      <c r="J416" s="29">
        <f>G416-H416-I416</f>
        <v>9150.9599999999991</v>
      </c>
      <c r="K416" s="29">
        <v>97829.05</v>
      </c>
      <c r="L416" s="10">
        <f>(F416+J416)/C416</f>
        <v>317.05989945155397</v>
      </c>
      <c r="M416" s="10">
        <f>K416/C416</f>
        <v>89.423263254113351</v>
      </c>
      <c r="N416" s="11">
        <f>(F416+J416+K416)/C416</f>
        <v>406.48316270566727</v>
      </c>
    </row>
    <row r="417" spans="1:14" ht="15" customHeight="1">
      <c r="A417" s="8" t="s">
        <v>182</v>
      </c>
      <c r="B417" s="9" t="s">
        <v>178</v>
      </c>
      <c r="C417" s="28">
        <v>2860</v>
      </c>
      <c r="D417" s="29">
        <v>897737.57</v>
      </c>
      <c r="E417" s="29">
        <v>0</v>
      </c>
      <c r="F417" s="29">
        <f>D417-E417</f>
        <v>897737.57</v>
      </c>
      <c r="G417" s="29">
        <v>33843.550000000003</v>
      </c>
      <c r="H417" s="29">
        <v>0</v>
      </c>
      <c r="I417" s="29">
        <v>0</v>
      </c>
      <c r="J417" s="29">
        <f>G417-H417-I417</f>
        <v>33843.550000000003</v>
      </c>
      <c r="K417" s="29">
        <v>230693.09</v>
      </c>
      <c r="L417" s="10">
        <f>(F417+J417)/C417</f>
        <v>325.72766433566431</v>
      </c>
      <c r="M417" s="10">
        <f>K417/C417</f>
        <v>80.661919580419578</v>
      </c>
      <c r="N417" s="11">
        <f>(F417+J417+K417)/C417</f>
        <v>406.38958391608389</v>
      </c>
    </row>
    <row r="418" spans="1:14" ht="15" customHeight="1">
      <c r="A418" s="8" t="s">
        <v>457</v>
      </c>
      <c r="B418" s="9" t="s">
        <v>201</v>
      </c>
      <c r="C418" s="28">
        <v>16363</v>
      </c>
      <c r="D418" s="29">
        <v>4491874.8</v>
      </c>
      <c r="E418" s="29">
        <v>0</v>
      </c>
      <c r="F418" s="29">
        <f>D418-E418</f>
        <v>4491874.8</v>
      </c>
      <c r="G418" s="29">
        <v>99760.88</v>
      </c>
      <c r="H418" s="29">
        <v>0</v>
      </c>
      <c r="I418" s="29">
        <v>0</v>
      </c>
      <c r="J418" s="29">
        <f>G418-H418-I418</f>
        <v>99760.88</v>
      </c>
      <c r="K418" s="29">
        <v>2047929.08</v>
      </c>
      <c r="L418" s="10">
        <f>(F418+J418)/C418</f>
        <v>280.61087086720039</v>
      </c>
      <c r="M418" s="10">
        <f>K418/C418</f>
        <v>125.15608873678421</v>
      </c>
      <c r="N418" s="11">
        <f>(F418+J418+K418)/C418</f>
        <v>405.76695960398456</v>
      </c>
    </row>
    <row r="419" spans="1:14" ht="15" customHeight="1">
      <c r="A419" s="8" t="s">
        <v>386</v>
      </c>
      <c r="B419" s="9" t="s">
        <v>178</v>
      </c>
      <c r="C419" s="28">
        <v>22003</v>
      </c>
      <c r="D419" s="29">
        <v>7049778.4000000004</v>
      </c>
      <c r="E419" s="29">
        <v>0</v>
      </c>
      <c r="F419" s="29">
        <f>D419-E419</f>
        <v>7049778.4000000004</v>
      </c>
      <c r="G419" s="29">
        <v>457449.98</v>
      </c>
      <c r="H419" s="29">
        <v>0</v>
      </c>
      <c r="I419" s="29">
        <v>0</v>
      </c>
      <c r="J419" s="29">
        <f>G419-H419-I419</f>
        <v>457449.98</v>
      </c>
      <c r="K419" s="29">
        <v>1399222.64</v>
      </c>
      <c r="L419" s="10">
        <f>(F419+J419)/C419</f>
        <v>341.19112757351274</v>
      </c>
      <c r="M419" s="10">
        <f>K419/C419</f>
        <v>63.592357405808293</v>
      </c>
      <c r="N419" s="11">
        <f>(F419+J419+K419)/C419</f>
        <v>404.78348497932109</v>
      </c>
    </row>
    <row r="420" spans="1:14" ht="15" customHeight="1">
      <c r="A420" s="8" t="s">
        <v>524</v>
      </c>
      <c r="B420" s="9" t="s">
        <v>201</v>
      </c>
      <c r="C420" s="28">
        <v>5498</v>
      </c>
      <c r="D420" s="29">
        <v>1638726.22</v>
      </c>
      <c r="E420" s="29">
        <v>0</v>
      </c>
      <c r="F420" s="29">
        <f>D420-E420</f>
        <v>1638726.22</v>
      </c>
      <c r="G420" s="29">
        <v>39529.35</v>
      </c>
      <c r="H420" s="29">
        <v>0</v>
      </c>
      <c r="I420" s="29">
        <v>0</v>
      </c>
      <c r="J420" s="29">
        <f>G420-H420-I420</f>
        <v>39529.35</v>
      </c>
      <c r="K420" s="29">
        <v>545571.28</v>
      </c>
      <c r="L420" s="10">
        <f>(F420+J420)/C420</f>
        <v>305.24837577300838</v>
      </c>
      <c r="M420" s="10">
        <f>K420/C420</f>
        <v>99.230862131684248</v>
      </c>
      <c r="N420" s="11">
        <f>(F420+J420+K420)/C420</f>
        <v>404.47923790469264</v>
      </c>
    </row>
    <row r="421" spans="1:14" ht="15" customHeight="1">
      <c r="A421" s="8" t="s">
        <v>221</v>
      </c>
      <c r="B421" s="9" t="s">
        <v>208</v>
      </c>
      <c r="C421" s="28">
        <v>3647</v>
      </c>
      <c r="D421" s="29">
        <v>914823.35</v>
      </c>
      <c r="E421" s="29">
        <v>0</v>
      </c>
      <c r="F421" s="29">
        <f>D421-E421</f>
        <v>914823.35</v>
      </c>
      <c r="G421" s="29">
        <v>49948.93</v>
      </c>
      <c r="H421" s="29">
        <v>0</v>
      </c>
      <c r="I421" s="29">
        <v>0</v>
      </c>
      <c r="J421" s="29">
        <f>G421-H421-I421</f>
        <v>49948.93</v>
      </c>
      <c r="K421" s="29">
        <v>508844.28</v>
      </c>
      <c r="L421" s="10">
        <f>(F421+J421)/C421</f>
        <v>264.53860159034826</v>
      </c>
      <c r="M421" s="10">
        <f>K421/C421</f>
        <v>139.52406909788868</v>
      </c>
      <c r="N421" s="11">
        <f>(F421+J421+K421)/C421</f>
        <v>404.06267068823695</v>
      </c>
    </row>
    <row r="422" spans="1:14" ht="15" customHeight="1">
      <c r="A422" s="8" t="s">
        <v>247</v>
      </c>
      <c r="B422" s="9" t="s">
        <v>245</v>
      </c>
      <c r="C422" s="28">
        <v>622</v>
      </c>
      <c r="D422" s="29">
        <v>201196.84</v>
      </c>
      <c r="E422" s="29">
        <v>0</v>
      </c>
      <c r="F422" s="29">
        <f>D422-E422</f>
        <v>201196.84</v>
      </c>
      <c r="G422" s="29">
        <v>5688.18</v>
      </c>
      <c r="H422" s="29">
        <v>0</v>
      </c>
      <c r="I422" s="29">
        <v>0</v>
      </c>
      <c r="J422" s="29">
        <f>G422-H422-I422</f>
        <v>5688.18</v>
      </c>
      <c r="K422" s="29">
        <v>44136.03</v>
      </c>
      <c r="L422" s="10">
        <f>(F422+J422)/C422</f>
        <v>332.61257234726685</v>
      </c>
      <c r="M422" s="10">
        <f>K422/C422</f>
        <v>70.958247588424442</v>
      </c>
      <c r="N422" s="11">
        <f>(F422+J422+K422)/C422</f>
        <v>403.5708199356913</v>
      </c>
    </row>
    <row r="423" spans="1:14" ht="15" customHeight="1">
      <c r="A423" s="8" t="s">
        <v>569</v>
      </c>
      <c r="B423" s="9" t="s">
        <v>0</v>
      </c>
      <c r="C423" s="28">
        <v>7391</v>
      </c>
      <c r="D423" s="29">
        <v>2131211.36</v>
      </c>
      <c r="E423" s="29">
        <v>0</v>
      </c>
      <c r="F423" s="29">
        <f>D423-E423</f>
        <v>2131211.36</v>
      </c>
      <c r="G423" s="29">
        <v>17469.75</v>
      </c>
      <c r="H423" s="29">
        <v>0</v>
      </c>
      <c r="I423" s="29">
        <v>0</v>
      </c>
      <c r="J423" s="29">
        <f>G423-H423-I423</f>
        <v>17469.75</v>
      </c>
      <c r="K423" s="29">
        <v>833334.44</v>
      </c>
      <c r="L423" s="10">
        <f>(F423+J423)/C423</f>
        <v>290.71588553646325</v>
      </c>
      <c r="M423" s="10">
        <f>K423/C423</f>
        <v>112.74989040725205</v>
      </c>
      <c r="N423" s="11">
        <f>(F423+J423+K423)/C423</f>
        <v>403.4657759437153</v>
      </c>
    </row>
    <row r="424" spans="1:14" ht="15" customHeight="1">
      <c r="A424" s="8" t="s">
        <v>525</v>
      </c>
      <c r="B424" s="9" t="s">
        <v>178</v>
      </c>
      <c r="C424" s="28">
        <v>4979</v>
      </c>
      <c r="D424" s="29">
        <v>1645333.24</v>
      </c>
      <c r="E424" s="29">
        <v>0</v>
      </c>
      <c r="F424" s="29">
        <f>D424-E424</f>
        <v>1645333.24</v>
      </c>
      <c r="G424" s="29">
        <v>85453.1</v>
      </c>
      <c r="H424" s="29">
        <v>0</v>
      </c>
      <c r="I424" s="29">
        <v>0</v>
      </c>
      <c r="J424" s="29">
        <f>G424-H424-I424</f>
        <v>85453.1</v>
      </c>
      <c r="K424" s="29">
        <v>274115.95</v>
      </c>
      <c r="L424" s="10">
        <f>(F424+J424)/C424</f>
        <v>347.61726049407514</v>
      </c>
      <c r="M424" s="10">
        <f>K424/C424</f>
        <v>55.054418557943364</v>
      </c>
      <c r="N424" s="11">
        <f>(F424+J424+K424)/C424</f>
        <v>402.67167905201848</v>
      </c>
    </row>
    <row r="425" spans="1:14" ht="15" customHeight="1">
      <c r="A425" s="8" t="s">
        <v>309</v>
      </c>
      <c r="B425" s="9" t="s">
        <v>178</v>
      </c>
      <c r="C425" s="28">
        <v>18533</v>
      </c>
      <c r="D425" s="29">
        <v>5799332.3300000001</v>
      </c>
      <c r="E425" s="29">
        <v>0</v>
      </c>
      <c r="F425" s="29">
        <f>D425-E425</f>
        <v>5799332.3300000001</v>
      </c>
      <c r="G425" s="29">
        <v>264927.68</v>
      </c>
      <c r="H425" s="29">
        <v>0</v>
      </c>
      <c r="I425" s="29">
        <v>0</v>
      </c>
      <c r="J425" s="29">
        <f>G425-H425-I425</f>
        <v>264927.68</v>
      </c>
      <c r="K425" s="29">
        <v>1397103.61</v>
      </c>
      <c r="L425" s="10">
        <f>(F425+J425)/C425</f>
        <v>327.2141590676091</v>
      </c>
      <c r="M425" s="10">
        <f>K425/C425</f>
        <v>75.384644148276053</v>
      </c>
      <c r="N425" s="11">
        <f>(F425+J425+K425)/C425</f>
        <v>402.5988032158852</v>
      </c>
    </row>
    <row r="426" spans="1:14" ht="15" customHeight="1">
      <c r="A426" s="8" t="s">
        <v>244</v>
      </c>
      <c r="B426" s="9" t="s">
        <v>245</v>
      </c>
      <c r="C426" s="28">
        <v>3391</v>
      </c>
      <c r="D426" s="29">
        <v>850635.31</v>
      </c>
      <c r="E426" s="29">
        <v>0</v>
      </c>
      <c r="F426" s="29">
        <f>D426-E426</f>
        <v>850635.31</v>
      </c>
      <c r="G426" s="29">
        <v>52669.33</v>
      </c>
      <c r="H426" s="29">
        <v>0</v>
      </c>
      <c r="I426" s="29">
        <v>0</v>
      </c>
      <c r="J426" s="29">
        <f>G426-H426-I426</f>
        <v>52669.33</v>
      </c>
      <c r="K426" s="29">
        <v>461824.02</v>
      </c>
      <c r="L426" s="10">
        <f>(F426+J426)/C426</f>
        <v>266.38296667649661</v>
      </c>
      <c r="M426" s="10">
        <f>K426/C426</f>
        <v>136.19109997051018</v>
      </c>
      <c r="N426" s="11">
        <f>(F426+J426+K426)/C426</f>
        <v>402.57406664700682</v>
      </c>
    </row>
    <row r="427" spans="1:14" ht="15" customHeight="1">
      <c r="A427" s="8" t="s">
        <v>585</v>
      </c>
      <c r="B427" s="9" t="s">
        <v>0</v>
      </c>
      <c r="C427" s="28">
        <v>1539</v>
      </c>
      <c r="D427" s="29">
        <v>426840.3</v>
      </c>
      <c r="E427" s="29">
        <v>0</v>
      </c>
      <c r="F427" s="29">
        <f>D427-E427</f>
        <v>426840.3</v>
      </c>
      <c r="G427" s="29">
        <v>0</v>
      </c>
      <c r="H427" s="29">
        <v>0</v>
      </c>
      <c r="I427" s="29">
        <v>0</v>
      </c>
      <c r="J427" s="29">
        <f>G427-H427-I427</f>
        <v>0</v>
      </c>
      <c r="K427" s="29">
        <v>192164.51</v>
      </c>
      <c r="L427" s="10">
        <f>(F427+J427)/C427</f>
        <v>277.34912280701752</v>
      </c>
      <c r="M427" s="10">
        <f>K427/C427</f>
        <v>124.8632293697206</v>
      </c>
      <c r="N427" s="11">
        <f>(F427+J427+K427)/C427</f>
        <v>402.21235217673819</v>
      </c>
    </row>
    <row r="428" spans="1:14" ht="15" customHeight="1">
      <c r="A428" s="8" t="s">
        <v>570</v>
      </c>
      <c r="B428" s="9" t="s">
        <v>91</v>
      </c>
      <c r="C428" s="28">
        <v>708</v>
      </c>
      <c r="D428" s="29">
        <v>198939.77</v>
      </c>
      <c r="E428" s="29">
        <v>0</v>
      </c>
      <c r="F428" s="29">
        <f>D428-E428</f>
        <v>198939.77</v>
      </c>
      <c r="G428" s="29">
        <v>6558.14</v>
      </c>
      <c r="H428" s="29">
        <v>0</v>
      </c>
      <c r="I428" s="29">
        <v>0</v>
      </c>
      <c r="J428" s="29">
        <f>G428-H428-I428</f>
        <v>6558.14</v>
      </c>
      <c r="K428" s="29">
        <v>78824.649999999994</v>
      </c>
      <c r="L428" s="10">
        <f>(F428+J428)/C428</f>
        <v>290.25128531073449</v>
      </c>
      <c r="M428" s="10">
        <f>K428/C428</f>
        <v>111.33425141242937</v>
      </c>
      <c r="N428" s="11">
        <f>(F428+J428+K428)/C428</f>
        <v>401.58553672316384</v>
      </c>
    </row>
    <row r="429" spans="1:14" ht="15" customHeight="1">
      <c r="A429" s="8" t="s">
        <v>640</v>
      </c>
      <c r="B429" s="9" t="s">
        <v>178</v>
      </c>
      <c r="C429" s="28">
        <v>1088</v>
      </c>
      <c r="D429" s="29">
        <v>305056.36</v>
      </c>
      <c r="E429" s="29">
        <v>0</v>
      </c>
      <c r="F429" s="29">
        <f>D429-E429</f>
        <v>305056.36</v>
      </c>
      <c r="G429" s="29">
        <v>9955.7800000000007</v>
      </c>
      <c r="H429" s="29">
        <v>0</v>
      </c>
      <c r="I429" s="29">
        <v>0</v>
      </c>
      <c r="J429" s="29">
        <f>G429-H429-I429</f>
        <v>9955.7800000000007</v>
      </c>
      <c r="K429" s="29">
        <v>121022.95</v>
      </c>
      <c r="L429" s="10">
        <f>(F429+J429)/C429</f>
        <v>289.53321691176473</v>
      </c>
      <c r="M429" s="10">
        <f>K429/C429</f>
        <v>111.23432904411764</v>
      </c>
      <c r="N429" s="11">
        <f>(F429+J429+K429)/C429</f>
        <v>400.76754595588238</v>
      </c>
    </row>
    <row r="430" spans="1:14" ht="15" customHeight="1">
      <c r="A430" s="8" t="s">
        <v>87</v>
      </c>
      <c r="B430" s="9" t="s">
        <v>70</v>
      </c>
      <c r="C430" s="28">
        <v>2325</v>
      </c>
      <c r="D430" s="29">
        <v>840292.39</v>
      </c>
      <c r="E430" s="29">
        <v>0</v>
      </c>
      <c r="F430" s="29">
        <f>D430-E430</f>
        <v>840292.39</v>
      </c>
      <c r="G430" s="29">
        <v>8795.9699999999993</v>
      </c>
      <c r="H430" s="29">
        <v>0</v>
      </c>
      <c r="I430" s="29">
        <v>0</v>
      </c>
      <c r="J430" s="29">
        <f>G430-H430-I430</f>
        <v>8795.9699999999993</v>
      </c>
      <c r="K430" s="29">
        <v>81597.3</v>
      </c>
      <c r="L430" s="10">
        <f>(F430+J430)/C430</f>
        <v>365.19929462365593</v>
      </c>
      <c r="M430" s="10">
        <f>K430/C430</f>
        <v>35.095612903225806</v>
      </c>
      <c r="N430" s="11">
        <f>(F430+J430+K430)/C430</f>
        <v>400.29490752688173</v>
      </c>
    </row>
    <row r="431" spans="1:14" ht="15" customHeight="1">
      <c r="A431" s="8" t="s">
        <v>125</v>
      </c>
      <c r="B431" s="9" t="s">
        <v>91</v>
      </c>
      <c r="C431" s="28">
        <v>221</v>
      </c>
      <c r="D431" s="29">
        <v>57098.35</v>
      </c>
      <c r="E431" s="29">
        <v>0</v>
      </c>
      <c r="F431" s="29">
        <f>D431-E431</f>
        <v>57098.35</v>
      </c>
      <c r="G431" s="29">
        <v>3219.42</v>
      </c>
      <c r="H431" s="29">
        <v>0</v>
      </c>
      <c r="I431" s="29">
        <v>0</v>
      </c>
      <c r="J431" s="29">
        <f>G431-H431-I431</f>
        <v>3219.42</v>
      </c>
      <c r="K431" s="29">
        <v>28025.11</v>
      </c>
      <c r="L431" s="10">
        <f>(F431+J431)/C431</f>
        <v>272.93108597285067</v>
      </c>
      <c r="M431" s="10">
        <f>K431/C431</f>
        <v>126.81045248868779</v>
      </c>
      <c r="N431" s="11">
        <f>(F431+J431+K431)/C431</f>
        <v>399.74153846153848</v>
      </c>
    </row>
    <row r="432" spans="1:14" ht="15" customHeight="1">
      <c r="A432" s="8" t="s">
        <v>338</v>
      </c>
      <c r="B432" s="9" t="s">
        <v>245</v>
      </c>
      <c r="C432" s="28">
        <v>18316</v>
      </c>
      <c r="D432" s="29">
        <v>5280773.99</v>
      </c>
      <c r="E432" s="29">
        <v>0</v>
      </c>
      <c r="F432" s="29">
        <f>D432-E432</f>
        <v>5280773.99</v>
      </c>
      <c r="G432" s="29">
        <v>143278.22</v>
      </c>
      <c r="H432" s="29">
        <v>0</v>
      </c>
      <c r="I432" s="29">
        <v>0</v>
      </c>
      <c r="J432" s="29">
        <f>G432-H432-I432</f>
        <v>143278.22</v>
      </c>
      <c r="K432" s="29">
        <v>1886955.04</v>
      </c>
      <c r="L432" s="10">
        <f>(F432+J432)/C432</f>
        <v>296.13737770255511</v>
      </c>
      <c r="M432" s="10">
        <f>K432/C432</f>
        <v>103.02222319283686</v>
      </c>
      <c r="N432" s="11">
        <f>(F432+J432+K432)/C432</f>
        <v>399.15960089539203</v>
      </c>
    </row>
    <row r="433" spans="1:14" ht="15" customHeight="1">
      <c r="A433" s="8" t="s">
        <v>314</v>
      </c>
      <c r="B433" s="9" t="s">
        <v>70</v>
      </c>
      <c r="C433" s="28">
        <v>6101</v>
      </c>
      <c r="D433" s="29">
        <v>1848248.68</v>
      </c>
      <c r="E433" s="29">
        <v>0</v>
      </c>
      <c r="F433" s="29">
        <f>D433-E433</f>
        <v>1848248.68</v>
      </c>
      <c r="G433" s="29">
        <v>50547.75</v>
      </c>
      <c r="H433" s="29">
        <v>0</v>
      </c>
      <c r="I433" s="29">
        <v>0</v>
      </c>
      <c r="J433" s="29">
        <f>G433-H433-I433</f>
        <v>50547.75</v>
      </c>
      <c r="K433" s="29">
        <v>534484.09</v>
      </c>
      <c r="L433" s="10">
        <f>(F433+J433)/C433</f>
        <v>311.22708244550074</v>
      </c>
      <c r="M433" s="10">
        <f>K433/C433</f>
        <v>87.60598098672348</v>
      </c>
      <c r="N433" s="11">
        <f>(F433+J433+K433)/C433</f>
        <v>398.83306343222421</v>
      </c>
    </row>
    <row r="434" spans="1:14" ht="15" customHeight="1">
      <c r="A434" s="8" t="s">
        <v>319</v>
      </c>
      <c r="B434" s="9" t="s">
        <v>245</v>
      </c>
      <c r="C434" s="28">
        <v>14052</v>
      </c>
      <c r="D434" s="29">
        <v>4256156.4000000004</v>
      </c>
      <c r="E434" s="29">
        <v>0</v>
      </c>
      <c r="F434" s="29">
        <f>D434-E434</f>
        <v>4256156.4000000004</v>
      </c>
      <c r="G434" s="29">
        <v>427425.76</v>
      </c>
      <c r="H434" s="29">
        <v>0</v>
      </c>
      <c r="I434" s="29">
        <v>0</v>
      </c>
      <c r="J434" s="29">
        <f>G434-H434-I434</f>
        <v>427425.76</v>
      </c>
      <c r="K434" s="29">
        <v>920503.84</v>
      </c>
      <c r="L434" s="10">
        <f>(F434+J434)/C434</f>
        <v>333.3035980643325</v>
      </c>
      <c r="M434" s="10">
        <f>K434/C434</f>
        <v>65.506962709934527</v>
      </c>
      <c r="N434" s="11">
        <f>(F434+J434+K434)/C434</f>
        <v>398.810560774267</v>
      </c>
    </row>
    <row r="435" spans="1:14" ht="15" customHeight="1">
      <c r="A435" s="8" t="s">
        <v>328</v>
      </c>
      <c r="B435" s="9" t="s">
        <v>245</v>
      </c>
      <c r="C435" s="28">
        <v>19491</v>
      </c>
      <c r="D435" s="29">
        <v>5126704.75</v>
      </c>
      <c r="E435" s="29">
        <v>0</v>
      </c>
      <c r="F435" s="29">
        <f>D435-E435</f>
        <v>5126704.75</v>
      </c>
      <c r="G435" s="29">
        <v>169084.53</v>
      </c>
      <c r="H435" s="29">
        <v>0</v>
      </c>
      <c r="I435" s="29">
        <v>0</v>
      </c>
      <c r="J435" s="29">
        <f>G435-H435-I435</f>
        <v>169084.53</v>
      </c>
      <c r="K435" s="29">
        <v>2457855.0099999998</v>
      </c>
      <c r="L435" s="10">
        <f>(F435+J435)/C435</f>
        <v>271.70433943871529</v>
      </c>
      <c r="M435" s="10">
        <f>K435/C435</f>
        <v>126.10204761171822</v>
      </c>
      <c r="N435" s="11">
        <f>(F435+J435+K435)/C435</f>
        <v>397.80638705043356</v>
      </c>
    </row>
    <row r="436" spans="1:14" ht="15" customHeight="1">
      <c r="A436" s="8" t="s">
        <v>253</v>
      </c>
      <c r="B436" s="9" t="s">
        <v>245</v>
      </c>
      <c r="C436" s="28">
        <v>4939</v>
      </c>
      <c r="D436" s="29">
        <v>1650368.39</v>
      </c>
      <c r="E436" s="29">
        <v>0</v>
      </c>
      <c r="F436" s="29">
        <f>D436-E436</f>
        <v>1650368.39</v>
      </c>
      <c r="G436" s="29">
        <v>17537.439999999999</v>
      </c>
      <c r="H436" s="29">
        <v>0</v>
      </c>
      <c r="I436" s="29">
        <v>0</v>
      </c>
      <c r="J436" s="29">
        <f>G436-H436-I436</f>
        <v>17537.439999999999</v>
      </c>
      <c r="K436" s="29">
        <v>293574.84999999998</v>
      </c>
      <c r="L436" s="10">
        <f>(F436+J436)/C436</f>
        <v>337.70111965985012</v>
      </c>
      <c r="M436" s="10">
        <f>K436/C436</f>
        <v>59.440139704393594</v>
      </c>
      <c r="N436" s="11">
        <f>(F436+J436+K436)/C436</f>
        <v>397.14125936424369</v>
      </c>
    </row>
    <row r="437" spans="1:14" ht="15" customHeight="1">
      <c r="A437" s="8" t="s">
        <v>122</v>
      </c>
      <c r="B437" s="9" t="s">
        <v>91</v>
      </c>
      <c r="C437" s="28">
        <v>254</v>
      </c>
      <c r="D437" s="29">
        <v>65618.2</v>
      </c>
      <c r="E437" s="29">
        <v>0</v>
      </c>
      <c r="F437" s="29">
        <f>D437-E437</f>
        <v>65618.2</v>
      </c>
      <c r="G437" s="29">
        <v>9796.23</v>
      </c>
      <c r="H437" s="29">
        <v>0</v>
      </c>
      <c r="I437" s="29">
        <v>0</v>
      </c>
      <c r="J437" s="29">
        <f>G437-H437-I437</f>
        <v>9796.23</v>
      </c>
      <c r="K437" s="29">
        <v>25343.02</v>
      </c>
      <c r="L437" s="10">
        <f>(F437+J437)/C437</f>
        <v>296.90720472440944</v>
      </c>
      <c r="M437" s="10">
        <f>K437/C437</f>
        <v>99.775669291338588</v>
      </c>
      <c r="N437" s="11">
        <f>(F437+J437+K437)/C437</f>
        <v>396.68287401574804</v>
      </c>
    </row>
    <row r="438" spans="1:14" ht="15" customHeight="1">
      <c r="A438" s="8" t="s">
        <v>121</v>
      </c>
      <c r="B438" s="9" t="s">
        <v>91</v>
      </c>
      <c r="C438" s="28">
        <v>1153</v>
      </c>
      <c r="D438" s="29">
        <v>301504.96999999997</v>
      </c>
      <c r="E438" s="29">
        <v>0</v>
      </c>
      <c r="F438" s="29">
        <f>D438-E438</f>
        <v>301504.96999999997</v>
      </c>
      <c r="G438" s="29">
        <v>8066.77</v>
      </c>
      <c r="H438" s="29">
        <v>0</v>
      </c>
      <c r="I438" s="29">
        <v>0</v>
      </c>
      <c r="J438" s="29">
        <f>G438-H438-I438</f>
        <v>8066.77</v>
      </c>
      <c r="K438" s="29">
        <v>147746.19</v>
      </c>
      <c r="L438" s="10">
        <f>(F438+J438)/C438</f>
        <v>268.49240242844752</v>
      </c>
      <c r="M438" s="10">
        <f>K438/C438</f>
        <v>128.14066782307026</v>
      </c>
      <c r="N438" s="11">
        <f>(F438+J438+K438)/C438</f>
        <v>396.63307025151778</v>
      </c>
    </row>
    <row r="439" spans="1:14" ht="15" customHeight="1">
      <c r="A439" s="8" t="s">
        <v>60</v>
      </c>
      <c r="B439" s="9" t="s">
        <v>0</v>
      </c>
      <c r="C439" s="28">
        <v>986</v>
      </c>
      <c r="D439" s="29">
        <v>234031.55</v>
      </c>
      <c r="E439" s="29">
        <v>0</v>
      </c>
      <c r="F439" s="29">
        <f>D439-E439</f>
        <v>234031.55</v>
      </c>
      <c r="G439" s="29">
        <v>16536.59</v>
      </c>
      <c r="H439" s="29">
        <v>0</v>
      </c>
      <c r="I439" s="29">
        <v>0</v>
      </c>
      <c r="J439" s="29">
        <f>G439-H439-I439</f>
        <v>16536.59</v>
      </c>
      <c r="K439" s="29">
        <v>139291.91</v>
      </c>
      <c r="L439" s="10">
        <f>(F439+J439)/C439</f>
        <v>254.12590263691683</v>
      </c>
      <c r="M439" s="10">
        <f>K439/C439</f>
        <v>141.26968559837729</v>
      </c>
      <c r="N439" s="11">
        <f>(F439+J439+K439)/C439</f>
        <v>395.3955882352941</v>
      </c>
    </row>
    <row r="440" spans="1:14" ht="15" customHeight="1">
      <c r="A440" s="8" t="s">
        <v>197</v>
      </c>
      <c r="B440" s="9" t="s">
        <v>178</v>
      </c>
      <c r="C440" s="28">
        <v>410</v>
      </c>
      <c r="D440" s="29">
        <v>135967.48000000001</v>
      </c>
      <c r="E440" s="29">
        <v>0</v>
      </c>
      <c r="F440" s="29">
        <f>D440-E440</f>
        <v>135967.48000000001</v>
      </c>
      <c r="G440" s="29">
        <v>8655.91</v>
      </c>
      <c r="H440" s="29">
        <v>0</v>
      </c>
      <c r="I440" s="29">
        <v>0</v>
      </c>
      <c r="J440" s="29">
        <f>G440-H440-I440</f>
        <v>8655.91</v>
      </c>
      <c r="K440" s="29">
        <v>17471.7</v>
      </c>
      <c r="L440" s="10">
        <f>(F440+J440)/C440</f>
        <v>352.73997560975613</v>
      </c>
      <c r="M440" s="10">
        <f>K440/C440</f>
        <v>42.613902439024393</v>
      </c>
      <c r="N440" s="11">
        <f>(F440+J440+K440)/C440</f>
        <v>395.35387804878053</v>
      </c>
    </row>
    <row r="441" spans="1:14" ht="15" customHeight="1">
      <c r="A441" s="8" t="s">
        <v>213</v>
      </c>
      <c r="B441" s="9" t="s">
        <v>208</v>
      </c>
      <c r="C441" s="28">
        <v>1405</v>
      </c>
      <c r="D441" s="29">
        <v>368123.89</v>
      </c>
      <c r="E441" s="29">
        <v>0</v>
      </c>
      <c r="F441" s="29">
        <f>D441-E441</f>
        <v>368123.89</v>
      </c>
      <c r="G441" s="29">
        <v>10803.66</v>
      </c>
      <c r="H441" s="29">
        <v>0</v>
      </c>
      <c r="I441" s="29">
        <v>0</v>
      </c>
      <c r="J441" s="29">
        <f>G441-H441-I441</f>
        <v>10803.66</v>
      </c>
      <c r="K441" s="29">
        <v>176275.44</v>
      </c>
      <c r="L441" s="10">
        <f>(F441+J441)/C441</f>
        <v>269.69932384341638</v>
      </c>
      <c r="M441" s="10">
        <f>K441/C441</f>
        <v>125.46294661921708</v>
      </c>
      <c r="N441" s="11">
        <f>(F441+J441+K441)/C441</f>
        <v>395.16227046263344</v>
      </c>
    </row>
    <row r="442" spans="1:14" ht="15" customHeight="1">
      <c r="A442" s="8" t="s">
        <v>97</v>
      </c>
      <c r="B442" s="9" t="s">
        <v>91</v>
      </c>
      <c r="C442" s="28">
        <v>3518</v>
      </c>
      <c r="D442" s="29">
        <v>1217965.5900000001</v>
      </c>
      <c r="E442" s="29">
        <v>0</v>
      </c>
      <c r="F442" s="29">
        <f>D442-E442</f>
        <v>1217965.5900000001</v>
      </c>
      <c r="G442" s="29">
        <v>732.23</v>
      </c>
      <c r="H442" s="29">
        <v>0</v>
      </c>
      <c r="I442" s="29">
        <v>0</v>
      </c>
      <c r="J442" s="29">
        <f>G442-H442-I442</f>
        <v>732.23</v>
      </c>
      <c r="K442" s="29">
        <v>162558.93</v>
      </c>
      <c r="L442" s="10">
        <f>(F442+J442)/C442</f>
        <v>346.41779988629906</v>
      </c>
      <c r="M442" s="10">
        <f>K442/C442</f>
        <v>46.207768618533258</v>
      </c>
      <c r="N442" s="11">
        <f>(F442+J442+K442)/C442</f>
        <v>392.6255685048323</v>
      </c>
    </row>
    <row r="443" spans="1:14" ht="15" customHeight="1">
      <c r="A443" s="8" t="s">
        <v>193</v>
      </c>
      <c r="B443" s="9" t="s">
        <v>178</v>
      </c>
      <c r="C443" s="28">
        <v>2340</v>
      </c>
      <c r="D443" s="29">
        <v>639120.03</v>
      </c>
      <c r="E443" s="29">
        <v>0</v>
      </c>
      <c r="F443" s="29">
        <f>D443-E443</f>
        <v>639120.03</v>
      </c>
      <c r="G443" s="29">
        <v>31210.16</v>
      </c>
      <c r="H443" s="29">
        <v>0</v>
      </c>
      <c r="I443" s="29">
        <v>0</v>
      </c>
      <c r="J443" s="29">
        <f>G443-H443-I443</f>
        <v>31210.16</v>
      </c>
      <c r="K443" s="29">
        <v>246912.12</v>
      </c>
      <c r="L443" s="10">
        <f>(F443+J443)/C443</f>
        <v>286.46589316239317</v>
      </c>
      <c r="M443" s="10">
        <f>K443/C443</f>
        <v>105.518</v>
      </c>
      <c r="N443" s="11">
        <f>(F443+J443+K443)/C443</f>
        <v>391.9838931623932</v>
      </c>
    </row>
    <row r="444" spans="1:14" ht="15" customHeight="1">
      <c r="A444" s="8" t="s">
        <v>425</v>
      </c>
      <c r="B444" s="9" t="s">
        <v>245</v>
      </c>
      <c r="C444" s="28">
        <v>4640</v>
      </c>
      <c r="D444" s="29">
        <v>1372343.52</v>
      </c>
      <c r="E444" s="29">
        <v>0</v>
      </c>
      <c r="F444" s="29">
        <f>D444-E444</f>
        <v>1372343.52</v>
      </c>
      <c r="G444" s="29">
        <v>82343.710000000006</v>
      </c>
      <c r="H444" s="29">
        <v>0</v>
      </c>
      <c r="I444" s="29">
        <v>0</v>
      </c>
      <c r="J444" s="29">
        <f>G444-H444-I444</f>
        <v>82343.710000000006</v>
      </c>
      <c r="K444" s="29">
        <v>362120</v>
      </c>
      <c r="L444" s="10">
        <f>(F444+J444)/C444</f>
        <v>313.51017887931033</v>
      </c>
      <c r="M444" s="10">
        <f>K444/C444</f>
        <v>78.043103448275858</v>
      </c>
      <c r="N444" s="11">
        <f>(F444+J444+K444)/C444</f>
        <v>391.5532823275862</v>
      </c>
    </row>
    <row r="445" spans="1:14" ht="15" customHeight="1">
      <c r="A445" s="8" t="s">
        <v>49</v>
      </c>
      <c r="B445" s="9" t="s">
        <v>0</v>
      </c>
      <c r="C445" s="28">
        <v>2009</v>
      </c>
      <c r="D445" s="29">
        <v>446868.83</v>
      </c>
      <c r="E445" s="29">
        <v>0</v>
      </c>
      <c r="F445" s="29">
        <f>D445-E445</f>
        <v>446868.83</v>
      </c>
      <c r="G445" s="29">
        <v>7914.93</v>
      </c>
      <c r="H445" s="29">
        <v>0</v>
      </c>
      <c r="I445" s="29">
        <v>0</v>
      </c>
      <c r="J445" s="29">
        <f>G445-H445-I445</f>
        <v>7914.93</v>
      </c>
      <c r="K445" s="29">
        <v>329069.63</v>
      </c>
      <c r="L445" s="10">
        <f>(F445+J445)/C445</f>
        <v>226.37320059731209</v>
      </c>
      <c r="M445" s="10">
        <f>K445/C445</f>
        <v>163.79772523643604</v>
      </c>
      <c r="N445" s="11">
        <f>(F445+J445+K445)/C445</f>
        <v>390.17092583374813</v>
      </c>
    </row>
    <row r="446" spans="1:14" ht="15" customHeight="1">
      <c r="A446" s="8" t="s">
        <v>148</v>
      </c>
      <c r="B446" s="9" t="s">
        <v>138</v>
      </c>
      <c r="C446" s="28">
        <v>806</v>
      </c>
      <c r="D446" s="29">
        <v>213636.9</v>
      </c>
      <c r="E446" s="29">
        <v>0</v>
      </c>
      <c r="F446" s="29">
        <f>D446-E446</f>
        <v>213636.9</v>
      </c>
      <c r="G446" s="29">
        <v>1571.9</v>
      </c>
      <c r="H446" s="29">
        <v>0</v>
      </c>
      <c r="I446" s="29">
        <v>0</v>
      </c>
      <c r="J446" s="29">
        <f>G446-H446-I446</f>
        <v>1571.9</v>
      </c>
      <c r="K446" s="29">
        <v>99120.56</v>
      </c>
      <c r="L446" s="10">
        <f>(F446+J446)/C446</f>
        <v>267.00843672456574</v>
      </c>
      <c r="M446" s="10">
        <f>K446/C446</f>
        <v>122.97836228287841</v>
      </c>
      <c r="N446" s="11">
        <f>(F446+J446+K446)/C446</f>
        <v>389.98679900744418</v>
      </c>
    </row>
    <row r="447" spans="1:14" ht="15" customHeight="1">
      <c r="A447" s="8" t="s">
        <v>590</v>
      </c>
      <c r="B447" s="9" t="s">
        <v>178</v>
      </c>
      <c r="C447" s="28">
        <v>7665</v>
      </c>
      <c r="D447" s="29">
        <v>1826888.47</v>
      </c>
      <c r="E447" s="29">
        <v>0</v>
      </c>
      <c r="F447" s="29">
        <f>D447-E447</f>
        <v>1826888.47</v>
      </c>
      <c r="G447" s="29">
        <v>49351.58</v>
      </c>
      <c r="H447" s="29">
        <v>0</v>
      </c>
      <c r="I447" s="29">
        <v>0</v>
      </c>
      <c r="J447" s="29">
        <f>G447-H447-I447</f>
        <v>49351.58</v>
      </c>
      <c r="K447" s="29">
        <v>1109578.3700000001</v>
      </c>
      <c r="L447" s="10">
        <f>(F447+J447)/C447</f>
        <v>244.78017612524462</v>
      </c>
      <c r="M447" s="10">
        <f>K447/C447</f>
        <v>144.75908284409655</v>
      </c>
      <c r="N447" s="11">
        <f>(F447+J447+K447)/C447</f>
        <v>389.53925896934118</v>
      </c>
    </row>
    <row r="448" spans="1:14" ht="15" customHeight="1">
      <c r="A448" s="8" t="s">
        <v>607</v>
      </c>
      <c r="B448" s="9" t="s">
        <v>208</v>
      </c>
      <c r="C448" s="28">
        <v>915</v>
      </c>
      <c r="D448" s="29">
        <v>220759.28</v>
      </c>
      <c r="E448" s="29">
        <v>0</v>
      </c>
      <c r="F448" s="29">
        <f>D448-E448</f>
        <v>220759.28</v>
      </c>
      <c r="G448" s="29">
        <v>3025.03</v>
      </c>
      <c r="H448" s="29">
        <v>0</v>
      </c>
      <c r="I448" s="29">
        <v>0</v>
      </c>
      <c r="J448" s="29">
        <f>G448-H448-I448</f>
        <v>3025.03</v>
      </c>
      <c r="K448" s="29">
        <v>132237.38</v>
      </c>
      <c r="L448" s="10">
        <f>(F448+J448)/C448</f>
        <v>244.57301639344263</v>
      </c>
      <c r="M448" s="10">
        <f>K448/C448</f>
        <v>144.5217267759563</v>
      </c>
      <c r="N448" s="11">
        <f>(F448+J448+K448)/C448</f>
        <v>389.0947431693989</v>
      </c>
    </row>
    <row r="449" spans="1:14" ht="15" customHeight="1">
      <c r="A449" s="8" t="s">
        <v>100</v>
      </c>
      <c r="B449" s="9" t="s">
        <v>91</v>
      </c>
      <c r="C449" s="28">
        <v>4358</v>
      </c>
      <c r="D449" s="29">
        <v>1517507.68</v>
      </c>
      <c r="E449" s="29">
        <v>0</v>
      </c>
      <c r="F449" s="29">
        <f>D449-E449</f>
        <v>1517507.68</v>
      </c>
      <c r="G449" s="29">
        <v>19480.759999999998</v>
      </c>
      <c r="H449" s="29">
        <v>0</v>
      </c>
      <c r="I449" s="29">
        <v>0</v>
      </c>
      <c r="J449" s="29">
        <f>G449-H449-I449</f>
        <v>19480.759999999998</v>
      </c>
      <c r="K449" s="29">
        <v>157317.18</v>
      </c>
      <c r="L449" s="10">
        <f>(F449+J449)/C449</f>
        <v>352.68206516750803</v>
      </c>
      <c r="M449" s="10">
        <f>K449/C449</f>
        <v>36.098480954566313</v>
      </c>
      <c r="N449" s="11">
        <f>(F449+J449+K449)/C449</f>
        <v>388.78054612207433</v>
      </c>
    </row>
    <row r="450" spans="1:14" ht="15" customHeight="1">
      <c r="A450" s="8" t="s">
        <v>428</v>
      </c>
      <c r="B450" s="9" t="s">
        <v>201</v>
      </c>
      <c r="C450" s="28">
        <v>5634</v>
      </c>
      <c r="D450" s="29">
        <v>1542410.77</v>
      </c>
      <c r="E450" s="29">
        <v>0</v>
      </c>
      <c r="F450" s="29">
        <f>D450-E450</f>
        <v>1542410.77</v>
      </c>
      <c r="G450" s="29">
        <v>54547.39</v>
      </c>
      <c r="H450" s="29">
        <v>0</v>
      </c>
      <c r="I450" s="29">
        <v>0</v>
      </c>
      <c r="J450" s="29">
        <f>G450-H450-I450</f>
        <v>54547.39</v>
      </c>
      <c r="K450" s="29">
        <v>586637.62</v>
      </c>
      <c r="L450" s="10">
        <f>(F450+J450)/C450</f>
        <v>283.45015264465741</v>
      </c>
      <c r="M450" s="10">
        <f>K450/C450</f>
        <v>104.1245331913383</v>
      </c>
      <c r="N450" s="11">
        <f>(F450+J450+K450)/C450</f>
        <v>387.57468583599569</v>
      </c>
    </row>
    <row r="451" spans="1:14" ht="15" customHeight="1">
      <c r="A451" s="8" t="s">
        <v>451</v>
      </c>
      <c r="B451" s="9" t="s">
        <v>208</v>
      </c>
      <c r="C451" s="28">
        <v>280</v>
      </c>
      <c r="D451" s="29">
        <v>81354.78</v>
      </c>
      <c r="E451" s="29">
        <v>0</v>
      </c>
      <c r="F451" s="29">
        <f>D451-E451</f>
        <v>81354.78</v>
      </c>
      <c r="G451" s="29">
        <v>0</v>
      </c>
      <c r="H451" s="29">
        <v>0</v>
      </c>
      <c r="I451" s="29">
        <v>0</v>
      </c>
      <c r="J451" s="29">
        <f>G451-H451-I451</f>
        <v>0</v>
      </c>
      <c r="K451" s="29">
        <v>26777.65</v>
      </c>
      <c r="L451" s="10">
        <f>(F451+J451)/C451</f>
        <v>290.55278571428573</v>
      </c>
      <c r="M451" s="10">
        <f>K451/C451</f>
        <v>95.634464285714287</v>
      </c>
      <c r="N451" s="11">
        <f>(F451+J451+K451)/C451</f>
        <v>386.18724999999995</v>
      </c>
    </row>
    <row r="452" spans="1:14" ht="15" customHeight="1">
      <c r="A452" s="8" t="s">
        <v>332</v>
      </c>
      <c r="B452" s="9" t="s">
        <v>0</v>
      </c>
      <c r="C452" s="28">
        <v>12159</v>
      </c>
      <c r="D452" s="29">
        <v>2986329.16</v>
      </c>
      <c r="E452" s="29">
        <v>0</v>
      </c>
      <c r="F452" s="29">
        <f>D452-E452</f>
        <v>2986329.16</v>
      </c>
      <c r="G452" s="29">
        <v>285479.7</v>
      </c>
      <c r="H452" s="29">
        <v>0</v>
      </c>
      <c r="I452" s="29">
        <v>0</v>
      </c>
      <c r="J452" s="29">
        <f>G452-H452-I452</f>
        <v>285479.7</v>
      </c>
      <c r="K452" s="29">
        <v>1417655.49</v>
      </c>
      <c r="L452" s="10">
        <f>(F452+J452)/C452</f>
        <v>269.08535734846618</v>
      </c>
      <c r="M452" s="10">
        <f>K452/C452</f>
        <v>116.59309893905748</v>
      </c>
      <c r="N452" s="11">
        <f>(F452+J452+K452)/C452</f>
        <v>385.67845628752372</v>
      </c>
    </row>
    <row r="453" spans="1:14" ht="15" customHeight="1">
      <c r="A453" s="8" t="s">
        <v>90</v>
      </c>
      <c r="B453" s="9" t="s">
        <v>70</v>
      </c>
      <c r="C453" s="28">
        <v>2921</v>
      </c>
      <c r="D453" s="29">
        <v>833738.53</v>
      </c>
      <c r="E453" s="29">
        <v>0</v>
      </c>
      <c r="F453" s="29">
        <f>D453-E453</f>
        <v>833738.53</v>
      </c>
      <c r="G453" s="29">
        <v>27495.57</v>
      </c>
      <c r="H453" s="29">
        <v>0</v>
      </c>
      <c r="I453" s="29">
        <v>0</v>
      </c>
      <c r="J453" s="29">
        <f>G453-H453-I453</f>
        <v>27495.57</v>
      </c>
      <c r="K453" s="29">
        <v>262652.05</v>
      </c>
      <c r="L453" s="10">
        <f>(F453+J453)/C453</f>
        <v>294.84221157137966</v>
      </c>
      <c r="M453" s="10">
        <f>K453/C453</f>
        <v>89.918538171858955</v>
      </c>
      <c r="N453" s="11">
        <f>(F453+J453+K453)/C453</f>
        <v>384.76074974323859</v>
      </c>
    </row>
    <row r="454" spans="1:14" ht="15" customHeight="1">
      <c r="A454" s="8" t="s">
        <v>168</v>
      </c>
      <c r="B454" s="9" t="s">
        <v>138</v>
      </c>
      <c r="C454" s="28">
        <v>3566</v>
      </c>
      <c r="D454" s="29">
        <v>848413.83</v>
      </c>
      <c r="E454" s="29">
        <v>0</v>
      </c>
      <c r="F454" s="29">
        <f>D454-E454</f>
        <v>848413.83</v>
      </c>
      <c r="G454" s="29">
        <v>18377.48</v>
      </c>
      <c r="H454" s="29">
        <v>0</v>
      </c>
      <c r="I454" s="29">
        <v>0</v>
      </c>
      <c r="J454" s="29">
        <f>G454-H454-I454</f>
        <v>18377.48</v>
      </c>
      <c r="K454" s="29">
        <v>504562.15</v>
      </c>
      <c r="L454" s="10">
        <f>(F454+J454)/C454</f>
        <v>243.07103477285472</v>
      </c>
      <c r="M454" s="10">
        <f>K454/C454</f>
        <v>141.49247055524398</v>
      </c>
      <c r="N454" s="11">
        <f>(F454+J454+K454)/C454</f>
        <v>384.5635053280987</v>
      </c>
    </row>
    <row r="455" spans="1:14" ht="15" customHeight="1">
      <c r="A455" s="8" t="s">
        <v>75</v>
      </c>
      <c r="B455" s="9" t="s">
        <v>70</v>
      </c>
      <c r="C455" s="28">
        <v>2148</v>
      </c>
      <c r="D455" s="29">
        <v>653452.82999999996</v>
      </c>
      <c r="E455" s="29">
        <v>0</v>
      </c>
      <c r="F455" s="29">
        <f>D455-E455</f>
        <v>653452.82999999996</v>
      </c>
      <c r="G455" s="29">
        <v>10263.24</v>
      </c>
      <c r="H455" s="29">
        <v>0</v>
      </c>
      <c r="I455" s="29">
        <v>0</v>
      </c>
      <c r="J455" s="29">
        <f>G455-H455-I455</f>
        <v>10263.24</v>
      </c>
      <c r="K455" s="29">
        <v>160800.35</v>
      </c>
      <c r="L455" s="10">
        <f>(F455+J455)/C455</f>
        <v>308.99258379888266</v>
      </c>
      <c r="M455" s="10">
        <f>K455/C455</f>
        <v>74.860498137802608</v>
      </c>
      <c r="N455" s="11">
        <f>(F455+J455+K455)/C455</f>
        <v>383.85308193668527</v>
      </c>
    </row>
    <row r="456" spans="1:14" ht="15" customHeight="1">
      <c r="A456" s="8" t="s">
        <v>35</v>
      </c>
      <c r="B456" s="9" t="s">
        <v>0</v>
      </c>
      <c r="C456" s="28">
        <v>239</v>
      </c>
      <c r="D456" s="29">
        <v>41967.29</v>
      </c>
      <c r="E456" s="29">
        <v>0</v>
      </c>
      <c r="F456" s="29">
        <f>D456-E456</f>
        <v>41967.29</v>
      </c>
      <c r="G456" s="29">
        <v>1446.87</v>
      </c>
      <c r="H456" s="29">
        <v>0</v>
      </c>
      <c r="I456" s="29">
        <v>0</v>
      </c>
      <c r="J456" s="29">
        <f>G456-H456-I456</f>
        <v>1446.87</v>
      </c>
      <c r="K456" s="29">
        <v>48277.18</v>
      </c>
      <c r="L456" s="10">
        <f>(F456+J456)/C456</f>
        <v>181.6492050209205</v>
      </c>
      <c r="M456" s="10">
        <f>K456/C456</f>
        <v>201.99656903765691</v>
      </c>
      <c r="N456" s="11">
        <f>(F456+J456+K456)/C456</f>
        <v>383.64577405857739</v>
      </c>
    </row>
    <row r="457" spans="1:14" ht="15" customHeight="1">
      <c r="A457" s="8" t="s">
        <v>329</v>
      </c>
      <c r="B457" s="9" t="s">
        <v>178</v>
      </c>
      <c r="C457" s="28">
        <v>6882</v>
      </c>
      <c r="D457" s="29">
        <v>2038847.13</v>
      </c>
      <c r="E457" s="29">
        <v>0</v>
      </c>
      <c r="F457" s="29">
        <f>D457-E457</f>
        <v>2038847.13</v>
      </c>
      <c r="G457" s="29">
        <v>56777.87</v>
      </c>
      <c r="H457" s="29">
        <v>0</v>
      </c>
      <c r="I457" s="29">
        <v>0</v>
      </c>
      <c r="J457" s="29">
        <f>G457-H457-I457</f>
        <v>56777.87</v>
      </c>
      <c r="K457" s="29">
        <v>535539.66</v>
      </c>
      <c r="L457" s="10">
        <f>(F457+J457)/C457</f>
        <v>304.50813716942747</v>
      </c>
      <c r="M457" s="10">
        <f>K457/C457</f>
        <v>77.817445510026161</v>
      </c>
      <c r="N457" s="11">
        <f>(F457+J457+K457)/C457</f>
        <v>382.32558267945365</v>
      </c>
    </row>
    <row r="458" spans="1:14" ht="15" customHeight="1">
      <c r="A458" s="8" t="s">
        <v>50</v>
      </c>
      <c r="B458" s="9" t="s">
        <v>0</v>
      </c>
      <c r="C458" s="28">
        <v>1003</v>
      </c>
      <c r="D458" s="29">
        <v>265467.27</v>
      </c>
      <c r="E458" s="29">
        <v>0</v>
      </c>
      <c r="F458" s="29">
        <f>D458-E458</f>
        <v>265467.27</v>
      </c>
      <c r="G458" s="29">
        <v>37901.599999999999</v>
      </c>
      <c r="H458" s="29">
        <v>0</v>
      </c>
      <c r="I458" s="29">
        <v>0</v>
      </c>
      <c r="J458" s="29">
        <f>G458-H458-I458</f>
        <v>37901.599999999999</v>
      </c>
      <c r="K458" s="29">
        <v>79557.820000000007</v>
      </c>
      <c r="L458" s="10">
        <f>(F458+J458)/C458</f>
        <v>302.46148554336986</v>
      </c>
      <c r="M458" s="10">
        <f>K458/C458</f>
        <v>79.319860418743772</v>
      </c>
      <c r="N458" s="11">
        <f>(F458+J458+K458)/C458</f>
        <v>381.78134596211368</v>
      </c>
    </row>
    <row r="459" spans="1:14" ht="15" customHeight="1">
      <c r="A459" s="8" t="s">
        <v>337</v>
      </c>
      <c r="B459" s="9" t="s">
        <v>138</v>
      </c>
      <c r="C459" s="28">
        <v>17211</v>
      </c>
      <c r="D459" s="29">
        <v>4722756.38</v>
      </c>
      <c r="E459" s="29">
        <v>0</v>
      </c>
      <c r="F459" s="29">
        <f>D459-E459</f>
        <v>4722756.38</v>
      </c>
      <c r="G459" s="29">
        <v>258332.35</v>
      </c>
      <c r="H459" s="29">
        <v>0</v>
      </c>
      <c r="I459" s="29">
        <v>0</v>
      </c>
      <c r="J459" s="29">
        <f>G459-H459-I459</f>
        <v>258332.35</v>
      </c>
      <c r="K459" s="29">
        <v>1583065.33</v>
      </c>
      <c r="L459" s="10">
        <f>(F459+J459)/C459</f>
        <v>289.41309220847131</v>
      </c>
      <c r="M459" s="10">
        <f>K459/C459</f>
        <v>91.979857649177859</v>
      </c>
      <c r="N459" s="11">
        <f>(F459+J459+K459)/C459</f>
        <v>381.39294985764917</v>
      </c>
    </row>
    <row r="460" spans="1:14" ht="15" customHeight="1">
      <c r="A460" s="8" t="s">
        <v>418</v>
      </c>
      <c r="B460" s="9" t="s">
        <v>91</v>
      </c>
      <c r="C460" s="28">
        <v>924</v>
      </c>
      <c r="D460" s="29">
        <v>298340.56</v>
      </c>
      <c r="E460" s="29">
        <v>0</v>
      </c>
      <c r="F460" s="29">
        <f>D460-E460</f>
        <v>298340.56</v>
      </c>
      <c r="G460" s="29">
        <v>6034.51</v>
      </c>
      <c r="H460" s="29">
        <v>0</v>
      </c>
      <c r="I460" s="29">
        <v>0</v>
      </c>
      <c r="J460" s="29">
        <f>G460-H460-I460</f>
        <v>6034.51</v>
      </c>
      <c r="K460" s="29">
        <v>47650.54</v>
      </c>
      <c r="L460" s="10">
        <f>(F460+J460)/C460</f>
        <v>329.4102489177489</v>
      </c>
      <c r="M460" s="10">
        <f>K460/C460</f>
        <v>51.569848484848485</v>
      </c>
      <c r="N460" s="11">
        <f>(F460+J460+K460)/C460</f>
        <v>380.98009740259738</v>
      </c>
    </row>
    <row r="461" spans="1:14" ht="15" customHeight="1">
      <c r="A461" s="8" t="s">
        <v>351</v>
      </c>
      <c r="B461" s="9" t="s">
        <v>201</v>
      </c>
      <c r="C461" s="28">
        <v>4995</v>
      </c>
      <c r="D461" s="29">
        <v>1024269.03</v>
      </c>
      <c r="E461" s="29">
        <v>0</v>
      </c>
      <c r="F461" s="29">
        <f>D461-E461</f>
        <v>1024269.03</v>
      </c>
      <c r="G461" s="29">
        <v>34528.720000000001</v>
      </c>
      <c r="H461" s="29">
        <v>0</v>
      </c>
      <c r="I461" s="29">
        <v>0</v>
      </c>
      <c r="J461" s="29">
        <f>G461-H461-I461</f>
        <v>34528.720000000001</v>
      </c>
      <c r="K461" s="29">
        <v>844022.67</v>
      </c>
      <c r="L461" s="10">
        <f>(F461+J461)/C461</f>
        <v>211.97152152152151</v>
      </c>
      <c r="M461" s="10">
        <f>K461/C461</f>
        <v>168.97350750750752</v>
      </c>
      <c r="N461" s="11">
        <f>(F461+J461+K461)/C461</f>
        <v>380.945029029029</v>
      </c>
    </row>
    <row r="462" spans="1:14" ht="15" customHeight="1">
      <c r="A462" s="8" t="s">
        <v>600</v>
      </c>
      <c r="B462" s="9" t="s">
        <v>138</v>
      </c>
      <c r="C462" s="28">
        <v>1565</v>
      </c>
      <c r="D462" s="29">
        <v>378385</v>
      </c>
      <c r="E462" s="29">
        <v>0</v>
      </c>
      <c r="F462" s="29">
        <f>D462-E462</f>
        <v>378385</v>
      </c>
      <c r="G462" s="29">
        <v>15614.75</v>
      </c>
      <c r="H462" s="29">
        <v>0</v>
      </c>
      <c r="I462" s="29">
        <v>0</v>
      </c>
      <c r="J462" s="29">
        <f>G462-H462-I462</f>
        <v>15614.75</v>
      </c>
      <c r="K462" s="29">
        <v>199682.7</v>
      </c>
      <c r="L462" s="10">
        <f>(F462+J462)/C462</f>
        <v>251.75702875399361</v>
      </c>
      <c r="M462" s="10">
        <f>K462/C462</f>
        <v>127.59277955271567</v>
      </c>
      <c r="N462" s="11">
        <f>(F462+J462+K462)/C462</f>
        <v>379.34980830670924</v>
      </c>
    </row>
    <row r="463" spans="1:14" ht="15" customHeight="1">
      <c r="A463" s="8" t="s">
        <v>452</v>
      </c>
      <c r="B463" s="9" t="s">
        <v>178</v>
      </c>
      <c r="C463" s="28">
        <v>10317</v>
      </c>
      <c r="D463" s="29">
        <v>3108299.25</v>
      </c>
      <c r="E463" s="29">
        <v>0</v>
      </c>
      <c r="F463" s="29">
        <f>D463-E463</f>
        <v>3108299.25</v>
      </c>
      <c r="G463" s="29">
        <v>51284.61</v>
      </c>
      <c r="H463" s="29">
        <v>0</v>
      </c>
      <c r="I463" s="29">
        <v>0</v>
      </c>
      <c r="J463" s="29">
        <f>G463-H463-I463</f>
        <v>51284.61</v>
      </c>
      <c r="K463" s="29">
        <v>753670.47</v>
      </c>
      <c r="L463" s="10">
        <f>(F463+J463)/C463</f>
        <v>306.25025298051759</v>
      </c>
      <c r="M463" s="10">
        <f>K463/C463</f>
        <v>73.051320151206738</v>
      </c>
      <c r="N463" s="11">
        <f>(F463+J463+K463)/C463</f>
        <v>379.30157313172435</v>
      </c>
    </row>
    <row r="464" spans="1:14" ht="15" customHeight="1">
      <c r="A464" s="8" t="s">
        <v>474</v>
      </c>
      <c r="B464" s="9" t="s">
        <v>178</v>
      </c>
      <c r="C464" s="28">
        <v>2383</v>
      </c>
      <c r="D464" s="29">
        <v>728017.65</v>
      </c>
      <c r="E464" s="29">
        <v>0</v>
      </c>
      <c r="F464" s="29">
        <f>D464-E464</f>
        <v>728017.65</v>
      </c>
      <c r="G464" s="29">
        <v>28757.59</v>
      </c>
      <c r="H464" s="29">
        <v>0</v>
      </c>
      <c r="I464" s="29">
        <v>0</v>
      </c>
      <c r="J464" s="29">
        <f>G464-H464-I464</f>
        <v>28757.59</v>
      </c>
      <c r="K464" s="29">
        <v>146852.54999999999</v>
      </c>
      <c r="L464" s="10">
        <f>(F464+J464)/C464</f>
        <v>317.57248845992444</v>
      </c>
      <c r="M464" s="10">
        <f>K464/C464</f>
        <v>61.62507343684431</v>
      </c>
      <c r="N464" s="11">
        <f>(F464+J464+K464)/C464</f>
        <v>379.19756189676878</v>
      </c>
    </row>
    <row r="465" spans="1:14" ht="15" customHeight="1">
      <c r="A465" s="8" t="s">
        <v>540</v>
      </c>
      <c r="B465" s="9" t="s">
        <v>91</v>
      </c>
      <c r="C465" s="28">
        <v>451</v>
      </c>
      <c r="D465" s="29">
        <v>114322.55</v>
      </c>
      <c r="E465" s="29">
        <v>0</v>
      </c>
      <c r="F465" s="29">
        <f>D465-E465</f>
        <v>114322.55</v>
      </c>
      <c r="G465" s="29">
        <v>4179.53</v>
      </c>
      <c r="H465" s="29">
        <v>0</v>
      </c>
      <c r="I465" s="29">
        <v>0</v>
      </c>
      <c r="J465" s="29">
        <f>G465-H465-I465</f>
        <v>4179.53</v>
      </c>
      <c r="K465" s="29">
        <v>52436.66</v>
      </c>
      <c r="L465" s="10">
        <f>(F465+J465)/C465</f>
        <v>262.7540576496674</v>
      </c>
      <c r="M465" s="10">
        <f>K465/C465</f>
        <v>116.26753880266077</v>
      </c>
      <c r="N465" s="11">
        <f>(F465+J465+K465)/C465</f>
        <v>379.02159645232814</v>
      </c>
    </row>
    <row r="466" spans="1:14" ht="15" customHeight="1">
      <c r="A466" s="8" t="s">
        <v>181</v>
      </c>
      <c r="B466" s="9" t="s">
        <v>178</v>
      </c>
      <c r="C466" s="28">
        <v>4465</v>
      </c>
      <c r="D466" s="29">
        <v>1039184.45</v>
      </c>
      <c r="E466" s="29">
        <v>0</v>
      </c>
      <c r="F466" s="29">
        <f>D466-E466</f>
        <v>1039184.45</v>
      </c>
      <c r="G466" s="29">
        <v>34279.699999999997</v>
      </c>
      <c r="H466" s="29">
        <v>0</v>
      </c>
      <c r="I466" s="29">
        <v>0</v>
      </c>
      <c r="J466" s="29">
        <f>G466-H466-I466</f>
        <v>34279.699999999997</v>
      </c>
      <c r="K466" s="29">
        <v>613899.24</v>
      </c>
      <c r="L466" s="10">
        <f>(F466+J466)/C466</f>
        <v>240.41750279955204</v>
      </c>
      <c r="M466" s="10">
        <f>K466/C466</f>
        <v>137.49143113101903</v>
      </c>
      <c r="N466" s="11">
        <f>(F466+J466+K466)/C466</f>
        <v>377.9089339305711</v>
      </c>
    </row>
    <row r="467" spans="1:14" ht="15" customHeight="1">
      <c r="A467" s="8" t="s">
        <v>13</v>
      </c>
      <c r="B467" s="9" t="s">
        <v>0</v>
      </c>
      <c r="C467" s="28">
        <v>1093</v>
      </c>
      <c r="D467" s="29">
        <v>345582.22</v>
      </c>
      <c r="E467" s="29">
        <v>0</v>
      </c>
      <c r="F467" s="29">
        <f>D467-E467</f>
        <v>345582.22</v>
      </c>
      <c r="G467" s="29">
        <v>14293.28</v>
      </c>
      <c r="H467" s="29">
        <v>0</v>
      </c>
      <c r="I467" s="29">
        <v>0</v>
      </c>
      <c r="J467" s="29">
        <f>G467-H467-I467</f>
        <v>14293.28</v>
      </c>
      <c r="K467" s="29">
        <v>53087.39</v>
      </c>
      <c r="L467" s="10">
        <f>(F467+J467)/C467</f>
        <v>329.25480329368708</v>
      </c>
      <c r="M467" s="10">
        <f>K467/C467</f>
        <v>48.570347666971635</v>
      </c>
      <c r="N467" s="11">
        <f>(F467+J467+K467)/C467</f>
        <v>377.82515096065873</v>
      </c>
    </row>
    <row r="468" spans="1:14" ht="15" customHeight="1">
      <c r="A468" s="8" t="s">
        <v>453</v>
      </c>
      <c r="B468" s="9" t="s">
        <v>70</v>
      </c>
      <c r="C468" s="28">
        <v>282</v>
      </c>
      <c r="D468" s="29">
        <v>96702.34</v>
      </c>
      <c r="E468" s="29">
        <v>0</v>
      </c>
      <c r="F468" s="29">
        <f>D468-E468</f>
        <v>96702.34</v>
      </c>
      <c r="G468" s="29">
        <v>2202.84</v>
      </c>
      <c r="H468" s="29">
        <v>0</v>
      </c>
      <c r="I468" s="29">
        <v>0</v>
      </c>
      <c r="J468" s="29">
        <f>G468-H468-I468</f>
        <v>2202.84</v>
      </c>
      <c r="K468" s="29">
        <v>7634.54</v>
      </c>
      <c r="L468" s="10">
        <f>(F468+J468)/C468</f>
        <v>350.72758865248227</v>
      </c>
      <c r="M468" s="10">
        <f>K468/C468</f>
        <v>27.072836879432625</v>
      </c>
      <c r="N468" s="11">
        <f>(F468+J468+K468)/C468</f>
        <v>377.80042553191487</v>
      </c>
    </row>
    <row r="469" spans="1:14" ht="15" customHeight="1">
      <c r="A469" s="8" t="s">
        <v>18</v>
      </c>
      <c r="B469" s="9" t="s">
        <v>0</v>
      </c>
      <c r="C469" s="28">
        <v>1845</v>
      </c>
      <c r="D469" s="29">
        <v>341852.43</v>
      </c>
      <c r="E469" s="29">
        <v>0</v>
      </c>
      <c r="F469" s="29">
        <f>D469-E469</f>
        <v>341852.43</v>
      </c>
      <c r="G469" s="29">
        <v>22110.27</v>
      </c>
      <c r="H469" s="29">
        <v>0</v>
      </c>
      <c r="I469" s="29">
        <v>0</v>
      </c>
      <c r="J469" s="29">
        <f>G469-H469-I469</f>
        <v>22110.27</v>
      </c>
      <c r="K469" s="29">
        <v>332776.8</v>
      </c>
      <c r="L469" s="10">
        <f>(F469+J469)/C469</f>
        <v>197.26975609756099</v>
      </c>
      <c r="M469" s="10">
        <f>K469/C469</f>
        <v>180.36682926829269</v>
      </c>
      <c r="N469" s="11">
        <f>(F469+J469+K469)/C469</f>
        <v>377.63658536585365</v>
      </c>
    </row>
    <row r="470" spans="1:14" ht="15" customHeight="1">
      <c r="A470" s="8" t="s">
        <v>442</v>
      </c>
      <c r="B470" s="9" t="s">
        <v>208</v>
      </c>
      <c r="C470" s="28">
        <v>1780</v>
      </c>
      <c r="D470" s="29">
        <v>456610.33</v>
      </c>
      <c r="E470" s="29">
        <v>0</v>
      </c>
      <c r="F470" s="29">
        <f>D470-E470</f>
        <v>456610.33</v>
      </c>
      <c r="G470" s="29">
        <v>308.52</v>
      </c>
      <c r="H470" s="29">
        <v>0</v>
      </c>
      <c r="I470" s="29">
        <v>0</v>
      </c>
      <c r="J470" s="29">
        <f>G470-H470-I470</f>
        <v>308.52</v>
      </c>
      <c r="K470" s="29">
        <v>214334.51</v>
      </c>
      <c r="L470" s="10">
        <f>(F470+J470)/C470</f>
        <v>256.69598314606742</v>
      </c>
      <c r="M470" s="10">
        <f>K470/C470</f>
        <v>120.41264606741574</v>
      </c>
      <c r="N470" s="11">
        <f>(F470+J470+K470)/C470</f>
        <v>377.1086292134832</v>
      </c>
    </row>
    <row r="471" spans="1:14" ht="15" customHeight="1">
      <c r="A471" s="8" t="s">
        <v>157</v>
      </c>
      <c r="B471" s="9" t="s">
        <v>138</v>
      </c>
      <c r="C471" s="28">
        <v>934</v>
      </c>
      <c r="D471" s="29">
        <v>200598.59</v>
      </c>
      <c r="E471" s="29">
        <v>0</v>
      </c>
      <c r="F471" s="29">
        <f>D471-E471</f>
        <v>200598.59</v>
      </c>
      <c r="G471" s="29">
        <v>7888.69</v>
      </c>
      <c r="H471" s="29">
        <v>0</v>
      </c>
      <c r="I471" s="29">
        <v>0</v>
      </c>
      <c r="J471" s="29">
        <f>G471-H471-I471</f>
        <v>7888.69</v>
      </c>
      <c r="K471" s="29">
        <v>142425.31</v>
      </c>
      <c r="L471" s="10">
        <f>(F471+J471)/C471</f>
        <v>223.21978586723768</v>
      </c>
      <c r="M471" s="10">
        <f>K471/C471</f>
        <v>152.48962526766596</v>
      </c>
      <c r="N471" s="11">
        <f>(F471+J471+K471)/C471</f>
        <v>375.70941113490363</v>
      </c>
    </row>
    <row r="472" spans="1:14" ht="15" customHeight="1">
      <c r="A472" s="8" t="s">
        <v>547</v>
      </c>
      <c r="B472" s="9" t="s">
        <v>0</v>
      </c>
      <c r="C472" s="28">
        <v>3130</v>
      </c>
      <c r="D472" s="29">
        <v>715407.7</v>
      </c>
      <c r="E472" s="29">
        <v>0</v>
      </c>
      <c r="F472" s="29">
        <f>D472-E472</f>
        <v>715407.7</v>
      </c>
      <c r="G472" s="29">
        <v>16572.259999999998</v>
      </c>
      <c r="H472" s="29">
        <v>0</v>
      </c>
      <c r="I472" s="29">
        <v>0</v>
      </c>
      <c r="J472" s="29">
        <f>G472-H472-I472</f>
        <v>16572.259999999998</v>
      </c>
      <c r="K472" s="29">
        <v>443685.63</v>
      </c>
      <c r="L472" s="10">
        <f>(F472+J472)/C472</f>
        <v>233.85941214057507</v>
      </c>
      <c r="M472" s="10">
        <f>K472/C472</f>
        <v>141.75259744408945</v>
      </c>
      <c r="N472" s="11">
        <f>(F472+J472+K472)/C472</f>
        <v>375.61200958466446</v>
      </c>
    </row>
    <row r="473" spans="1:14" ht="15" customHeight="1">
      <c r="A473" s="8" t="s">
        <v>488</v>
      </c>
      <c r="B473" s="9" t="s">
        <v>245</v>
      </c>
      <c r="C473" s="28">
        <v>12288</v>
      </c>
      <c r="D473" s="29">
        <v>3299382.73</v>
      </c>
      <c r="E473" s="29">
        <v>0</v>
      </c>
      <c r="F473" s="29">
        <f>D473-E473</f>
        <v>3299382.73</v>
      </c>
      <c r="G473" s="29">
        <v>466687.64</v>
      </c>
      <c r="H473" s="29">
        <v>0</v>
      </c>
      <c r="I473" s="29">
        <v>0</v>
      </c>
      <c r="J473" s="29">
        <f>G473-H473-I473</f>
        <v>466687.64</v>
      </c>
      <c r="K473" s="29">
        <v>849047.98</v>
      </c>
      <c r="L473" s="10">
        <f>(F473+J473)/C473</f>
        <v>306.48359130859376</v>
      </c>
      <c r="M473" s="10">
        <f>K473/C473</f>
        <v>69.095701497395837</v>
      </c>
      <c r="N473" s="11">
        <f>(F473+J473+K473)/C473</f>
        <v>375.57929280598955</v>
      </c>
    </row>
    <row r="474" spans="1:14" ht="15" customHeight="1">
      <c r="A474" s="8" t="s">
        <v>571</v>
      </c>
      <c r="B474" s="9" t="s">
        <v>0</v>
      </c>
      <c r="C474" s="28">
        <v>10216</v>
      </c>
      <c r="D474" s="29">
        <v>2497458</v>
      </c>
      <c r="E474" s="29">
        <v>0</v>
      </c>
      <c r="F474" s="29">
        <f>D474-E474</f>
        <v>2497458</v>
      </c>
      <c r="G474" s="29">
        <v>221593.78</v>
      </c>
      <c r="H474" s="29">
        <v>0</v>
      </c>
      <c r="I474" s="29">
        <v>0</v>
      </c>
      <c r="J474" s="29">
        <f>G474-H474-I474</f>
        <v>221593.78</v>
      </c>
      <c r="K474" s="29">
        <v>1112763.5900000001</v>
      </c>
      <c r="L474" s="10">
        <f>(F474+J474)/C474</f>
        <v>266.15620399373529</v>
      </c>
      <c r="M474" s="10">
        <f>K474/C474</f>
        <v>108.92360904463587</v>
      </c>
      <c r="N474" s="11">
        <f>(F474+J474+K474)/C474</f>
        <v>375.07981303837119</v>
      </c>
    </row>
    <row r="475" spans="1:14" ht="15" customHeight="1">
      <c r="A475" s="8" t="s">
        <v>636</v>
      </c>
      <c r="B475" s="9" t="s">
        <v>70</v>
      </c>
      <c r="C475" s="28">
        <v>7989</v>
      </c>
      <c r="D475" s="29">
        <v>2370959.77</v>
      </c>
      <c r="E475" s="29">
        <v>0</v>
      </c>
      <c r="F475" s="29">
        <f>D475-E475</f>
        <v>2370959.77</v>
      </c>
      <c r="G475" s="29">
        <v>43201.09</v>
      </c>
      <c r="H475" s="29">
        <v>0</v>
      </c>
      <c r="I475" s="29">
        <v>0</v>
      </c>
      <c r="J475" s="29">
        <f>G475-H475-I475</f>
        <v>43201.09</v>
      </c>
      <c r="K475" s="29">
        <v>576755.27</v>
      </c>
      <c r="L475" s="10">
        <f>(F475+J475)/C475</f>
        <v>302.18561271748655</v>
      </c>
      <c r="M475" s="10">
        <f>K475/C475</f>
        <v>72.193675053198149</v>
      </c>
      <c r="N475" s="11">
        <f>(F475+J475+K475)/C475</f>
        <v>374.3792877706847</v>
      </c>
    </row>
    <row r="476" spans="1:14" ht="15" customHeight="1">
      <c r="A476" s="8" t="s">
        <v>16</v>
      </c>
      <c r="B476" s="9" t="s">
        <v>0</v>
      </c>
      <c r="C476" s="28">
        <v>2039</v>
      </c>
      <c r="D476" s="29">
        <v>447778.21</v>
      </c>
      <c r="E476" s="29">
        <v>0</v>
      </c>
      <c r="F476" s="29">
        <f>D476-E476</f>
        <v>447778.21</v>
      </c>
      <c r="G476" s="29">
        <v>3383.45</v>
      </c>
      <c r="H476" s="29">
        <v>0</v>
      </c>
      <c r="I476" s="29">
        <v>0</v>
      </c>
      <c r="J476" s="29">
        <f>G476-H476-I476</f>
        <v>3383.45</v>
      </c>
      <c r="K476" s="29">
        <v>309033.71999999997</v>
      </c>
      <c r="L476" s="10">
        <f>(F476+J476)/C476</f>
        <v>221.26614026483571</v>
      </c>
      <c r="M476" s="10">
        <f>K476/C476</f>
        <v>151.56141245708679</v>
      </c>
      <c r="N476" s="11">
        <f>(F476+J476+K476)/C476</f>
        <v>372.82755272192253</v>
      </c>
    </row>
    <row r="477" spans="1:14" ht="15" customHeight="1">
      <c r="A477" s="8" t="s">
        <v>175</v>
      </c>
      <c r="B477" s="9" t="s">
        <v>138</v>
      </c>
      <c r="C477" s="28">
        <v>4261</v>
      </c>
      <c r="D477" s="29">
        <v>1256879.07</v>
      </c>
      <c r="E477" s="29">
        <v>0</v>
      </c>
      <c r="F477" s="29">
        <f>D477-E477</f>
        <v>1256879.07</v>
      </c>
      <c r="G477" s="29">
        <v>9774.75</v>
      </c>
      <c r="H477" s="29">
        <v>0</v>
      </c>
      <c r="I477" s="29">
        <v>0</v>
      </c>
      <c r="J477" s="29">
        <f>G477-H477-I477</f>
        <v>9774.75</v>
      </c>
      <c r="K477" s="29">
        <v>321056.49</v>
      </c>
      <c r="L477" s="10">
        <f>(F477+J477)/C477</f>
        <v>297.26679652663694</v>
      </c>
      <c r="M477" s="10">
        <f>K477/C477</f>
        <v>75.347685989204408</v>
      </c>
      <c r="N477" s="11">
        <f>(F477+J477+K477)/C477</f>
        <v>372.61448251584136</v>
      </c>
    </row>
    <row r="478" spans="1:14" ht="15" customHeight="1">
      <c r="A478" s="8" t="s">
        <v>622</v>
      </c>
      <c r="B478" s="9" t="s">
        <v>245</v>
      </c>
      <c r="C478" s="28">
        <v>2325</v>
      </c>
      <c r="D478" s="29">
        <v>632952.02</v>
      </c>
      <c r="E478" s="29">
        <v>0</v>
      </c>
      <c r="F478" s="29">
        <f>D478-E478</f>
        <v>632952.02</v>
      </c>
      <c r="G478" s="29">
        <v>22568.17</v>
      </c>
      <c r="H478" s="29">
        <v>0</v>
      </c>
      <c r="I478" s="29">
        <v>0</v>
      </c>
      <c r="J478" s="29">
        <f>G478-H478-I478</f>
        <v>22568.17</v>
      </c>
      <c r="K478" s="29">
        <v>210761.67</v>
      </c>
      <c r="L478" s="10">
        <f>(F478+J478)/C478</f>
        <v>281.94416774193553</v>
      </c>
      <c r="M478" s="10">
        <f>K478/C478</f>
        <v>90.650180645161299</v>
      </c>
      <c r="N478" s="11">
        <f>(F478+J478+K478)/C478</f>
        <v>372.59434838709683</v>
      </c>
    </row>
    <row r="479" spans="1:14" ht="15" customHeight="1">
      <c r="A479" s="8" t="s">
        <v>497</v>
      </c>
      <c r="B479" s="9" t="s">
        <v>245</v>
      </c>
      <c r="C479" s="28">
        <v>825</v>
      </c>
      <c r="D479" s="29">
        <v>224563.31</v>
      </c>
      <c r="E479" s="29">
        <v>0</v>
      </c>
      <c r="F479" s="29">
        <f>D479-E479</f>
        <v>224563.31</v>
      </c>
      <c r="G479" s="29">
        <v>576.79999999999995</v>
      </c>
      <c r="H479" s="29">
        <v>0</v>
      </c>
      <c r="I479" s="29">
        <v>0</v>
      </c>
      <c r="J479" s="29">
        <f>G479-H479-I479</f>
        <v>576.79999999999995</v>
      </c>
      <c r="K479" s="29">
        <v>82157.41</v>
      </c>
      <c r="L479" s="10">
        <f>(F479+J479)/C479</f>
        <v>272.89710303030301</v>
      </c>
      <c r="M479" s="10">
        <f>K479/C479</f>
        <v>99.584739393939401</v>
      </c>
      <c r="N479" s="11">
        <f>(F479+J479+K479)/C479</f>
        <v>372.48184242424247</v>
      </c>
    </row>
    <row r="480" spans="1:14" ht="15" customHeight="1">
      <c r="A480" s="8" t="s">
        <v>129</v>
      </c>
      <c r="B480" s="9" t="s">
        <v>91</v>
      </c>
      <c r="C480" s="28">
        <v>1209</v>
      </c>
      <c r="D480" s="29">
        <v>328167.2</v>
      </c>
      <c r="E480" s="29">
        <v>0</v>
      </c>
      <c r="F480" s="29">
        <f>D480-E480</f>
        <v>328167.2</v>
      </c>
      <c r="G480" s="29">
        <v>18826.39</v>
      </c>
      <c r="H480" s="29">
        <v>0</v>
      </c>
      <c r="I480" s="29">
        <v>0</v>
      </c>
      <c r="J480" s="29">
        <f>G480-H480-I480</f>
        <v>18826.39</v>
      </c>
      <c r="K480" s="29">
        <v>101996.97</v>
      </c>
      <c r="L480" s="10">
        <f>(F480+J480)/C480</f>
        <v>287.00875930521096</v>
      </c>
      <c r="M480" s="10">
        <f>K480/C480</f>
        <v>84.364739454094291</v>
      </c>
      <c r="N480" s="11">
        <f>(F480+J480+K480)/C480</f>
        <v>371.37349875930528</v>
      </c>
    </row>
    <row r="481" spans="1:14" ht="15" customHeight="1">
      <c r="A481" s="8" t="s">
        <v>230</v>
      </c>
      <c r="B481" s="9" t="s">
        <v>208</v>
      </c>
      <c r="C481" s="28">
        <v>1059</v>
      </c>
      <c r="D481" s="29">
        <v>292298.13</v>
      </c>
      <c r="E481" s="29">
        <v>0</v>
      </c>
      <c r="F481" s="29">
        <f>D481-E481</f>
        <v>292298.13</v>
      </c>
      <c r="G481" s="29">
        <v>6027.01</v>
      </c>
      <c r="H481" s="29">
        <v>0</v>
      </c>
      <c r="I481" s="29">
        <v>0</v>
      </c>
      <c r="J481" s="29">
        <f>G481-H481-I481</f>
        <v>6027.01</v>
      </c>
      <c r="K481" s="29">
        <v>94930.11</v>
      </c>
      <c r="L481" s="10">
        <f>(F481+J481)/C481</f>
        <v>281.70457034938624</v>
      </c>
      <c r="M481" s="10">
        <f>K481/C481</f>
        <v>89.641274787535409</v>
      </c>
      <c r="N481" s="11">
        <f>(F481+J481+K481)/C481</f>
        <v>371.34584513692164</v>
      </c>
    </row>
    <row r="482" spans="1:14" ht="15" customHeight="1">
      <c r="A482" s="8" t="s">
        <v>591</v>
      </c>
      <c r="B482" s="9" t="s">
        <v>70</v>
      </c>
      <c r="C482" s="28">
        <v>2272</v>
      </c>
      <c r="D482" s="29">
        <v>568021.73</v>
      </c>
      <c r="E482" s="29">
        <v>0</v>
      </c>
      <c r="F482" s="29">
        <f>D482-E482</f>
        <v>568021.73</v>
      </c>
      <c r="G482" s="29">
        <v>85982.2</v>
      </c>
      <c r="H482" s="29">
        <v>0</v>
      </c>
      <c r="I482" s="29">
        <v>0</v>
      </c>
      <c r="J482" s="29">
        <f>G482-H482-I482</f>
        <v>85982.2</v>
      </c>
      <c r="K482" s="29">
        <v>189497.81</v>
      </c>
      <c r="L482" s="10">
        <f>(F482+J482)/C482</f>
        <v>287.85384242957741</v>
      </c>
      <c r="M482" s="10">
        <f>K482/C482</f>
        <v>83.405726232394372</v>
      </c>
      <c r="N482" s="11">
        <f>(F482+J482+K482)/C482</f>
        <v>371.25956866197185</v>
      </c>
    </row>
    <row r="483" spans="1:14" ht="15" customHeight="1">
      <c r="A483" s="8" t="s">
        <v>177</v>
      </c>
      <c r="B483" s="9" t="s">
        <v>178</v>
      </c>
      <c r="C483" s="28">
        <v>2775</v>
      </c>
      <c r="D483" s="29">
        <v>791270.74</v>
      </c>
      <c r="E483" s="29">
        <v>0</v>
      </c>
      <c r="F483" s="29">
        <f>D483-E483</f>
        <v>791270.74</v>
      </c>
      <c r="G483" s="29">
        <v>15002.41</v>
      </c>
      <c r="H483" s="29">
        <v>0</v>
      </c>
      <c r="I483" s="29">
        <v>0</v>
      </c>
      <c r="J483" s="29">
        <f>G483-H483-I483</f>
        <v>15002.41</v>
      </c>
      <c r="K483" s="29">
        <v>221050.52</v>
      </c>
      <c r="L483" s="10">
        <f>(F483+J483)/C483</f>
        <v>290.54888288288288</v>
      </c>
      <c r="M483" s="10">
        <f>K483/C483</f>
        <v>79.657845045045036</v>
      </c>
      <c r="N483" s="11">
        <f>(F483+J483+K483)/C483</f>
        <v>370.20672792792794</v>
      </c>
    </row>
    <row r="484" spans="1:14" ht="15" customHeight="1">
      <c r="A484" s="8" t="s">
        <v>620</v>
      </c>
      <c r="B484" s="9" t="s">
        <v>0</v>
      </c>
      <c r="C484" s="28">
        <v>1228</v>
      </c>
      <c r="D484" s="29">
        <v>293067.71999999997</v>
      </c>
      <c r="E484" s="29">
        <v>0</v>
      </c>
      <c r="F484" s="29">
        <f>D484-E484</f>
        <v>293067.71999999997</v>
      </c>
      <c r="G484" s="29">
        <v>36666.6</v>
      </c>
      <c r="H484" s="29">
        <v>0</v>
      </c>
      <c r="I484" s="29">
        <v>0</v>
      </c>
      <c r="J484" s="29">
        <f>G484-H484-I484</f>
        <v>36666.6</v>
      </c>
      <c r="K484" s="29">
        <v>123900.19</v>
      </c>
      <c r="L484" s="10">
        <f>(F484+J484)/C484</f>
        <v>268.51328990228006</v>
      </c>
      <c r="M484" s="10">
        <f>K484/C484</f>
        <v>100.89592019543974</v>
      </c>
      <c r="N484" s="11">
        <f>(F484+J484+K484)/C484</f>
        <v>369.40921009771984</v>
      </c>
    </row>
    <row r="485" spans="1:14" ht="15" customHeight="1">
      <c r="A485" s="8" t="s">
        <v>89</v>
      </c>
      <c r="B485" s="9" t="s">
        <v>70</v>
      </c>
      <c r="C485" s="28">
        <v>806</v>
      </c>
      <c r="D485" s="29">
        <v>229969.98</v>
      </c>
      <c r="E485" s="29">
        <v>0</v>
      </c>
      <c r="F485" s="29">
        <f>D485-E485</f>
        <v>229969.98</v>
      </c>
      <c r="G485" s="29">
        <v>6463.78</v>
      </c>
      <c r="H485" s="29">
        <v>0</v>
      </c>
      <c r="I485" s="29">
        <v>0</v>
      </c>
      <c r="J485" s="29">
        <f>G485-H485-I485</f>
        <v>6463.78</v>
      </c>
      <c r="K485" s="29">
        <v>61025.29</v>
      </c>
      <c r="L485" s="10">
        <f>(F485+J485)/C485</f>
        <v>293.34213399503722</v>
      </c>
      <c r="M485" s="10">
        <f>K485/C485</f>
        <v>75.713759305210914</v>
      </c>
      <c r="N485" s="11">
        <f>(F485+J485+K485)/C485</f>
        <v>369.0558933002481</v>
      </c>
    </row>
    <row r="486" spans="1:14" ht="15" customHeight="1">
      <c r="A486" s="8" t="s">
        <v>475</v>
      </c>
      <c r="B486" s="9" t="s">
        <v>178</v>
      </c>
      <c r="C486" s="28">
        <v>9611</v>
      </c>
      <c r="D486" s="29">
        <v>2494392.42</v>
      </c>
      <c r="E486" s="29">
        <v>0</v>
      </c>
      <c r="F486" s="29">
        <f>D486-E486</f>
        <v>2494392.42</v>
      </c>
      <c r="G486" s="29">
        <v>123895.83</v>
      </c>
      <c r="H486" s="29">
        <v>0</v>
      </c>
      <c r="I486" s="29">
        <v>0</v>
      </c>
      <c r="J486" s="29">
        <f>G486-H486-I486</f>
        <v>123895.83</v>
      </c>
      <c r="K486" s="29">
        <v>921357.64</v>
      </c>
      <c r="L486" s="10">
        <f>(F486+J486)/C486</f>
        <v>272.42620434918325</v>
      </c>
      <c r="M486" s="10">
        <f>K486/C486</f>
        <v>95.864908958485074</v>
      </c>
      <c r="N486" s="11">
        <f>(F486+J486+K486)/C486</f>
        <v>368.2911133076683</v>
      </c>
    </row>
    <row r="487" spans="1:14" ht="15" customHeight="1">
      <c r="A487" s="8" t="s">
        <v>516</v>
      </c>
      <c r="B487" s="9" t="s">
        <v>245</v>
      </c>
      <c r="C487" s="28">
        <v>8539</v>
      </c>
      <c r="D487" s="29">
        <v>2435280.35</v>
      </c>
      <c r="E487" s="29">
        <v>0</v>
      </c>
      <c r="F487" s="29">
        <f>D487-E487</f>
        <v>2435280.35</v>
      </c>
      <c r="G487" s="29">
        <v>77778.58</v>
      </c>
      <c r="H487" s="29">
        <v>0</v>
      </c>
      <c r="I487" s="29">
        <v>0</v>
      </c>
      <c r="J487" s="29">
        <f>G487-H487-I487</f>
        <v>77778.58</v>
      </c>
      <c r="K487" s="29">
        <v>622346.47</v>
      </c>
      <c r="L487" s="10">
        <f>(F487+J487)/C487</f>
        <v>294.30365733692474</v>
      </c>
      <c r="M487" s="10">
        <f>K487/C487</f>
        <v>72.882828200023425</v>
      </c>
      <c r="N487" s="11">
        <f>(F487+J487+K487)/C487</f>
        <v>367.18648553694817</v>
      </c>
    </row>
    <row r="488" spans="1:14" ht="15" customHeight="1">
      <c r="A488" s="8" t="s">
        <v>21</v>
      </c>
      <c r="B488" s="9" t="s">
        <v>0</v>
      </c>
      <c r="C488" s="28">
        <v>555</v>
      </c>
      <c r="D488" s="29">
        <v>123523.2</v>
      </c>
      <c r="E488" s="29">
        <v>0</v>
      </c>
      <c r="F488" s="29">
        <f>D488-E488</f>
        <v>123523.2</v>
      </c>
      <c r="G488" s="29">
        <v>0</v>
      </c>
      <c r="H488" s="29">
        <v>0</v>
      </c>
      <c r="I488" s="29">
        <v>0</v>
      </c>
      <c r="J488" s="29">
        <f>G488-H488-I488</f>
        <v>0</v>
      </c>
      <c r="K488" s="29">
        <v>80067.95</v>
      </c>
      <c r="L488" s="10">
        <f>(F488+J488)/C488</f>
        <v>222.56432432432433</v>
      </c>
      <c r="M488" s="10">
        <f>K488/C488</f>
        <v>144.26657657657657</v>
      </c>
      <c r="N488" s="11">
        <f>(F488+J488+K488)/C488</f>
        <v>366.83090090090087</v>
      </c>
    </row>
    <row r="489" spans="1:14" ht="15" customHeight="1">
      <c r="A489" s="8" t="s">
        <v>209</v>
      </c>
      <c r="B489" s="9" t="s">
        <v>208</v>
      </c>
      <c r="C489" s="28">
        <v>447</v>
      </c>
      <c r="D489" s="29">
        <v>102087.02</v>
      </c>
      <c r="E489" s="29">
        <v>0</v>
      </c>
      <c r="F489" s="29">
        <f>D489-E489</f>
        <v>102087.02</v>
      </c>
      <c r="G489" s="29">
        <v>321.48</v>
      </c>
      <c r="H489" s="29">
        <v>0</v>
      </c>
      <c r="I489" s="29">
        <v>0</v>
      </c>
      <c r="J489" s="29">
        <f>G489-H489-I489</f>
        <v>321.48</v>
      </c>
      <c r="K489" s="29">
        <v>60911.78</v>
      </c>
      <c r="L489" s="10">
        <f>(F489+J489)/C489</f>
        <v>229.10178970917227</v>
      </c>
      <c r="M489" s="10">
        <f>K489/C489</f>
        <v>136.26796420581655</v>
      </c>
      <c r="N489" s="11">
        <f>(F489+J489+K489)/C489</f>
        <v>365.36975391498879</v>
      </c>
    </row>
    <row r="490" spans="1:14" ht="15" customHeight="1">
      <c r="A490" s="8" t="s">
        <v>132</v>
      </c>
      <c r="B490" s="9" t="s">
        <v>91</v>
      </c>
      <c r="C490" s="28">
        <v>189</v>
      </c>
      <c r="D490" s="29">
        <v>39039.06</v>
      </c>
      <c r="E490" s="29">
        <v>0</v>
      </c>
      <c r="F490" s="29">
        <f>D490-E490</f>
        <v>39039.06</v>
      </c>
      <c r="G490" s="29">
        <v>5434.09</v>
      </c>
      <c r="H490" s="29">
        <v>0</v>
      </c>
      <c r="I490" s="29">
        <v>0</v>
      </c>
      <c r="J490" s="29">
        <f>G490-H490-I490</f>
        <v>5434.09</v>
      </c>
      <c r="K490" s="29">
        <v>24571.78</v>
      </c>
      <c r="L490" s="10">
        <f>(F490+J490)/C490</f>
        <v>235.30767195767191</v>
      </c>
      <c r="M490" s="10">
        <f>K490/C490</f>
        <v>130.00941798941798</v>
      </c>
      <c r="N490" s="11">
        <f>(F490+J490+K490)/C490</f>
        <v>365.31708994708993</v>
      </c>
    </row>
    <row r="491" spans="1:14" ht="15" customHeight="1">
      <c r="A491" s="8" t="s">
        <v>251</v>
      </c>
      <c r="B491" s="9" t="s">
        <v>245</v>
      </c>
      <c r="C491" s="28">
        <v>3996</v>
      </c>
      <c r="D491" s="29">
        <v>1248993.1599999999</v>
      </c>
      <c r="E491" s="29">
        <v>0</v>
      </c>
      <c r="F491" s="29">
        <f>D491-E491</f>
        <v>1248993.1599999999</v>
      </c>
      <c r="G491" s="29">
        <v>7540.14</v>
      </c>
      <c r="H491" s="29">
        <v>0</v>
      </c>
      <c r="I491" s="29">
        <v>0</v>
      </c>
      <c r="J491" s="29">
        <f>G491-H491-I491</f>
        <v>7540.14</v>
      </c>
      <c r="K491" s="29">
        <v>190276.76</v>
      </c>
      <c r="L491" s="10">
        <f>(F491+J491)/C491</f>
        <v>314.44777277277274</v>
      </c>
      <c r="M491" s="10">
        <f>K491/C491</f>
        <v>47.616806806806807</v>
      </c>
      <c r="N491" s="11">
        <f>(F491+J491+K491)/C491</f>
        <v>362.06457957957952</v>
      </c>
    </row>
    <row r="492" spans="1:14" ht="15" customHeight="1">
      <c r="A492" s="8" t="s">
        <v>589</v>
      </c>
      <c r="B492" s="9" t="s">
        <v>201</v>
      </c>
      <c r="C492" s="28">
        <v>3020</v>
      </c>
      <c r="D492" s="29">
        <v>915816.95999999996</v>
      </c>
      <c r="E492" s="29">
        <v>0</v>
      </c>
      <c r="F492" s="29">
        <f>D492-E492</f>
        <v>915816.95999999996</v>
      </c>
      <c r="G492" s="29">
        <v>41510.379999999997</v>
      </c>
      <c r="H492" s="29">
        <v>0</v>
      </c>
      <c r="I492" s="29">
        <v>0</v>
      </c>
      <c r="J492" s="29">
        <f>G492-H492-I492</f>
        <v>41510.379999999997</v>
      </c>
      <c r="K492" s="29">
        <v>134598.49</v>
      </c>
      <c r="L492" s="10">
        <f>(F492+J492)/C492</f>
        <v>316.99580794701984</v>
      </c>
      <c r="M492" s="10">
        <f>K492/C492</f>
        <v>44.569036423841055</v>
      </c>
      <c r="N492" s="11">
        <f>(F492+J492+K492)/C492</f>
        <v>361.56484437086095</v>
      </c>
    </row>
    <row r="493" spans="1:14" ht="15" customHeight="1">
      <c r="A493" s="8" t="s">
        <v>385</v>
      </c>
      <c r="B493" s="9" t="s">
        <v>208</v>
      </c>
      <c r="C493" s="28">
        <v>28412</v>
      </c>
      <c r="D493" s="29">
        <v>6865125.7800000003</v>
      </c>
      <c r="E493" s="29">
        <v>0</v>
      </c>
      <c r="F493" s="29">
        <f>D493-E493</f>
        <v>6865125.7800000003</v>
      </c>
      <c r="G493" s="29">
        <v>451433.1</v>
      </c>
      <c r="H493" s="29">
        <v>0</v>
      </c>
      <c r="I493" s="29">
        <v>0</v>
      </c>
      <c r="J493" s="29">
        <f>G493-H493-I493</f>
        <v>451433.1</v>
      </c>
      <c r="K493" s="29">
        <v>2945517.87</v>
      </c>
      <c r="L493" s="10">
        <f>(F493+J493)/C493</f>
        <v>257.51650288610443</v>
      </c>
      <c r="M493" s="10">
        <f>K493/C493</f>
        <v>103.67161305082359</v>
      </c>
      <c r="N493" s="11">
        <f>(F493+J493+K493)/C493</f>
        <v>361.18811593692806</v>
      </c>
    </row>
    <row r="494" spans="1:14" ht="15" customHeight="1">
      <c r="A494" s="8" t="s">
        <v>325</v>
      </c>
      <c r="B494" s="9" t="s">
        <v>0</v>
      </c>
      <c r="C494" s="28">
        <v>6203</v>
      </c>
      <c r="D494" s="29">
        <v>1732297.19</v>
      </c>
      <c r="E494" s="29">
        <v>0</v>
      </c>
      <c r="F494" s="29">
        <f>D494-E494</f>
        <v>1732297.19</v>
      </c>
      <c r="G494" s="29">
        <v>44909.63</v>
      </c>
      <c r="H494" s="29">
        <v>0</v>
      </c>
      <c r="I494" s="29">
        <v>0</v>
      </c>
      <c r="J494" s="29">
        <f>G494-H494-I494</f>
        <v>44909.63</v>
      </c>
      <c r="K494" s="29">
        <v>461218.54</v>
      </c>
      <c r="L494" s="10">
        <f>(F494+J494)/C494</f>
        <v>286.50762856682246</v>
      </c>
      <c r="M494" s="10">
        <f>K494/C494</f>
        <v>74.354109301950672</v>
      </c>
      <c r="N494" s="11">
        <f>(F494+J494+K494)/C494</f>
        <v>360.86173786877316</v>
      </c>
    </row>
    <row r="495" spans="1:14" ht="15" customHeight="1">
      <c r="A495" s="8" t="s">
        <v>194</v>
      </c>
      <c r="B495" s="9" t="s">
        <v>178</v>
      </c>
      <c r="C495" s="28">
        <v>4092</v>
      </c>
      <c r="D495" s="29">
        <v>1256641.98</v>
      </c>
      <c r="E495" s="29">
        <v>0</v>
      </c>
      <c r="F495" s="29">
        <f>D495-E495</f>
        <v>1256641.98</v>
      </c>
      <c r="G495" s="29">
        <v>29595.78</v>
      </c>
      <c r="H495" s="29">
        <v>0</v>
      </c>
      <c r="I495" s="29">
        <v>0</v>
      </c>
      <c r="J495" s="29">
        <f>G495-H495-I495</f>
        <v>29595.78</v>
      </c>
      <c r="K495" s="29">
        <v>189017.83</v>
      </c>
      <c r="L495" s="10">
        <f>(F495+J495)/C495</f>
        <v>314.329853372434</v>
      </c>
      <c r="M495" s="10">
        <f>K495/C495</f>
        <v>46.192040566959918</v>
      </c>
      <c r="N495" s="11">
        <f>(F495+J495+K495)/C495</f>
        <v>360.52189393939398</v>
      </c>
    </row>
    <row r="496" spans="1:14" ht="15" customHeight="1">
      <c r="A496" s="8" t="s">
        <v>350</v>
      </c>
      <c r="B496" s="9" t="s">
        <v>91</v>
      </c>
      <c r="C496" s="28">
        <v>6354</v>
      </c>
      <c r="D496" s="29">
        <v>1756919.98</v>
      </c>
      <c r="E496" s="29">
        <v>0</v>
      </c>
      <c r="F496" s="29">
        <f>D496-E496</f>
        <v>1756919.98</v>
      </c>
      <c r="G496" s="29">
        <v>80947</v>
      </c>
      <c r="H496" s="29">
        <v>0</v>
      </c>
      <c r="I496" s="29">
        <v>0</v>
      </c>
      <c r="J496" s="29">
        <f>G496-H496-I496</f>
        <v>80947</v>
      </c>
      <c r="K496" s="29">
        <v>448196.85</v>
      </c>
      <c r="L496" s="10">
        <f>(F496+J496)/C496</f>
        <v>289.24566887000316</v>
      </c>
      <c r="M496" s="10">
        <f>K496/C496</f>
        <v>70.5377478753541</v>
      </c>
      <c r="N496" s="11">
        <f>(F496+J496+K496)/C496</f>
        <v>359.78341674535727</v>
      </c>
    </row>
    <row r="497" spans="1:14" ht="15" customHeight="1">
      <c r="A497" s="8" t="s">
        <v>608</v>
      </c>
      <c r="B497" s="9" t="s">
        <v>138</v>
      </c>
      <c r="C497" s="28">
        <v>11449</v>
      </c>
      <c r="D497" s="29">
        <v>2791961.5</v>
      </c>
      <c r="E497" s="29">
        <v>0</v>
      </c>
      <c r="F497" s="29">
        <f>D497-E497</f>
        <v>2791961.5</v>
      </c>
      <c r="G497" s="29">
        <v>117071.98</v>
      </c>
      <c r="H497" s="29">
        <v>0</v>
      </c>
      <c r="I497" s="29">
        <v>0</v>
      </c>
      <c r="J497" s="29">
        <f>G497-H497-I497</f>
        <v>117071.98</v>
      </c>
      <c r="K497" s="29">
        <v>1209430.6299999999</v>
      </c>
      <c r="L497" s="10">
        <f>(F497+J497)/C497</f>
        <v>254.08625032753952</v>
      </c>
      <c r="M497" s="10">
        <f>K497/C497</f>
        <v>105.63635514018691</v>
      </c>
      <c r="N497" s="11">
        <f>(F497+J497+K497)/C497</f>
        <v>359.72260546772645</v>
      </c>
    </row>
    <row r="498" spans="1:14" ht="15" customHeight="1">
      <c r="A498" s="8" t="s">
        <v>321</v>
      </c>
      <c r="B498" s="9" t="s">
        <v>0</v>
      </c>
      <c r="C498" s="28">
        <v>5688</v>
      </c>
      <c r="D498" s="29">
        <v>1488544.48</v>
      </c>
      <c r="E498" s="29">
        <v>0</v>
      </c>
      <c r="F498" s="29">
        <f>D498-E498</f>
        <v>1488544.48</v>
      </c>
      <c r="G498" s="29">
        <v>55850.720000000001</v>
      </c>
      <c r="H498" s="29">
        <v>0</v>
      </c>
      <c r="I498" s="29">
        <v>0</v>
      </c>
      <c r="J498" s="29">
        <f>G498-H498-I498</f>
        <v>55850.720000000001</v>
      </c>
      <c r="K498" s="29">
        <v>492273.36</v>
      </c>
      <c r="L498" s="10">
        <f>(F498+J498)/C498</f>
        <v>271.51814345991562</v>
      </c>
      <c r="M498" s="10">
        <f>K498/C498</f>
        <v>86.54594936708861</v>
      </c>
      <c r="N498" s="11">
        <f>(F498+J498+K498)/C498</f>
        <v>358.06409282700423</v>
      </c>
    </row>
    <row r="499" spans="1:14" ht="15" customHeight="1">
      <c r="A499" s="8" t="s">
        <v>349</v>
      </c>
      <c r="B499" s="9" t="s">
        <v>178</v>
      </c>
      <c r="C499" s="28">
        <v>9850</v>
      </c>
      <c r="D499" s="29">
        <v>3080182.32</v>
      </c>
      <c r="E499" s="29">
        <v>0</v>
      </c>
      <c r="F499" s="29">
        <f>D499-E499</f>
        <v>3080182.32</v>
      </c>
      <c r="G499" s="29">
        <v>44316.5</v>
      </c>
      <c r="H499" s="29">
        <v>0</v>
      </c>
      <c r="I499" s="29">
        <v>0</v>
      </c>
      <c r="J499" s="29">
        <f>G499-H499-I499</f>
        <v>44316.5</v>
      </c>
      <c r="K499" s="29">
        <v>400868.87</v>
      </c>
      <c r="L499" s="10">
        <f>(F499+J499)/C499</f>
        <v>317.20800203045684</v>
      </c>
      <c r="M499" s="10">
        <f>K499/C499</f>
        <v>40.697347208121826</v>
      </c>
      <c r="N499" s="11">
        <f>(F499+J499+K499)/C499</f>
        <v>357.90534923857865</v>
      </c>
    </row>
    <row r="500" spans="1:14" ht="15" customHeight="1">
      <c r="A500" s="8" t="s">
        <v>333</v>
      </c>
      <c r="B500" s="9" t="s">
        <v>178</v>
      </c>
      <c r="C500" s="28">
        <v>7186</v>
      </c>
      <c r="D500" s="29">
        <v>2096173.33</v>
      </c>
      <c r="E500" s="29">
        <v>0</v>
      </c>
      <c r="F500" s="29">
        <f>D500-E500</f>
        <v>2096173.33</v>
      </c>
      <c r="G500" s="29">
        <v>42191.9</v>
      </c>
      <c r="H500" s="29">
        <v>0</v>
      </c>
      <c r="I500" s="29">
        <v>0</v>
      </c>
      <c r="J500" s="29">
        <f>G500-H500-I500</f>
        <v>42191.9</v>
      </c>
      <c r="K500" s="29">
        <v>421281.46</v>
      </c>
      <c r="L500" s="10">
        <f>(F500+J500)/C500</f>
        <v>297.57378652936262</v>
      </c>
      <c r="M500" s="10">
        <f>K500/C500</f>
        <v>58.625307542443643</v>
      </c>
      <c r="N500" s="11">
        <f>(F500+J500+K500)/C500</f>
        <v>356.19909407180626</v>
      </c>
    </row>
    <row r="501" spans="1:14" ht="15" customHeight="1">
      <c r="A501" s="8" t="s">
        <v>414</v>
      </c>
      <c r="B501" s="9" t="s">
        <v>70</v>
      </c>
      <c r="C501" s="28">
        <v>222</v>
      </c>
      <c r="D501" s="29">
        <v>63194.05</v>
      </c>
      <c r="E501" s="29">
        <v>0</v>
      </c>
      <c r="F501" s="29">
        <f>D501-E501</f>
        <v>63194.05</v>
      </c>
      <c r="G501" s="29">
        <v>3695.35</v>
      </c>
      <c r="H501" s="29">
        <v>0</v>
      </c>
      <c r="I501" s="29">
        <v>0</v>
      </c>
      <c r="J501" s="29">
        <f>G501-H501-I501</f>
        <v>3695.35</v>
      </c>
      <c r="K501" s="29">
        <v>12122.03</v>
      </c>
      <c r="L501" s="10">
        <f>(F501+J501)/C501</f>
        <v>301.30360360360362</v>
      </c>
      <c r="M501" s="10">
        <f>K501/C501</f>
        <v>54.603738738738741</v>
      </c>
      <c r="N501" s="11">
        <f>(F501+J501+K501)/C501</f>
        <v>355.90734234234236</v>
      </c>
    </row>
    <row r="502" spans="1:14" ht="15" customHeight="1">
      <c r="A502" s="8" t="s">
        <v>485</v>
      </c>
      <c r="B502" s="9" t="s">
        <v>245</v>
      </c>
      <c r="C502" s="28">
        <v>3305</v>
      </c>
      <c r="D502" s="29">
        <v>840429.69</v>
      </c>
      <c r="E502" s="29">
        <v>0</v>
      </c>
      <c r="F502" s="29">
        <f>D502-E502</f>
        <v>840429.69</v>
      </c>
      <c r="G502" s="29">
        <v>45869.37</v>
      </c>
      <c r="H502" s="29">
        <v>0</v>
      </c>
      <c r="I502" s="29">
        <v>0</v>
      </c>
      <c r="J502" s="29">
        <f>G502-H502-I502</f>
        <v>45869.37</v>
      </c>
      <c r="K502" s="29">
        <v>289064.12</v>
      </c>
      <c r="L502" s="10">
        <f>(F502+J502)/C502</f>
        <v>268.16915582450832</v>
      </c>
      <c r="M502" s="10">
        <f>K502/C502</f>
        <v>87.46266868381241</v>
      </c>
      <c r="N502" s="11">
        <f>(F502+J502+K502)/C502</f>
        <v>355.63182450832073</v>
      </c>
    </row>
    <row r="503" spans="1:14" ht="15" customHeight="1">
      <c r="A503" s="8" t="s">
        <v>240</v>
      </c>
      <c r="B503" s="9" t="s">
        <v>208</v>
      </c>
      <c r="C503" s="28">
        <v>3079</v>
      </c>
      <c r="D503" s="29">
        <v>895508.17</v>
      </c>
      <c r="E503" s="29">
        <v>0</v>
      </c>
      <c r="F503" s="29">
        <f>D503-E503</f>
        <v>895508.17</v>
      </c>
      <c r="G503" s="29">
        <v>5325.41</v>
      </c>
      <c r="H503" s="29">
        <v>0</v>
      </c>
      <c r="I503" s="29">
        <v>0</v>
      </c>
      <c r="J503" s="29">
        <f>G503-H503-I503</f>
        <v>5325.41</v>
      </c>
      <c r="K503" s="29">
        <v>193699.87</v>
      </c>
      <c r="L503" s="10">
        <f>(F503+J503)/C503</f>
        <v>292.57342643715492</v>
      </c>
      <c r="M503" s="10">
        <f>K503/C503</f>
        <v>62.909993504384538</v>
      </c>
      <c r="N503" s="11">
        <f>(F503+J503+K503)/C503</f>
        <v>355.48341994153952</v>
      </c>
    </row>
    <row r="504" spans="1:14" ht="15" customHeight="1">
      <c r="A504" s="8" t="s">
        <v>334</v>
      </c>
      <c r="B504" s="9" t="s">
        <v>208</v>
      </c>
      <c r="C504" s="28">
        <v>5434</v>
      </c>
      <c r="D504" s="29">
        <v>1186635.82</v>
      </c>
      <c r="E504" s="29">
        <v>0</v>
      </c>
      <c r="F504" s="29">
        <f>D504-E504</f>
        <v>1186635.82</v>
      </c>
      <c r="G504" s="29">
        <v>49898.91</v>
      </c>
      <c r="H504" s="29">
        <v>0</v>
      </c>
      <c r="I504" s="29">
        <v>0</v>
      </c>
      <c r="J504" s="29">
        <f>G504-H504-I504</f>
        <v>49898.91</v>
      </c>
      <c r="K504" s="29">
        <v>686424.27</v>
      </c>
      <c r="L504" s="10">
        <f>(F504+J504)/C504</f>
        <v>227.55515826278983</v>
      </c>
      <c r="M504" s="10">
        <f>K504/C504</f>
        <v>126.32025579683474</v>
      </c>
      <c r="N504" s="11">
        <f>(F504+J504+K504)/C504</f>
        <v>353.87541405962457</v>
      </c>
    </row>
    <row r="505" spans="1:14" ht="15" customHeight="1">
      <c r="A505" s="8" t="s">
        <v>2</v>
      </c>
      <c r="B505" s="9" t="s">
        <v>0</v>
      </c>
      <c r="C505" s="28">
        <v>1929</v>
      </c>
      <c r="D505" s="29">
        <v>495095.72</v>
      </c>
      <c r="E505" s="29">
        <v>0</v>
      </c>
      <c r="F505" s="29">
        <f>D505-E505</f>
        <v>495095.72</v>
      </c>
      <c r="G505" s="29">
        <v>5339.68</v>
      </c>
      <c r="H505" s="29">
        <v>0</v>
      </c>
      <c r="I505" s="29">
        <v>0</v>
      </c>
      <c r="J505" s="29">
        <f>G505-H505-I505</f>
        <v>5339.68</v>
      </c>
      <c r="K505" s="29">
        <v>180749.8</v>
      </c>
      <c r="L505" s="10">
        <f>(F505+J505)/C505</f>
        <v>259.42737169517881</v>
      </c>
      <c r="M505" s="10">
        <f>K505/C505</f>
        <v>93.701296008294449</v>
      </c>
      <c r="N505" s="11">
        <f>(F505+J505+K505)/C505</f>
        <v>353.1286677034733</v>
      </c>
    </row>
    <row r="506" spans="1:14" ht="15" customHeight="1">
      <c r="A506" s="8" t="s">
        <v>131</v>
      </c>
      <c r="B506" s="9" t="s">
        <v>91</v>
      </c>
      <c r="C506" s="28">
        <v>3034</v>
      </c>
      <c r="D506" s="29">
        <v>955605.47</v>
      </c>
      <c r="E506" s="29">
        <v>0</v>
      </c>
      <c r="F506" s="29">
        <f>D506-E506</f>
        <v>955605.47</v>
      </c>
      <c r="G506" s="29">
        <v>21909.95</v>
      </c>
      <c r="H506" s="29">
        <v>0</v>
      </c>
      <c r="I506" s="29">
        <v>0</v>
      </c>
      <c r="J506" s="29">
        <f>G506-H506-I506</f>
        <v>21909.95</v>
      </c>
      <c r="K506" s="29">
        <v>91226.72</v>
      </c>
      <c r="L506" s="10">
        <f>(F506+J506)/C506</f>
        <v>322.1870204350692</v>
      </c>
      <c r="M506" s="10">
        <f>K506/C506</f>
        <v>30.068134475939356</v>
      </c>
      <c r="N506" s="11">
        <f>(F506+J506+K506)/C506</f>
        <v>352.25515491100856</v>
      </c>
    </row>
    <row r="507" spans="1:14" ht="15" customHeight="1">
      <c r="A507" s="8" t="s">
        <v>307</v>
      </c>
      <c r="B507" s="9" t="s">
        <v>178</v>
      </c>
      <c r="C507" s="28">
        <v>14258</v>
      </c>
      <c r="D507" s="29">
        <v>3853583.48</v>
      </c>
      <c r="E507" s="29">
        <v>0</v>
      </c>
      <c r="F507" s="29">
        <f>D507-E507</f>
        <v>3853583.48</v>
      </c>
      <c r="G507" s="29">
        <v>89725.440000000002</v>
      </c>
      <c r="H507" s="29">
        <v>0</v>
      </c>
      <c r="I507" s="29">
        <v>0</v>
      </c>
      <c r="J507" s="29">
        <f>G507-H507-I507</f>
        <v>89725.440000000002</v>
      </c>
      <c r="K507" s="29">
        <v>1075369.74</v>
      </c>
      <c r="L507" s="10">
        <f>(F507+J507)/C507</f>
        <v>276.56816664328795</v>
      </c>
      <c r="M507" s="10">
        <f>K507/C507</f>
        <v>75.422200869687188</v>
      </c>
      <c r="N507" s="11">
        <f>(F507+J507+K507)/C507</f>
        <v>351.99036751297518</v>
      </c>
    </row>
    <row r="508" spans="1:14" ht="15" customHeight="1">
      <c r="A508" s="8" t="s">
        <v>481</v>
      </c>
      <c r="B508" s="9" t="s">
        <v>70</v>
      </c>
      <c r="C508" s="28">
        <v>259</v>
      </c>
      <c r="D508" s="29">
        <v>75331.7</v>
      </c>
      <c r="E508" s="29">
        <v>0</v>
      </c>
      <c r="F508" s="29">
        <f>D508-E508</f>
        <v>75331.7</v>
      </c>
      <c r="G508" s="29">
        <v>3823.75</v>
      </c>
      <c r="H508" s="29">
        <v>0</v>
      </c>
      <c r="I508" s="29">
        <v>0</v>
      </c>
      <c r="J508" s="29">
        <f>G508-H508-I508</f>
        <v>3823.75</v>
      </c>
      <c r="K508" s="29">
        <v>11884.76</v>
      </c>
      <c r="L508" s="10">
        <f>(F508+J508)/C508</f>
        <v>305.61949806949804</v>
      </c>
      <c r="M508" s="10">
        <f>K508/C508</f>
        <v>45.887104247104247</v>
      </c>
      <c r="N508" s="11">
        <f>(F508+J508+K508)/C508</f>
        <v>351.50660231660231</v>
      </c>
    </row>
    <row r="509" spans="1:14" ht="15" customHeight="1">
      <c r="A509" s="8" t="s">
        <v>533</v>
      </c>
      <c r="B509" s="9" t="s">
        <v>70</v>
      </c>
      <c r="C509" s="28">
        <v>299</v>
      </c>
      <c r="D509" s="29">
        <v>62272.03</v>
      </c>
      <c r="E509" s="29">
        <v>0</v>
      </c>
      <c r="F509" s="29">
        <f>D509-E509</f>
        <v>62272.03</v>
      </c>
      <c r="G509" s="29">
        <v>9265.94</v>
      </c>
      <c r="H509" s="29">
        <v>0</v>
      </c>
      <c r="I509" s="29">
        <v>0</v>
      </c>
      <c r="J509" s="29">
        <f>G509-H509-I509</f>
        <v>9265.94</v>
      </c>
      <c r="K509" s="29">
        <v>33486.04</v>
      </c>
      <c r="L509" s="10">
        <f>(F509+J509)/C509</f>
        <v>239.25742474916387</v>
      </c>
      <c r="M509" s="10">
        <f>K509/C509</f>
        <v>111.99344481605351</v>
      </c>
      <c r="N509" s="11">
        <f>(F509+J509+K509)/C509</f>
        <v>351.25086956521744</v>
      </c>
    </row>
    <row r="510" spans="1:14" ht="15" customHeight="1">
      <c r="A510" s="8" t="s">
        <v>493</v>
      </c>
      <c r="B510" s="9" t="s">
        <v>208</v>
      </c>
      <c r="C510" s="28">
        <v>454</v>
      </c>
      <c r="D510" s="29">
        <v>111215.87</v>
      </c>
      <c r="E510" s="29">
        <v>0</v>
      </c>
      <c r="F510" s="29">
        <f>D510-E510</f>
        <v>111215.87</v>
      </c>
      <c r="G510" s="29">
        <v>2180.3200000000002</v>
      </c>
      <c r="H510" s="29">
        <v>0</v>
      </c>
      <c r="I510" s="29">
        <v>0</v>
      </c>
      <c r="J510" s="29">
        <f>G510-H510-I510</f>
        <v>2180.3200000000002</v>
      </c>
      <c r="K510" s="29">
        <v>45895.8</v>
      </c>
      <c r="L510" s="10">
        <f>(F510+J510)/C510</f>
        <v>249.77134361233482</v>
      </c>
      <c r="M510" s="10">
        <f>K510/C510</f>
        <v>101.0920704845815</v>
      </c>
      <c r="N510" s="11">
        <f>(F510+J510+K510)/C510</f>
        <v>350.8634140969163</v>
      </c>
    </row>
    <row r="511" spans="1:14" ht="15" customHeight="1">
      <c r="A511" s="8" t="s">
        <v>330</v>
      </c>
      <c r="B511" s="9" t="s">
        <v>245</v>
      </c>
      <c r="C511" s="28">
        <v>7324</v>
      </c>
      <c r="D511" s="29">
        <v>2080666.09</v>
      </c>
      <c r="E511" s="29">
        <v>0</v>
      </c>
      <c r="F511" s="29">
        <f>D511-E511</f>
        <v>2080666.09</v>
      </c>
      <c r="G511" s="29">
        <v>127793.79</v>
      </c>
      <c r="H511" s="29">
        <v>0</v>
      </c>
      <c r="I511" s="29">
        <v>0</v>
      </c>
      <c r="J511" s="29">
        <f>G511-H511-I511</f>
        <v>127793.79</v>
      </c>
      <c r="K511" s="29">
        <v>360129.05</v>
      </c>
      <c r="L511" s="10">
        <f>(F511+J511)/C511</f>
        <v>301.53739486619332</v>
      </c>
      <c r="M511" s="10">
        <f>K511/C511</f>
        <v>49.171088203167663</v>
      </c>
      <c r="N511" s="11">
        <f>(F511+J511+K511)/C511</f>
        <v>350.70848306936097</v>
      </c>
    </row>
    <row r="512" spans="1:14" ht="15" customHeight="1">
      <c r="A512" s="8" t="s">
        <v>548</v>
      </c>
      <c r="B512" s="9" t="s">
        <v>0</v>
      </c>
      <c r="C512" s="28">
        <v>585</v>
      </c>
      <c r="D512" s="29">
        <v>111629.02</v>
      </c>
      <c r="E512" s="29">
        <v>0</v>
      </c>
      <c r="F512" s="29">
        <f>D512-E512</f>
        <v>111629.02</v>
      </c>
      <c r="G512" s="29">
        <v>2556.1799999999998</v>
      </c>
      <c r="H512" s="29">
        <v>0</v>
      </c>
      <c r="I512" s="29">
        <v>0</v>
      </c>
      <c r="J512" s="29">
        <f>G512-H512-I512</f>
        <v>2556.1799999999998</v>
      </c>
      <c r="K512" s="29">
        <v>90601.16</v>
      </c>
      <c r="L512" s="10">
        <f>(F512+J512)/C512</f>
        <v>195.18837606837607</v>
      </c>
      <c r="M512" s="10">
        <f>K512/C512</f>
        <v>154.87377777777778</v>
      </c>
      <c r="N512" s="11">
        <f>(F512+J512+K512)/C512</f>
        <v>350.06215384615382</v>
      </c>
    </row>
    <row r="513" spans="1:14" ht="15" customHeight="1">
      <c r="A513" s="8" t="s">
        <v>470</v>
      </c>
      <c r="B513" s="9" t="s">
        <v>245</v>
      </c>
      <c r="C513" s="28">
        <v>10782</v>
      </c>
      <c r="D513" s="29">
        <v>3025069.12</v>
      </c>
      <c r="E513" s="29">
        <v>0</v>
      </c>
      <c r="F513" s="29">
        <f>D513-E513</f>
        <v>3025069.12</v>
      </c>
      <c r="G513" s="29">
        <v>237902.94</v>
      </c>
      <c r="H513" s="29">
        <v>0</v>
      </c>
      <c r="I513" s="29">
        <v>0</v>
      </c>
      <c r="J513" s="29">
        <f>G513-H513-I513</f>
        <v>237902.94</v>
      </c>
      <c r="K513" s="29">
        <v>502379.36</v>
      </c>
      <c r="L513" s="10">
        <f>(F513+J513)/C513</f>
        <v>302.63142830643665</v>
      </c>
      <c r="M513" s="10">
        <f>K513/C513</f>
        <v>46.594264514932291</v>
      </c>
      <c r="N513" s="11">
        <f>(F513+J513+K513)/C513</f>
        <v>349.22569282136897</v>
      </c>
    </row>
    <row r="514" spans="1:14" ht="15" customHeight="1">
      <c r="A514" s="8" t="s">
        <v>445</v>
      </c>
      <c r="B514" s="9" t="s">
        <v>245</v>
      </c>
      <c r="C514" s="28">
        <v>17167</v>
      </c>
      <c r="D514" s="29">
        <v>3244529.94</v>
      </c>
      <c r="E514" s="29">
        <v>0</v>
      </c>
      <c r="F514" s="29">
        <f>D514-E514</f>
        <v>3244529.94</v>
      </c>
      <c r="G514" s="29">
        <v>162330.99</v>
      </c>
      <c r="H514" s="29">
        <v>0</v>
      </c>
      <c r="I514" s="29">
        <v>0</v>
      </c>
      <c r="J514" s="29">
        <f>G514-H514-I514</f>
        <v>162330.99</v>
      </c>
      <c r="K514" s="29">
        <v>2586501.06</v>
      </c>
      <c r="L514" s="10">
        <f>(F514+J514)/C514</f>
        <v>198.45406477544122</v>
      </c>
      <c r="M514" s="10">
        <f>K514/C514</f>
        <v>150.66703908661967</v>
      </c>
      <c r="N514" s="11">
        <f>(F514+J514+K514)/C514</f>
        <v>349.12110386206092</v>
      </c>
    </row>
    <row r="515" spans="1:14" ht="15" customHeight="1">
      <c r="A515" s="8" t="s">
        <v>126</v>
      </c>
      <c r="B515" s="9" t="s">
        <v>91</v>
      </c>
      <c r="C515" s="28">
        <v>326</v>
      </c>
      <c r="D515" s="29">
        <v>62627.89</v>
      </c>
      <c r="E515" s="29">
        <v>0</v>
      </c>
      <c r="F515" s="29">
        <f>D515-E515</f>
        <v>62627.89</v>
      </c>
      <c r="G515" s="29">
        <v>2067.85</v>
      </c>
      <c r="H515" s="29">
        <v>0</v>
      </c>
      <c r="I515" s="29">
        <v>0</v>
      </c>
      <c r="J515" s="29">
        <f>G515-H515-I515</f>
        <v>2067.85</v>
      </c>
      <c r="K515" s="29">
        <v>49037.05</v>
      </c>
      <c r="L515" s="10">
        <f>(F515+J515)/C515</f>
        <v>198.45319018404908</v>
      </c>
      <c r="M515" s="10">
        <f>K515/C515</f>
        <v>150.42039877300616</v>
      </c>
      <c r="N515" s="11">
        <f>(F515+J515+K515)/C515</f>
        <v>348.87358895705523</v>
      </c>
    </row>
    <row r="516" spans="1:14" ht="15" customHeight="1">
      <c r="A516" s="8" t="s">
        <v>610</v>
      </c>
      <c r="B516" s="9" t="s">
        <v>138</v>
      </c>
      <c r="C516" s="28">
        <v>1604</v>
      </c>
      <c r="D516" s="29">
        <v>452187.68</v>
      </c>
      <c r="E516" s="29">
        <v>0</v>
      </c>
      <c r="F516" s="29">
        <f>D516-E516</f>
        <v>452187.68</v>
      </c>
      <c r="G516" s="29">
        <v>27167.84</v>
      </c>
      <c r="H516" s="29">
        <v>0</v>
      </c>
      <c r="I516" s="29">
        <v>0</v>
      </c>
      <c r="J516" s="29">
        <f>G516-H516-I516</f>
        <v>27167.84</v>
      </c>
      <c r="K516" s="29">
        <v>80220.899999999994</v>
      </c>
      <c r="L516" s="10">
        <f>(F516+J516)/C516</f>
        <v>298.85007481296759</v>
      </c>
      <c r="M516" s="10">
        <f>K516/C516</f>
        <v>50.013029925187027</v>
      </c>
      <c r="N516" s="11">
        <f>(F516+J516+K516)/C516</f>
        <v>348.86310473815462</v>
      </c>
    </row>
    <row r="517" spans="1:14" ht="15" customHeight="1">
      <c r="A517" s="8" t="s">
        <v>82</v>
      </c>
      <c r="B517" s="9" t="s">
        <v>70</v>
      </c>
      <c r="C517" s="28">
        <v>3030</v>
      </c>
      <c r="D517" s="29">
        <v>832940.86</v>
      </c>
      <c r="E517" s="29">
        <v>0</v>
      </c>
      <c r="F517" s="29">
        <f>D517-E517</f>
        <v>832940.86</v>
      </c>
      <c r="G517" s="29">
        <v>16397.060000000001</v>
      </c>
      <c r="H517" s="29">
        <v>0</v>
      </c>
      <c r="I517" s="29">
        <v>0</v>
      </c>
      <c r="J517" s="29">
        <f>G517-H517-I517</f>
        <v>16397.060000000001</v>
      </c>
      <c r="K517" s="29">
        <v>205210.5</v>
      </c>
      <c r="L517" s="10">
        <f>(F517+J517)/C517</f>
        <v>280.30954455445544</v>
      </c>
      <c r="M517" s="10">
        <f>K517/C517</f>
        <v>67.726237623762373</v>
      </c>
      <c r="N517" s="11">
        <f>(F517+J517+K517)/C517</f>
        <v>348.0357821782178</v>
      </c>
    </row>
    <row r="518" spans="1:14" ht="15" customHeight="1">
      <c r="A518" s="8" t="s">
        <v>215</v>
      </c>
      <c r="B518" s="9" t="s">
        <v>208</v>
      </c>
      <c r="C518" s="28">
        <v>2441</v>
      </c>
      <c r="D518" s="29">
        <v>635931.02</v>
      </c>
      <c r="E518" s="29">
        <v>0</v>
      </c>
      <c r="F518" s="29">
        <f>D518-E518</f>
        <v>635931.02</v>
      </c>
      <c r="G518" s="29">
        <v>3063.29</v>
      </c>
      <c r="H518" s="29">
        <v>0</v>
      </c>
      <c r="I518" s="29">
        <v>0</v>
      </c>
      <c r="J518" s="29">
        <f>G518-H518-I518</f>
        <v>3063.29</v>
      </c>
      <c r="K518" s="29">
        <v>207862.25</v>
      </c>
      <c r="L518" s="10">
        <f>(F518+J518)/C518</f>
        <v>261.77562884063911</v>
      </c>
      <c r="M518" s="10">
        <f>K518/C518</f>
        <v>85.154547316673501</v>
      </c>
      <c r="N518" s="11">
        <f>(F518+J518+K518)/C518</f>
        <v>346.93017615731259</v>
      </c>
    </row>
    <row r="519" spans="1:14" ht="15" customHeight="1">
      <c r="A519" s="8" t="s">
        <v>205</v>
      </c>
      <c r="B519" s="9" t="s">
        <v>201</v>
      </c>
      <c r="C519" s="28">
        <v>3802</v>
      </c>
      <c r="D519" s="29">
        <v>927290.81</v>
      </c>
      <c r="E519" s="29">
        <v>0</v>
      </c>
      <c r="F519" s="29">
        <f>D519-E519</f>
        <v>927290.81</v>
      </c>
      <c r="G519" s="29">
        <v>52502.77</v>
      </c>
      <c r="H519" s="29">
        <v>0</v>
      </c>
      <c r="I519" s="29">
        <v>0</v>
      </c>
      <c r="J519" s="29">
        <f>G519-H519-I519</f>
        <v>52502.77</v>
      </c>
      <c r="K519" s="29">
        <v>338966.78</v>
      </c>
      <c r="L519" s="10">
        <f>(F519+J519)/C519</f>
        <v>257.70478169384535</v>
      </c>
      <c r="M519" s="10">
        <f>K519/C519</f>
        <v>89.154860599684383</v>
      </c>
      <c r="N519" s="11">
        <f>(F519+J519+K519)/C519</f>
        <v>346.85964229352976</v>
      </c>
    </row>
    <row r="520" spans="1:14" ht="15" customHeight="1">
      <c r="A520" s="8" t="s">
        <v>30</v>
      </c>
      <c r="B520" s="9" t="s">
        <v>0</v>
      </c>
      <c r="C520" s="28">
        <v>992</v>
      </c>
      <c r="D520" s="29">
        <v>175704.54</v>
      </c>
      <c r="E520" s="29">
        <v>0</v>
      </c>
      <c r="F520" s="29">
        <f>D520-E520</f>
        <v>175704.54</v>
      </c>
      <c r="G520" s="29">
        <v>49715.49</v>
      </c>
      <c r="H520" s="29">
        <v>0</v>
      </c>
      <c r="I520" s="29">
        <v>0</v>
      </c>
      <c r="J520" s="29">
        <f>G520-H520-I520</f>
        <v>49715.49</v>
      </c>
      <c r="K520" s="29">
        <v>117332.91</v>
      </c>
      <c r="L520" s="10">
        <f>(F520+J520)/C520</f>
        <v>227.23793346774193</v>
      </c>
      <c r="M520" s="10">
        <f>K520/C520</f>
        <v>118.2791431451613</v>
      </c>
      <c r="N520" s="11">
        <f>(F520+J520+K520)/C520</f>
        <v>345.51707661290322</v>
      </c>
    </row>
    <row r="521" spans="1:14" ht="15" customHeight="1">
      <c r="A521" s="8" t="s">
        <v>343</v>
      </c>
      <c r="B521" s="9" t="s">
        <v>0</v>
      </c>
      <c r="C521" s="28">
        <v>16445</v>
      </c>
      <c r="D521" s="29">
        <v>3399412.44</v>
      </c>
      <c r="E521" s="29">
        <v>0</v>
      </c>
      <c r="F521" s="29">
        <f>D521-E521</f>
        <v>3399412.44</v>
      </c>
      <c r="G521" s="29">
        <v>373394.1</v>
      </c>
      <c r="H521" s="29">
        <v>0</v>
      </c>
      <c r="I521" s="29">
        <v>0</v>
      </c>
      <c r="J521" s="29">
        <f>G521-H521-I521</f>
        <v>373394.1</v>
      </c>
      <c r="K521" s="29">
        <v>1895899.91</v>
      </c>
      <c r="L521" s="10">
        <f>(F521+J521)/C521</f>
        <v>229.41967406506538</v>
      </c>
      <c r="M521" s="10">
        <f>K521/C521</f>
        <v>115.28731590148981</v>
      </c>
      <c r="N521" s="11">
        <f>(F521+J521+K521)/C521</f>
        <v>344.70698996655517</v>
      </c>
    </row>
    <row r="522" spans="1:14" ht="15" customHeight="1">
      <c r="A522" s="8" t="s">
        <v>412</v>
      </c>
      <c r="B522" s="9" t="s">
        <v>0</v>
      </c>
      <c r="C522" s="28">
        <v>22829</v>
      </c>
      <c r="D522" s="29">
        <v>5350558.22</v>
      </c>
      <c r="E522" s="29">
        <v>0</v>
      </c>
      <c r="F522" s="29">
        <f>D522-E522</f>
        <v>5350558.22</v>
      </c>
      <c r="G522" s="29">
        <v>269778.15999999997</v>
      </c>
      <c r="H522" s="29">
        <v>0</v>
      </c>
      <c r="I522" s="29">
        <v>0</v>
      </c>
      <c r="J522" s="29">
        <f>G522-H522-I522</f>
        <v>269778.15999999997</v>
      </c>
      <c r="K522" s="29">
        <v>2239258.6</v>
      </c>
      <c r="L522" s="10">
        <f>(F522+J522)/C522</f>
        <v>246.1928415611722</v>
      </c>
      <c r="M522" s="10">
        <f>K522/C522</f>
        <v>98.088335012484123</v>
      </c>
      <c r="N522" s="11">
        <f>(F522+J522+K522)/C522</f>
        <v>344.28117657365635</v>
      </c>
    </row>
    <row r="523" spans="1:14" ht="15" customHeight="1">
      <c r="A523" s="8" t="s">
        <v>596</v>
      </c>
      <c r="B523" s="9" t="s">
        <v>245</v>
      </c>
      <c r="C523" s="28">
        <v>8635</v>
      </c>
      <c r="D523" s="29">
        <v>1975444.39</v>
      </c>
      <c r="E523" s="29">
        <v>0</v>
      </c>
      <c r="F523" s="29">
        <f>D523-E523</f>
        <v>1975444.39</v>
      </c>
      <c r="G523" s="29">
        <v>58225.75</v>
      </c>
      <c r="H523" s="29">
        <v>0</v>
      </c>
      <c r="I523" s="29">
        <v>0</v>
      </c>
      <c r="J523" s="29">
        <f>G523-H523-I523</f>
        <v>58225.75</v>
      </c>
      <c r="K523" s="29">
        <v>936661.81</v>
      </c>
      <c r="L523" s="10">
        <f>(F523+J523)/C523</f>
        <v>235.51478170237405</v>
      </c>
      <c r="M523" s="10">
        <f>K523/C523</f>
        <v>108.47270526925304</v>
      </c>
      <c r="N523" s="11">
        <f>(F523+J523+K523)/C523</f>
        <v>343.98748697162711</v>
      </c>
    </row>
    <row r="524" spans="1:14" ht="15" customHeight="1">
      <c r="A524" s="8" t="s">
        <v>335</v>
      </c>
      <c r="B524" s="9" t="s">
        <v>245</v>
      </c>
      <c r="C524" s="28">
        <v>11862</v>
      </c>
      <c r="D524" s="29">
        <v>3416133.95</v>
      </c>
      <c r="E524" s="29">
        <v>0</v>
      </c>
      <c r="F524" s="29">
        <f>D524-E524</f>
        <v>3416133.95</v>
      </c>
      <c r="G524" s="29">
        <v>80767.66</v>
      </c>
      <c r="H524" s="29">
        <v>0</v>
      </c>
      <c r="I524" s="29">
        <v>0</v>
      </c>
      <c r="J524" s="29">
        <f>G524-H524-I524</f>
        <v>80767.66</v>
      </c>
      <c r="K524" s="29">
        <v>567624.57999999996</v>
      </c>
      <c r="L524" s="10">
        <f>(F524+J524)/C524</f>
        <v>294.79865199797678</v>
      </c>
      <c r="M524" s="10">
        <f>K524/C524</f>
        <v>47.852350362502101</v>
      </c>
      <c r="N524" s="11">
        <f>(F524+J524+K524)/C524</f>
        <v>342.65100236047886</v>
      </c>
    </row>
    <row r="525" spans="1:14" ht="15" customHeight="1">
      <c r="A525" s="8" t="s">
        <v>416</v>
      </c>
      <c r="B525" s="9" t="s">
        <v>70</v>
      </c>
      <c r="C525" s="28">
        <v>382</v>
      </c>
      <c r="D525" s="29">
        <v>104202.64</v>
      </c>
      <c r="E525" s="29">
        <v>0</v>
      </c>
      <c r="F525" s="29">
        <f>D525-E525</f>
        <v>104202.64</v>
      </c>
      <c r="G525" s="29">
        <v>6595.89</v>
      </c>
      <c r="H525" s="29">
        <v>0</v>
      </c>
      <c r="I525" s="29">
        <v>0</v>
      </c>
      <c r="J525" s="29">
        <f>G525-H525-I525</f>
        <v>6595.89</v>
      </c>
      <c r="K525" s="29">
        <v>19945.86</v>
      </c>
      <c r="L525" s="10">
        <f>(F525+J525)/C525</f>
        <v>290.04850785340312</v>
      </c>
      <c r="M525" s="10">
        <f>K525/C525</f>
        <v>52.214293193717282</v>
      </c>
      <c r="N525" s="11">
        <f>(F525+J525+K525)/C525</f>
        <v>342.26280104712043</v>
      </c>
    </row>
    <row r="526" spans="1:14" ht="15" customHeight="1">
      <c r="A526" s="8" t="s">
        <v>323</v>
      </c>
      <c r="B526" s="9" t="s">
        <v>91</v>
      </c>
      <c r="C526" s="28">
        <v>6160</v>
      </c>
      <c r="D526" s="29">
        <v>1822441.44</v>
      </c>
      <c r="E526" s="29">
        <v>0</v>
      </c>
      <c r="F526" s="29">
        <f>D526-E526</f>
        <v>1822441.44</v>
      </c>
      <c r="G526" s="29">
        <v>27736.37</v>
      </c>
      <c r="H526" s="29">
        <v>0</v>
      </c>
      <c r="I526" s="29">
        <v>0</v>
      </c>
      <c r="J526" s="29">
        <f>G526-H526-I526</f>
        <v>27736.37</v>
      </c>
      <c r="K526" s="29">
        <v>256089.7</v>
      </c>
      <c r="L526" s="10">
        <f>(F526+J526)/C526</f>
        <v>300.35354058441561</v>
      </c>
      <c r="M526" s="10">
        <f>K526/C526</f>
        <v>41.573003246753245</v>
      </c>
      <c r="N526" s="11">
        <f>(F526+J526+K526)/C526</f>
        <v>341.92654383116889</v>
      </c>
    </row>
    <row r="527" spans="1:14" ht="15" customHeight="1">
      <c r="A527" s="8" t="s">
        <v>149</v>
      </c>
      <c r="B527" s="9" t="s">
        <v>138</v>
      </c>
      <c r="C527" s="28">
        <v>444</v>
      </c>
      <c r="D527" s="29">
        <v>100300.72</v>
      </c>
      <c r="E527" s="29">
        <v>0</v>
      </c>
      <c r="F527" s="29">
        <f>D527-E527</f>
        <v>100300.72</v>
      </c>
      <c r="G527" s="29">
        <v>1099.73</v>
      </c>
      <c r="H527" s="29">
        <v>0</v>
      </c>
      <c r="I527" s="29">
        <v>0</v>
      </c>
      <c r="J527" s="29">
        <f>G527-H527-I527</f>
        <v>1099.73</v>
      </c>
      <c r="K527" s="29">
        <v>50137.440000000002</v>
      </c>
      <c r="L527" s="10">
        <f>(F527+J527)/C527</f>
        <v>228.37939189189188</v>
      </c>
      <c r="M527" s="10">
        <f>K527/C527</f>
        <v>112.92216216216217</v>
      </c>
      <c r="N527" s="11">
        <f>(F527+J527+K527)/C527</f>
        <v>341.30155405405407</v>
      </c>
    </row>
    <row r="528" spans="1:14" ht="15" customHeight="1">
      <c r="A528" s="8" t="s">
        <v>417</v>
      </c>
      <c r="B528" s="9" t="s">
        <v>70</v>
      </c>
      <c r="C528" s="28">
        <v>745</v>
      </c>
      <c r="D528" s="29">
        <v>212158.06</v>
      </c>
      <c r="E528" s="29">
        <v>0</v>
      </c>
      <c r="F528" s="29">
        <f>D528-E528</f>
        <v>212158.06</v>
      </c>
      <c r="G528" s="29">
        <v>1134.5899999999999</v>
      </c>
      <c r="H528" s="29">
        <v>0</v>
      </c>
      <c r="I528" s="29">
        <v>0</v>
      </c>
      <c r="J528" s="29">
        <f>G528-H528-I528</f>
        <v>1134.5899999999999</v>
      </c>
      <c r="K528" s="29">
        <v>40125.39</v>
      </c>
      <c r="L528" s="10">
        <f>(F528+J528)/C528</f>
        <v>286.29885906040266</v>
      </c>
      <c r="M528" s="10">
        <f>K528/C528</f>
        <v>53.859583892617451</v>
      </c>
      <c r="N528" s="11">
        <f>(F528+J528+K528)/C528</f>
        <v>340.15844295302009</v>
      </c>
    </row>
    <row r="529" spans="1:14" ht="15" customHeight="1">
      <c r="A529" s="8" t="s">
        <v>469</v>
      </c>
      <c r="B529" s="9" t="s">
        <v>0</v>
      </c>
      <c r="C529" s="28">
        <v>1250</v>
      </c>
      <c r="D529" s="29">
        <v>272094.73</v>
      </c>
      <c r="E529" s="29">
        <v>0</v>
      </c>
      <c r="F529" s="29">
        <f>D529-E529</f>
        <v>272094.73</v>
      </c>
      <c r="G529" s="29">
        <v>4976.99</v>
      </c>
      <c r="H529" s="29">
        <v>0</v>
      </c>
      <c r="I529" s="29">
        <v>0</v>
      </c>
      <c r="J529" s="29">
        <f>G529-H529-I529</f>
        <v>4976.99</v>
      </c>
      <c r="K529" s="29">
        <v>147838.10999999999</v>
      </c>
      <c r="L529" s="10">
        <f>(F529+J529)/C529</f>
        <v>221.65737599999997</v>
      </c>
      <c r="M529" s="10">
        <f>K529/C529</f>
        <v>118.27048799999999</v>
      </c>
      <c r="N529" s="11">
        <f>(F529+J529+K529)/C529</f>
        <v>339.92786399999994</v>
      </c>
    </row>
    <row r="530" spans="1:14" ht="15" customHeight="1">
      <c r="A530" s="8" t="s">
        <v>631</v>
      </c>
      <c r="B530" s="9" t="s">
        <v>70</v>
      </c>
      <c r="C530" s="28">
        <v>475</v>
      </c>
      <c r="D530" s="29">
        <v>130210.12</v>
      </c>
      <c r="E530" s="29">
        <v>0</v>
      </c>
      <c r="F530" s="29">
        <f>D530-E530</f>
        <v>130210.12</v>
      </c>
      <c r="G530" s="29">
        <v>5029.05</v>
      </c>
      <c r="H530" s="29">
        <v>0</v>
      </c>
      <c r="I530" s="29">
        <v>0</v>
      </c>
      <c r="J530" s="29">
        <f>G530-H530-I530</f>
        <v>5029.05</v>
      </c>
      <c r="K530" s="29">
        <v>25851.91</v>
      </c>
      <c r="L530" s="10">
        <f>(F530+J530)/C530</f>
        <v>284.7140421052631</v>
      </c>
      <c r="M530" s="10">
        <f>K530/C530</f>
        <v>54.425073684210524</v>
      </c>
      <c r="N530" s="11">
        <f>(F530+J530+K530)/C530</f>
        <v>339.13911578947364</v>
      </c>
    </row>
    <row r="531" spans="1:14" ht="15" customHeight="1">
      <c r="A531" s="8" t="s">
        <v>506</v>
      </c>
      <c r="B531" s="9" t="s">
        <v>0</v>
      </c>
      <c r="C531" s="28">
        <v>339</v>
      </c>
      <c r="D531" s="29">
        <v>91867.91</v>
      </c>
      <c r="E531" s="29">
        <v>0</v>
      </c>
      <c r="F531" s="29">
        <f>D531-E531</f>
        <v>91867.91</v>
      </c>
      <c r="G531" s="29">
        <v>1075.8800000000001</v>
      </c>
      <c r="H531" s="29">
        <v>0</v>
      </c>
      <c r="I531" s="29">
        <v>0</v>
      </c>
      <c r="J531" s="29">
        <f>G531-H531-I531</f>
        <v>1075.8800000000001</v>
      </c>
      <c r="K531" s="29">
        <v>21625.27</v>
      </c>
      <c r="L531" s="10">
        <f>(F531+J531)/C531</f>
        <v>274.17047197640119</v>
      </c>
      <c r="M531" s="10">
        <f>K531/C531</f>
        <v>63.791356932153391</v>
      </c>
      <c r="N531" s="11">
        <f>(F531+J531+K531)/C531</f>
        <v>337.96182890855459</v>
      </c>
    </row>
    <row r="532" spans="1:14" ht="15" customHeight="1">
      <c r="A532" s="8" t="s">
        <v>58</v>
      </c>
      <c r="B532" s="9" t="s">
        <v>0</v>
      </c>
      <c r="C532" s="28">
        <v>865</v>
      </c>
      <c r="D532" s="29">
        <v>139519.9</v>
      </c>
      <c r="E532" s="29">
        <v>0</v>
      </c>
      <c r="F532" s="29">
        <f>D532-E532</f>
        <v>139519.9</v>
      </c>
      <c r="G532" s="29">
        <v>0</v>
      </c>
      <c r="H532" s="29">
        <v>0</v>
      </c>
      <c r="I532" s="29">
        <v>0</v>
      </c>
      <c r="J532" s="29">
        <f>G532-H532-I532</f>
        <v>0</v>
      </c>
      <c r="K532" s="29">
        <v>152353.5</v>
      </c>
      <c r="L532" s="10">
        <f>(F532+J532)/C532</f>
        <v>161.29468208092484</v>
      </c>
      <c r="M532" s="10">
        <f>K532/C532</f>
        <v>176.13121387283238</v>
      </c>
      <c r="N532" s="11">
        <f>(F532+J532+K532)/C532</f>
        <v>337.42589595375728</v>
      </c>
    </row>
    <row r="533" spans="1:14" ht="15" customHeight="1">
      <c r="A533" s="8" t="s">
        <v>565</v>
      </c>
      <c r="B533" s="9" t="s">
        <v>178</v>
      </c>
      <c r="C533" s="28">
        <v>1406</v>
      </c>
      <c r="D533" s="29">
        <v>395724.11</v>
      </c>
      <c r="E533" s="29">
        <v>0</v>
      </c>
      <c r="F533" s="29">
        <f>D533-E533</f>
        <v>395724.11</v>
      </c>
      <c r="G533" s="29">
        <v>18387.490000000002</v>
      </c>
      <c r="H533" s="29">
        <v>0</v>
      </c>
      <c r="I533" s="29">
        <v>0</v>
      </c>
      <c r="J533" s="29">
        <f>G533-H533-I533</f>
        <v>18387.490000000002</v>
      </c>
      <c r="K533" s="29">
        <v>59026.16</v>
      </c>
      <c r="L533" s="10">
        <f>(F533+J533)/C533</f>
        <v>294.53172119487908</v>
      </c>
      <c r="M533" s="10">
        <f>K533/C533</f>
        <v>41.981621621621628</v>
      </c>
      <c r="N533" s="11">
        <f>(F533+J533+K533)/C533</f>
        <v>336.51334281650071</v>
      </c>
    </row>
    <row r="534" spans="1:14" ht="15" customHeight="1">
      <c r="A534" s="8" t="s">
        <v>243</v>
      </c>
      <c r="B534" s="9" t="s">
        <v>208</v>
      </c>
      <c r="C534" s="28">
        <v>460</v>
      </c>
      <c r="D534" s="29">
        <v>100108.48</v>
      </c>
      <c r="E534" s="29">
        <v>0</v>
      </c>
      <c r="F534" s="29">
        <f>D534-E534</f>
        <v>100108.48</v>
      </c>
      <c r="G534" s="29">
        <v>1292.1199999999999</v>
      </c>
      <c r="H534" s="29">
        <v>0</v>
      </c>
      <c r="I534" s="29">
        <v>0</v>
      </c>
      <c r="J534" s="29">
        <f>G534-H534-I534</f>
        <v>1292.1199999999999</v>
      </c>
      <c r="K534" s="29">
        <v>52701.56</v>
      </c>
      <c r="L534" s="10">
        <f>(F534+J534)/C534</f>
        <v>220.43608695652173</v>
      </c>
      <c r="M534" s="10">
        <f>K534/C534</f>
        <v>114.56860869565217</v>
      </c>
      <c r="N534" s="11">
        <f>(F534+J534+K534)/C534</f>
        <v>335.00469565217384</v>
      </c>
    </row>
    <row r="535" spans="1:14" ht="15" customHeight="1">
      <c r="A535" s="8" t="s">
        <v>72</v>
      </c>
      <c r="B535" s="9" t="s">
        <v>70</v>
      </c>
      <c r="C535" s="28">
        <v>3465</v>
      </c>
      <c r="D535" s="29">
        <v>964145.42</v>
      </c>
      <c r="E535" s="29">
        <v>0</v>
      </c>
      <c r="F535" s="29">
        <f>D535-E535</f>
        <v>964145.42</v>
      </c>
      <c r="G535" s="29">
        <v>20818.82</v>
      </c>
      <c r="H535" s="29">
        <v>0</v>
      </c>
      <c r="I535" s="29">
        <v>0</v>
      </c>
      <c r="J535" s="29">
        <f>G535-H535-I535</f>
        <v>20818.82</v>
      </c>
      <c r="K535" s="29">
        <v>171234.45</v>
      </c>
      <c r="L535" s="10">
        <f>(F535+J535)/C535</f>
        <v>284.2609639249639</v>
      </c>
      <c r="M535" s="10">
        <f>K535/C535</f>
        <v>49.41831168831169</v>
      </c>
      <c r="N535" s="11">
        <f>(F535+J535+K535)/C535</f>
        <v>333.67927561327559</v>
      </c>
    </row>
    <row r="536" spans="1:14" ht="15" customHeight="1">
      <c r="A536" s="8" t="s">
        <v>56</v>
      </c>
      <c r="B536" s="9" t="s">
        <v>0</v>
      </c>
      <c r="C536" s="28">
        <v>2116</v>
      </c>
      <c r="D536" s="29">
        <v>453388.09</v>
      </c>
      <c r="E536" s="29">
        <v>0</v>
      </c>
      <c r="F536" s="29">
        <f>D536-E536</f>
        <v>453388.09</v>
      </c>
      <c r="G536" s="29">
        <v>33454.730000000003</v>
      </c>
      <c r="H536" s="29">
        <v>0</v>
      </c>
      <c r="I536" s="29">
        <v>0</v>
      </c>
      <c r="J536" s="29">
        <f>G536-H536-I536</f>
        <v>33454.730000000003</v>
      </c>
      <c r="K536" s="29">
        <v>218873.14</v>
      </c>
      <c r="L536" s="10">
        <f>(F536+J536)/C536</f>
        <v>230.07694706994329</v>
      </c>
      <c r="M536" s="10">
        <f>K536/C536</f>
        <v>103.43721172022686</v>
      </c>
      <c r="N536" s="11">
        <f>(F536+J536+K536)/C536</f>
        <v>333.51415879017014</v>
      </c>
    </row>
    <row r="537" spans="1:14" ht="15" customHeight="1">
      <c r="A537" s="8" t="s">
        <v>336</v>
      </c>
      <c r="B537" s="9" t="s">
        <v>178</v>
      </c>
      <c r="C537" s="28">
        <v>8460</v>
      </c>
      <c r="D537" s="29">
        <v>2244680.9500000002</v>
      </c>
      <c r="E537" s="29">
        <v>0</v>
      </c>
      <c r="F537" s="29">
        <f>D537-E537</f>
        <v>2244680.9500000002</v>
      </c>
      <c r="G537" s="29">
        <v>78179.199999999997</v>
      </c>
      <c r="H537" s="29">
        <v>0</v>
      </c>
      <c r="I537" s="29">
        <v>0</v>
      </c>
      <c r="J537" s="29">
        <f>G537-H537-I537</f>
        <v>78179.199999999997</v>
      </c>
      <c r="K537" s="29">
        <v>498633.28</v>
      </c>
      <c r="L537" s="10">
        <f>(F537+J537)/C537</f>
        <v>274.56975768321519</v>
      </c>
      <c r="M537" s="10">
        <f>K537/C537</f>
        <v>58.940104018912535</v>
      </c>
      <c r="N537" s="11">
        <f>(F537+J537+K537)/C537</f>
        <v>333.50986170212775</v>
      </c>
    </row>
    <row r="538" spans="1:14" ht="15" customHeight="1">
      <c r="A538" s="8" t="s">
        <v>123</v>
      </c>
      <c r="B538" s="9" t="s">
        <v>91</v>
      </c>
      <c r="C538" s="28">
        <v>4643</v>
      </c>
      <c r="D538" s="29">
        <v>1231990.24</v>
      </c>
      <c r="E538" s="29">
        <v>0</v>
      </c>
      <c r="F538" s="29">
        <f>D538-E538</f>
        <v>1231990.24</v>
      </c>
      <c r="G538" s="29">
        <v>114538.33</v>
      </c>
      <c r="H538" s="29">
        <v>0</v>
      </c>
      <c r="I538" s="29">
        <v>0</v>
      </c>
      <c r="J538" s="29">
        <f>G538-H538-I538</f>
        <v>114538.33</v>
      </c>
      <c r="K538" s="29">
        <v>201376.05</v>
      </c>
      <c r="L538" s="10">
        <f>(F538+J538)/C538</f>
        <v>290.0126146887788</v>
      </c>
      <c r="M538" s="10">
        <f>K538/C538</f>
        <v>43.371968554813698</v>
      </c>
      <c r="N538" s="11">
        <f>(F538+J538+K538)/C538</f>
        <v>333.38458324359254</v>
      </c>
    </row>
    <row r="539" spans="1:14" ht="15" customHeight="1">
      <c r="A539" s="8" t="s">
        <v>439</v>
      </c>
      <c r="B539" s="9" t="s">
        <v>70</v>
      </c>
      <c r="C539" s="28">
        <v>3971</v>
      </c>
      <c r="D539" s="29">
        <v>1041439.47</v>
      </c>
      <c r="E539" s="29">
        <v>0</v>
      </c>
      <c r="F539" s="29">
        <f>D539-E539</f>
        <v>1041439.47</v>
      </c>
      <c r="G539" s="29">
        <v>18190.91</v>
      </c>
      <c r="H539" s="29">
        <v>0</v>
      </c>
      <c r="I539" s="29">
        <v>0</v>
      </c>
      <c r="J539" s="29">
        <f>G539-H539-I539</f>
        <v>18190.91</v>
      </c>
      <c r="K539" s="29">
        <v>262467.78000000003</v>
      </c>
      <c r="L539" s="10">
        <f>(F539+J539)/C539</f>
        <v>266.84220095693775</v>
      </c>
      <c r="M539" s="10">
        <f>K539/C539</f>
        <v>66.096142029715438</v>
      </c>
      <c r="N539" s="11">
        <f>(F539+J539+K539)/C539</f>
        <v>332.9383429866532</v>
      </c>
    </row>
    <row r="540" spans="1:14" ht="15" customHeight="1">
      <c r="A540" s="8" t="s">
        <v>639</v>
      </c>
      <c r="B540" s="9" t="s">
        <v>70</v>
      </c>
      <c r="C540" s="28">
        <v>3335</v>
      </c>
      <c r="D540" s="29">
        <v>927094.14</v>
      </c>
      <c r="E540" s="29">
        <v>0</v>
      </c>
      <c r="F540" s="29">
        <f>D540-E540</f>
        <v>927094.14</v>
      </c>
      <c r="G540" s="29">
        <v>16494.8</v>
      </c>
      <c r="H540" s="29">
        <v>0</v>
      </c>
      <c r="I540" s="29">
        <v>0</v>
      </c>
      <c r="J540" s="29">
        <f>G540-H540-I540</f>
        <v>16494.8</v>
      </c>
      <c r="K540" s="29">
        <v>163093.23000000001</v>
      </c>
      <c r="L540" s="10">
        <f>(F540+J540)/C540</f>
        <v>282.93521439280363</v>
      </c>
      <c r="M540" s="10">
        <f>K540/C540</f>
        <v>48.903517241379312</v>
      </c>
      <c r="N540" s="11">
        <f>(F540+J540+K540)/C540</f>
        <v>331.83873163418298</v>
      </c>
    </row>
    <row r="541" spans="1:14" ht="15" customHeight="1">
      <c r="A541" s="8" t="s">
        <v>347</v>
      </c>
      <c r="B541" s="9" t="s">
        <v>0</v>
      </c>
      <c r="C541" s="28">
        <v>5376</v>
      </c>
      <c r="D541" s="29">
        <v>1347110.14</v>
      </c>
      <c r="E541" s="29">
        <v>0</v>
      </c>
      <c r="F541" s="29">
        <f>D541-E541</f>
        <v>1347110.14</v>
      </c>
      <c r="G541" s="29">
        <v>32510.53</v>
      </c>
      <c r="H541" s="29">
        <v>0</v>
      </c>
      <c r="I541" s="29">
        <v>0</v>
      </c>
      <c r="J541" s="29">
        <f>G541-H541-I541</f>
        <v>32510.53</v>
      </c>
      <c r="K541" s="29">
        <v>399795.35</v>
      </c>
      <c r="L541" s="10">
        <f>(F541+J541)/C541</f>
        <v>256.6258686755952</v>
      </c>
      <c r="M541" s="10">
        <f>K541/C541</f>
        <v>74.366694568452374</v>
      </c>
      <c r="N541" s="11">
        <f>(F541+J541+K541)/C541</f>
        <v>330.99256324404763</v>
      </c>
    </row>
    <row r="542" spans="1:14" ht="15" customHeight="1">
      <c r="A542" s="8" t="s">
        <v>105</v>
      </c>
      <c r="B542" s="9" t="s">
        <v>91</v>
      </c>
      <c r="C542" s="28">
        <v>1594</v>
      </c>
      <c r="D542" s="29">
        <v>439158.61</v>
      </c>
      <c r="E542" s="29">
        <v>0</v>
      </c>
      <c r="F542" s="29">
        <f>D542-E542</f>
        <v>439158.61</v>
      </c>
      <c r="G542" s="29">
        <v>25008.240000000002</v>
      </c>
      <c r="H542" s="29">
        <v>0</v>
      </c>
      <c r="I542" s="29">
        <v>0</v>
      </c>
      <c r="J542" s="29">
        <f>G542-H542-I542</f>
        <v>25008.240000000002</v>
      </c>
      <c r="K542" s="29">
        <v>63376.49</v>
      </c>
      <c r="L542" s="10">
        <f>(F542+J542)/C542</f>
        <v>291.1962672521957</v>
      </c>
      <c r="M542" s="10">
        <f>K542/C542</f>
        <v>39.759404015056461</v>
      </c>
      <c r="N542" s="11">
        <f>(F542+J542+K542)/C542</f>
        <v>330.95567126725217</v>
      </c>
    </row>
    <row r="543" spans="1:14" ht="15" customHeight="1">
      <c r="A543" s="8" t="s">
        <v>36</v>
      </c>
      <c r="B543" s="9" t="s">
        <v>0</v>
      </c>
      <c r="C543" s="28">
        <v>2064</v>
      </c>
      <c r="D543" s="29">
        <v>446657.3</v>
      </c>
      <c r="E543" s="29">
        <v>0</v>
      </c>
      <c r="F543" s="29">
        <f>D543-E543</f>
        <v>446657.3</v>
      </c>
      <c r="G543" s="29">
        <v>7960.97</v>
      </c>
      <c r="H543" s="29">
        <v>0</v>
      </c>
      <c r="I543" s="29">
        <v>0</v>
      </c>
      <c r="J543" s="29">
        <f>G543-H543-I543</f>
        <v>7960.97</v>
      </c>
      <c r="K543" s="29">
        <v>226511.01</v>
      </c>
      <c r="L543" s="10">
        <f>(F543+J543)/C543</f>
        <v>220.26078972868214</v>
      </c>
      <c r="M543" s="10">
        <f>K543/C543</f>
        <v>109.74370639534884</v>
      </c>
      <c r="N543" s="11">
        <f>(F543+J543+K543)/C543</f>
        <v>330.00449612403099</v>
      </c>
    </row>
    <row r="544" spans="1:14" ht="15" customHeight="1">
      <c r="A544" s="8" t="s">
        <v>346</v>
      </c>
      <c r="B544" s="9" t="s">
        <v>201</v>
      </c>
      <c r="C544" s="28">
        <v>5441</v>
      </c>
      <c r="D544" s="29">
        <v>1244786.99</v>
      </c>
      <c r="E544" s="29">
        <v>0</v>
      </c>
      <c r="F544" s="29">
        <f>D544-E544</f>
        <v>1244786.99</v>
      </c>
      <c r="G544" s="29">
        <v>40363.83</v>
      </c>
      <c r="H544" s="29">
        <v>0</v>
      </c>
      <c r="I544" s="29">
        <v>0</v>
      </c>
      <c r="J544" s="29">
        <f>G544-H544-I544</f>
        <v>40363.83</v>
      </c>
      <c r="K544" s="29">
        <v>501659.75</v>
      </c>
      <c r="L544" s="10">
        <f>(F544+J544)/C544</f>
        <v>236.19754089321816</v>
      </c>
      <c r="M544" s="10">
        <f>K544/C544</f>
        <v>92.199917294614963</v>
      </c>
      <c r="N544" s="11">
        <f>(F544+J544+K544)/C544</f>
        <v>328.39745818783314</v>
      </c>
    </row>
    <row r="545" spans="1:14" ht="15" customHeight="1">
      <c r="A545" s="8" t="s">
        <v>637</v>
      </c>
      <c r="B545" s="9" t="s">
        <v>0</v>
      </c>
      <c r="C545" s="28">
        <v>12165</v>
      </c>
      <c r="D545" s="29">
        <v>2181566.13</v>
      </c>
      <c r="E545" s="29">
        <v>0</v>
      </c>
      <c r="F545" s="29">
        <f>D545-E545</f>
        <v>2181566.13</v>
      </c>
      <c r="G545" s="29">
        <v>170232.01</v>
      </c>
      <c r="H545" s="29">
        <v>0</v>
      </c>
      <c r="I545" s="29">
        <v>0</v>
      </c>
      <c r="J545" s="29">
        <f>G545-H545-I545</f>
        <v>170232.01</v>
      </c>
      <c r="K545" s="29">
        <v>1639489.66</v>
      </c>
      <c r="L545" s="10">
        <f>(F545+J545)/C545</f>
        <v>193.32496013152485</v>
      </c>
      <c r="M545" s="10">
        <f>K545/C545</f>
        <v>134.77103658035347</v>
      </c>
      <c r="N545" s="11">
        <f>(F545+J545+K545)/C545</f>
        <v>328.09599671187834</v>
      </c>
    </row>
    <row r="546" spans="1:14" ht="15" customHeight="1">
      <c r="A546" s="8" t="s">
        <v>38</v>
      </c>
      <c r="B546" s="9" t="s">
        <v>0</v>
      </c>
      <c r="C546" s="28">
        <v>977</v>
      </c>
      <c r="D546" s="29">
        <v>141295.67000000001</v>
      </c>
      <c r="E546" s="29">
        <v>0</v>
      </c>
      <c r="F546" s="29">
        <f>D546-E546</f>
        <v>141295.67000000001</v>
      </c>
      <c r="G546" s="29">
        <v>5541.4</v>
      </c>
      <c r="H546" s="29">
        <v>0</v>
      </c>
      <c r="I546" s="29">
        <v>0</v>
      </c>
      <c r="J546" s="29">
        <f>G546-H546-I546</f>
        <v>5541.4</v>
      </c>
      <c r="K546" s="29">
        <v>173225.02</v>
      </c>
      <c r="L546" s="10">
        <f>(F546+J546)/C546</f>
        <v>150.29382804503584</v>
      </c>
      <c r="M546" s="10">
        <f>K546/C546</f>
        <v>177.302988741044</v>
      </c>
      <c r="N546" s="11">
        <f>(F546+J546+K546)/C546</f>
        <v>327.59681678607978</v>
      </c>
    </row>
    <row r="547" spans="1:14" ht="15" customHeight="1">
      <c r="A547" s="8" t="s">
        <v>4</v>
      </c>
      <c r="B547" s="9" t="s">
        <v>0</v>
      </c>
      <c r="C547" s="28">
        <v>836</v>
      </c>
      <c r="D547" s="29">
        <v>186053.34</v>
      </c>
      <c r="E547" s="29">
        <v>0</v>
      </c>
      <c r="F547" s="29">
        <f>D547-E547</f>
        <v>186053.34</v>
      </c>
      <c r="G547" s="29">
        <v>5786.97</v>
      </c>
      <c r="H547" s="29">
        <v>0</v>
      </c>
      <c r="I547" s="29">
        <v>0</v>
      </c>
      <c r="J547" s="29">
        <f>G547-H547-I547</f>
        <v>5786.97</v>
      </c>
      <c r="K547" s="29">
        <v>81833.899999999994</v>
      </c>
      <c r="L547" s="10">
        <f>(F547+J547)/C547</f>
        <v>229.47405502392346</v>
      </c>
      <c r="M547" s="10">
        <f>K547/C547</f>
        <v>97.887440191387554</v>
      </c>
      <c r="N547" s="11">
        <f>(F547+J547+K547)/C547</f>
        <v>327.36149521531098</v>
      </c>
    </row>
    <row r="548" spans="1:14" ht="15" customHeight="1">
      <c r="A548" s="8" t="s">
        <v>92</v>
      </c>
      <c r="B548" s="9" t="s">
        <v>91</v>
      </c>
      <c r="C548" s="28">
        <v>258</v>
      </c>
      <c r="D548" s="29">
        <v>67726.59</v>
      </c>
      <c r="E548" s="29">
        <v>0</v>
      </c>
      <c r="F548" s="29">
        <f>D548-E548</f>
        <v>67726.59</v>
      </c>
      <c r="G548" s="29">
        <v>12.64</v>
      </c>
      <c r="H548" s="29">
        <v>0</v>
      </c>
      <c r="I548" s="29">
        <v>0</v>
      </c>
      <c r="J548" s="29">
        <f>G548-H548-I548</f>
        <v>12.64</v>
      </c>
      <c r="K548" s="29">
        <v>16618.96</v>
      </c>
      <c r="L548" s="10">
        <f>(F548+J548)/C548</f>
        <v>262.55515503875966</v>
      </c>
      <c r="M548" s="10">
        <f>K548/C548</f>
        <v>64.414573643410847</v>
      </c>
      <c r="N548" s="11">
        <f>(F548+J548+K548)/C548</f>
        <v>326.96972868217057</v>
      </c>
    </row>
    <row r="549" spans="1:14" ht="15" customHeight="1">
      <c r="A549" s="8" t="s">
        <v>630</v>
      </c>
      <c r="B549" s="9" t="s">
        <v>178</v>
      </c>
      <c r="C549" s="28">
        <v>833</v>
      </c>
      <c r="D549" s="29">
        <v>226926.89</v>
      </c>
      <c r="E549" s="29">
        <v>0</v>
      </c>
      <c r="F549" s="29">
        <f>D549-E549</f>
        <v>226926.89</v>
      </c>
      <c r="G549" s="29">
        <v>10906.79</v>
      </c>
      <c r="H549" s="29">
        <v>0</v>
      </c>
      <c r="I549" s="29">
        <v>0</v>
      </c>
      <c r="J549" s="29">
        <f>G549-H549-I549</f>
        <v>10906.79</v>
      </c>
      <c r="K549" s="29">
        <v>34311.22</v>
      </c>
      <c r="L549" s="10">
        <f>(F549+J549)/C549</f>
        <v>285.51462184873952</v>
      </c>
      <c r="M549" s="10">
        <f>K549/C549</f>
        <v>41.189939975990399</v>
      </c>
      <c r="N549" s="11">
        <f>(F549+J549+K549)/C549</f>
        <v>326.70456182472992</v>
      </c>
    </row>
    <row r="550" spans="1:14" ht="15" customHeight="1">
      <c r="A550" s="8" t="s">
        <v>611</v>
      </c>
      <c r="B550" s="9" t="s">
        <v>70</v>
      </c>
      <c r="C550" s="28">
        <v>283</v>
      </c>
      <c r="D550" s="29">
        <v>68800.66</v>
      </c>
      <c r="E550" s="29">
        <v>0</v>
      </c>
      <c r="F550" s="29">
        <f>D550-E550</f>
        <v>68800.66</v>
      </c>
      <c r="G550" s="29">
        <v>7722.9</v>
      </c>
      <c r="H550" s="29">
        <v>0</v>
      </c>
      <c r="I550" s="29">
        <v>0</v>
      </c>
      <c r="J550" s="29">
        <f>G550-H550-I550</f>
        <v>7722.9</v>
      </c>
      <c r="K550" s="29">
        <v>15495.57</v>
      </c>
      <c r="L550" s="10">
        <f>(F550+J550)/C550</f>
        <v>270.40127208480567</v>
      </c>
      <c r="M550" s="10">
        <f>K550/C550</f>
        <v>54.754664310954063</v>
      </c>
      <c r="N550" s="11">
        <f>(F550+J550+K550)/C550</f>
        <v>325.15593639575974</v>
      </c>
    </row>
    <row r="551" spans="1:14" ht="15" customHeight="1">
      <c r="A551" s="8" t="s">
        <v>420</v>
      </c>
      <c r="B551" s="9" t="s">
        <v>245</v>
      </c>
      <c r="C551" s="28">
        <v>2874</v>
      </c>
      <c r="D551" s="29">
        <v>716493.34</v>
      </c>
      <c r="E551" s="29">
        <v>0</v>
      </c>
      <c r="F551" s="29">
        <f>D551-E551</f>
        <v>716493.34</v>
      </c>
      <c r="G551" s="29">
        <v>17162.16</v>
      </c>
      <c r="H551" s="29">
        <v>0</v>
      </c>
      <c r="I551" s="29">
        <v>0</v>
      </c>
      <c r="J551" s="29">
        <f>G551-H551-I551</f>
        <v>17162.16</v>
      </c>
      <c r="K551" s="29">
        <v>197981.26</v>
      </c>
      <c r="L551" s="10">
        <f>(F551+J551)/C551</f>
        <v>255.2733124565066</v>
      </c>
      <c r="M551" s="10">
        <f>K551/C551</f>
        <v>68.887007654836466</v>
      </c>
      <c r="N551" s="11">
        <f>(F551+J551+K551)/C551</f>
        <v>324.16032011134308</v>
      </c>
    </row>
    <row r="552" spans="1:14" ht="15" customHeight="1">
      <c r="A552" s="8" t="s">
        <v>535</v>
      </c>
      <c r="B552" s="9" t="s">
        <v>91</v>
      </c>
      <c r="C552" s="28">
        <v>10336</v>
      </c>
      <c r="D552" s="29">
        <v>2546333.2599999998</v>
      </c>
      <c r="E552" s="29">
        <v>0</v>
      </c>
      <c r="F552" s="29">
        <f>D552-E552</f>
        <v>2546333.2599999998</v>
      </c>
      <c r="G552" s="29">
        <v>55691.11</v>
      </c>
      <c r="H552" s="29">
        <v>0</v>
      </c>
      <c r="I552" s="29">
        <v>0</v>
      </c>
      <c r="J552" s="29">
        <f>G552-H552-I552</f>
        <v>55691.11</v>
      </c>
      <c r="K552" s="29">
        <v>746993.63</v>
      </c>
      <c r="L552" s="10">
        <f>(F552+J552)/C552</f>
        <v>251.7438438467492</v>
      </c>
      <c r="M552" s="10">
        <f>K552/C552</f>
        <v>72.271055534055733</v>
      </c>
      <c r="N552" s="11">
        <f>(F552+J552+K552)/C552</f>
        <v>324.01489938080493</v>
      </c>
    </row>
    <row r="553" spans="1:14" ht="15" customHeight="1">
      <c r="A553" s="8" t="s">
        <v>224</v>
      </c>
      <c r="B553" s="9" t="s">
        <v>208</v>
      </c>
      <c r="C553" s="28">
        <v>1337</v>
      </c>
      <c r="D553" s="29">
        <v>308602.52</v>
      </c>
      <c r="E553" s="29">
        <v>0</v>
      </c>
      <c r="F553" s="29">
        <f>D553-E553</f>
        <v>308602.52</v>
      </c>
      <c r="G553" s="29">
        <v>8548.2900000000009</v>
      </c>
      <c r="H553" s="29">
        <v>0</v>
      </c>
      <c r="I553" s="29">
        <v>0</v>
      </c>
      <c r="J553" s="29">
        <f>G553-H553-I553</f>
        <v>8548.2900000000009</v>
      </c>
      <c r="K553" s="29">
        <v>115982.56</v>
      </c>
      <c r="L553" s="10">
        <f>(F553+J553)/C553</f>
        <v>237.21077786088256</v>
      </c>
      <c r="M553" s="10">
        <f>K553/C553</f>
        <v>86.74836200448766</v>
      </c>
      <c r="N553" s="11">
        <f>(F553+J553+K553)/C553</f>
        <v>323.95913986537022</v>
      </c>
    </row>
    <row r="554" spans="1:14" ht="15" customHeight="1">
      <c r="A554" s="8" t="s">
        <v>80</v>
      </c>
      <c r="B554" s="9" t="s">
        <v>70</v>
      </c>
      <c r="C554" s="28">
        <v>3997</v>
      </c>
      <c r="D554" s="29">
        <v>1034322.03</v>
      </c>
      <c r="E554" s="29">
        <v>0</v>
      </c>
      <c r="F554" s="29">
        <f>D554-E554</f>
        <v>1034322.03</v>
      </c>
      <c r="G554" s="29">
        <v>35961.43</v>
      </c>
      <c r="H554" s="29">
        <v>0</v>
      </c>
      <c r="I554" s="29">
        <v>0</v>
      </c>
      <c r="J554" s="29">
        <f>G554-H554-I554</f>
        <v>35961.43</v>
      </c>
      <c r="K554" s="29">
        <v>223502.58</v>
      </c>
      <c r="L554" s="10">
        <f>(F554+J554)/C554</f>
        <v>267.77169377032772</v>
      </c>
      <c r="M554" s="10">
        <f>K554/C554</f>
        <v>55.917583187390541</v>
      </c>
      <c r="N554" s="11">
        <f>(F554+J554+K554)/C554</f>
        <v>323.68927695771828</v>
      </c>
    </row>
    <row r="555" spans="1:14" ht="15" customHeight="1">
      <c r="A555" s="8" t="s">
        <v>447</v>
      </c>
      <c r="B555" s="9" t="s">
        <v>178</v>
      </c>
      <c r="C555" s="28">
        <v>1089</v>
      </c>
      <c r="D555" s="29">
        <v>268343.44</v>
      </c>
      <c r="E555" s="29">
        <v>0</v>
      </c>
      <c r="F555" s="29">
        <f>D555-E555</f>
        <v>268343.44</v>
      </c>
      <c r="G555" s="29">
        <v>29181.51</v>
      </c>
      <c r="H555" s="29">
        <v>0</v>
      </c>
      <c r="I555" s="29">
        <v>0</v>
      </c>
      <c r="J555" s="29">
        <f>G555-H555-I555</f>
        <v>29181.51</v>
      </c>
      <c r="K555" s="29">
        <v>53344.66</v>
      </c>
      <c r="L555" s="10">
        <f>(F555+J555)/C555</f>
        <v>273.20932047750233</v>
      </c>
      <c r="M555" s="10">
        <f>K555/C555</f>
        <v>48.984995408631775</v>
      </c>
      <c r="N555" s="11">
        <f>(F555+J555+K555)/C555</f>
        <v>322.19431588613406</v>
      </c>
    </row>
    <row r="556" spans="1:14" ht="15" customHeight="1">
      <c r="A556" s="8" t="s">
        <v>179</v>
      </c>
      <c r="B556" s="9" t="s">
        <v>178</v>
      </c>
      <c r="C556" s="28">
        <v>1929</v>
      </c>
      <c r="D556" s="29">
        <v>464734.48</v>
      </c>
      <c r="E556" s="29">
        <v>0</v>
      </c>
      <c r="F556" s="29">
        <f>D556-E556</f>
        <v>464734.48</v>
      </c>
      <c r="G556" s="29">
        <v>7926.74</v>
      </c>
      <c r="H556" s="29">
        <v>0</v>
      </c>
      <c r="I556" s="29">
        <v>0</v>
      </c>
      <c r="J556" s="29">
        <f>G556-H556-I556</f>
        <v>7926.74</v>
      </c>
      <c r="K556" s="29">
        <v>148781.60999999999</v>
      </c>
      <c r="L556" s="10">
        <f>(F556+J556)/C556</f>
        <v>245.02914463452564</v>
      </c>
      <c r="M556" s="10">
        <f>K556/C556</f>
        <v>77.128880248833582</v>
      </c>
      <c r="N556" s="11">
        <f>(F556+J556+K556)/C556</f>
        <v>322.15802488335925</v>
      </c>
    </row>
    <row r="557" spans="1:14" ht="15" customHeight="1">
      <c r="A557" s="8" t="s">
        <v>19</v>
      </c>
      <c r="B557" s="9" t="s">
        <v>0</v>
      </c>
      <c r="C557" s="28">
        <v>305</v>
      </c>
      <c r="D557" s="29">
        <v>63458.23</v>
      </c>
      <c r="E557" s="29">
        <v>0</v>
      </c>
      <c r="F557" s="29">
        <f>D557-E557</f>
        <v>63458.23</v>
      </c>
      <c r="G557" s="29">
        <v>2202.0500000000002</v>
      </c>
      <c r="H557" s="29">
        <v>0</v>
      </c>
      <c r="I557" s="29">
        <v>0</v>
      </c>
      <c r="J557" s="29">
        <f>G557-H557-I557</f>
        <v>2202.0500000000002</v>
      </c>
      <c r="K557" s="29">
        <v>32596.21</v>
      </c>
      <c r="L557" s="10">
        <f>(F557+J557)/C557</f>
        <v>215.27960655737704</v>
      </c>
      <c r="M557" s="10">
        <f>K557/C557</f>
        <v>106.87281967213114</v>
      </c>
      <c r="N557" s="11">
        <f>(F557+J557+K557)/C557</f>
        <v>322.15242622950819</v>
      </c>
    </row>
    <row r="558" spans="1:14" ht="15" customHeight="1">
      <c r="A558" s="8" t="s">
        <v>41</v>
      </c>
      <c r="B558" s="9" t="s">
        <v>0</v>
      </c>
      <c r="C558" s="28">
        <v>3630</v>
      </c>
      <c r="D558" s="29">
        <v>828104.47</v>
      </c>
      <c r="E558" s="29">
        <v>0</v>
      </c>
      <c r="F558" s="29">
        <f>D558-E558</f>
        <v>828104.47</v>
      </c>
      <c r="G558" s="29">
        <v>16222.43</v>
      </c>
      <c r="H558" s="29">
        <v>0</v>
      </c>
      <c r="I558" s="29">
        <v>0</v>
      </c>
      <c r="J558" s="29">
        <f>G558-H558-I558</f>
        <v>16222.43</v>
      </c>
      <c r="K558" s="29">
        <v>324323.46999999997</v>
      </c>
      <c r="L558" s="10">
        <f>(F558+J558)/C558</f>
        <v>232.59694214876035</v>
      </c>
      <c r="M558" s="10">
        <f>K558/C558</f>
        <v>89.345308539944895</v>
      </c>
      <c r="N558" s="11">
        <f>(F558+J558+K558)/C558</f>
        <v>321.94225068870526</v>
      </c>
    </row>
    <row r="559" spans="1:14" ht="15" customHeight="1">
      <c r="A559" s="8" t="s">
        <v>104</v>
      </c>
      <c r="B559" s="9" t="s">
        <v>91</v>
      </c>
      <c r="C559" s="28">
        <v>494</v>
      </c>
      <c r="D559" s="29">
        <v>117887.28</v>
      </c>
      <c r="E559" s="29">
        <v>0</v>
      </c>
      <c r="F559" s="29">
        <f>D559-E559</f>
        <v>117887.28</v>
      </c>
      <c r="G559" s="29">
        <v>2377.7199999999998</v>
      </c>
      <c r="H559" s="29">
        <v>0</v>
      </c>
      <c r="I559" s="29">
        <v>0</v>
      </c>
      <c r="J559" s="29">
        <f>G559-H559-I559</f>
        <v>2377.7199999999998</v>
      </c>
      <c r="K559" s="29">
        <v>38414.83</v>
      </c>
      <c r="L559" s="10">
        <f>(F559+J559)/C559</f>
        <v>243.45141700404858</v>
      </c>
      <c r="M559" s="10">
        <f>K559/C559</f>
        <v>77.762813765182187</v>
      </c>
      <c r="N559" s="11">
        <f>(F559+J559+K559)/C559</f>
        <v>321.21423076923082</v>
      </c>
    </row>
    <row r="560" spans="1:14" ht="15" customHeight="1">
      <c r="A560" s="8" t="s">
        <v>342</v>
      </c>
      <c r="B560" s="9" t="s">
        <v>245</v>
      </c>
      <c r="C560" s="28">
        <v>6057</v>
      </c>
      <c r="D560" s="29">
        <v>1638381.74</v>
      </c>
      <c r="E560" s="29">
        <v>0</v>
      </c>
      <c r="F560" s="29">
        <f>D560-E560</f>
        <v>1638381.74</v>
      </c>
      <c r="G560" s="29">
        <v>29796.47</v>
      </c>
      <c r="H560" s="29">
        <v>0</v>
      </c>
      <c r="I560" s="29">
        <v>0</v>
      </c>
      <c r="J560" s="29">
        <f>G560-H560-I560</f>
        <v>29796.47</v>
      </c>
      <c r="K560" s="29">
        <v>270772.67</v>
      </c>
      <c r="L560" s="10">
        <f>(F560+J560)/C560</f>
        <v>275.41327554895162</v>
      </c>
      <c r="M560" s="10">
        <f>K560/C560</f>
        <v>44.704089483242527</v>
      </c>
      <c r="N560" s="11">
        <f>(F560+J560+K560)/C560</f>
        <v>320.11736503219413</v>
      </c>
    </row>
    <row r="561" spans="1:14" ht="15" customHeight="1">
      <c r="A561" s="8" t="s">
        <v>505</v>
      </c>
      <c r="B561" s="9" t="s">
        <v>0</v>
      </c>
      <c r="C561" s="28">
        <v>582</v>
      </c>
      <c r="D561" s="29">
        <v>96899.73</v>
      </c>
      <c r="E561" s="29">
        <v>0</v>
      </c>
      <c r="F561" s="29">
        <f>D561-E561</f>
        <v>96899.73</v>
      </c>
      <c r="G561" s="29">
        <v>1623.44</v>
      </c>
      <c r="H561" s="29">
        <v>0</v>
      </c>
      <c r="I561" s="29">
        <v>0</v>
      </c>
      <c r="J561" s="29">
        <f>G561-H561-I561</f>
        <v>1623.44</v>
      </c>
      <c r="K561" s="29">
        <v>86839.4</v>
      </c>
      <c r="L561" s="10">
        <f>(F561+J561)/C561</f>
        <v>169.2837972508591</v>
      </c>
      <c r="M561" s="10">
        <f>K561/C561</f>
        <v>149.2085910652921</v>
      </c>
      <c r="N561" s="11">
        <f>(F561+J561+K561)/C561</f>
        <v>318.49238831615122</v>
      </c>
    </row>
    <row r="562" spans="1:14" ht="15" customHeight="1">
      <c r="A562" s="8" t="s">
        <v>5</v>
      </c>
      <c r="B562" s="9" t="s">
        <v>0</v>
      </c>
      <c r="C562" s="28">
        <v>650</v>
      </c>
      <c r="D562" s="29">
        <v>138545.22</v>
      </c>
      <c r="E562" s="29">
        <v>0</v>
      </c>
      <c r="F562" s="29">
        <f>D562-E562</f>
        <v>138545.22</v>
      </c>
      <c r="G562" s="29">
        <v>11004.1</v>
      </c>
      <c r="H562" s="29">
        <v>0</v>
      </c>
      <c r="I562" s="29">
        <v>0</v>
      </c>
      <c r="J562" s="29">
        <f>G562-H562-I562</f>
        <v>11004.1</v>
      </c>
      <c r="K562" s="29">
        <v>57346.58</v>
      </c>
      <c r="L562" s="10">
        <f>(F562+J562)/C562</f>
        <v>230.07587692307695</v>
      </c>
      <c r="M562" s="10">
        <f>K562/C562</f>
        <v>88.225507692307701</v>
      </c>
      <c r="N562" s="11">
        <f>(F562+J562+K562)/C562</f>
        <v>318.30138461538468</v>
      </c>
    </row>
    <row r="563" spans="1:14" ht="15" customHeight="1">
      <c r="A563" s="8" t="s">
        <v>340</v>
      </c>
      <c r="B563" s="9" t="s">
        <v>91</v>
      </c>
      <c r="C563" s="28">
        <v>18507</v>
      </c>
      <c r="D563" s="29">
        <v>4686454.12</v>
      </c>
      <c r="E563" s="29">
        <v>0</v>
      </c>
      <c r="F563" s="29">
        <f>D563-E563</f>
        <v>4686454.12</v>
      </c>
      <c r="G563" s="29">
        <v>424405.94</v>
      </c>
      <c r="H563" s="29">
        <v>0</v>
      </c>
      <c r="I563" s="29">
        <v>0</v>
      </c>
      <c r="J563" s="29">
        <f>G563-H563-I563</f>
        <v>424405.94</v>
      </c>
      <c r="K563" s="29">
        <v>771209.1</v>
      </c>
      <c r="L563" s="10">
        <f>(F563+J563)/C563</f>
        <v>276.15821364888961</v>
      </c>
      <c r="M563" s="10">
        <f>K563/C563</f>
        <v>41.671210893175555</v>
      </c>
      <c r="N563" s="11">
        <f>(F563+J563+K563)/C563</f>
        <v>317.82942454206517</v>
      </c>
    </row>
    <row r="564" spans="1:14" ht="15" customHeight="1">
      <c r="A564" s="8" t="s">
        <v>552</v>
      </c>
      <c r="B564" s="9" t="s">
        <v>70</v>
      </c>
      <c r="C564" s="28">
        <v>1137</v>
      </c>
      <c r="D564" s="29">
        <v>306895.96000000002</v>
      </c>
      <c r="E564" s="29">
        <v>0</v>
      </c>
      <c r="F564" s="29">
        <f>D564-E564</f>
        <v>306895.96000000002</v>
      </c>
      <c r="G564" s="29">
        <v>4174.2700000000004</v>
      </c>
      <c r="H564" s="29">
        <v>0</v>
      </c>
      <c r="I564" s="29">
        <v>0</v>
      </c>
      <c r="J564" s="29">
        <f>G564-H564-I564</f>
        <v>4174.2700000000004</v>
      </c>
      <c r="K564" s="29">
        <v>47810.82</v>
      </c>
      <c r="L564" s="10">
        <f>(F564+J564)/C564</f>
        <v>273.58859278803874</v>
      </c>
      <c r="M564" s="10">
        <f>K564/C564</f>
        <v>42.049973614775723</v>
      </c>
      <c r="N564" s="11">
        <f>(F564+J564+K564)/C564</f>
        <v>315.63856640281449</v>
      </c>
    </row>
    <row r="565" spans="1:14" ht="15" customHeight="1">
      <c r="A565" s="8" t="s">
        <v>34</v>
      </c>
      <c r="B565" s="9" t="s">
        <v>0</v>
      </c>
      <c r="C565" s="28">
        <v>735</v>
      </c>
      <c r="D565" s="29">
        <v>176134.88</v>
      </c>
      <c r="E565" s="29">
        <v>0</v>
      </c>
      <c r="F565" s="29">
        <f>D565-E565</f>
        <v>176134.88</v>
      </c>
      <c r="G565" s="29">
        <v>4026.82</v>
      </c>
      <c r="H565" s="29">
        <v>0</v>
      </c>
      <c r="I565" s="29">
        <v>0</v>
      </c>
      <c r="J565" s="29">
        <f>G565-H565-I565</f>
        <v>4026.82</v>
      </c>
      <c r="K565" s="29">
        <v>50761.9</v>
      </c>
      <c r="L565" s="10">
        <f>(F565+J565)/C565</f>
        <v>245.11795918367349</v>
      </c>
      <c r="M565" s="10">
        <f>K565/C565</f>
        <v>69.063809523809525</v>
      </c>
      <c r="N565" s="11">
        <f>(F565+J565+K565)/C565</f>
        <v>314.181768707483</v>
      </c>
    </row>
    <row r="566" spans="1:14" ht="15" customHeight="1">
      <c r="A566" s="8" t="s">
        <v>103</v>
      </c>
      <c r="B566" s="9" t="s">
        <v>91</v>
      </c>
      <c r="C566" s="28">
        <v>288</v>
      </c>
      <c r="D566" s="29">
        <v>67934.880000000005</v>
      </c>
      <c r="E566" s="29">
        <v>0</v>
      </c>
      <c r="F566" s="29">
        <f>D566-E566</f>
        <v>67934.880000000005</v>
      </c>
      <c r="G566" s="29">
        <v>2026.78</v>
      </c>
      <c r="H566" s="29">
        <v>0</v>
      </c>
      <c r="I566" s="29">
        <v>0</v>
      </c>
      <c r="J566" s="29">
        <f>G566-H566-I566</f>
        <v>2026.78</v>
      </c>
      <c r="K566" s="29">
        <v>20472.98</v>
      </c>
      <c r="L566" s="10">
        <f>(F566+J566)/C566</f>
        <v>242.92243055555556</v>
      </c>
      <c r="M566" s="10">
        <f>K566/C566</f>
        <v>71.086736111111108</v>
      </c>
      <c r="N566" s="11">
        <f>(F566+J566+K566)/C566</f>
        <v>314.00916666666666</v>
      </c>
    </row>
    <row r="567" spans="1:14" ht="15" customHeight="1">
      <c r="A567" s="8" t="s">
        <v>171</v>
      </c>
      <c r="B567" s="9" t="s">
        <v>138</v>
      </c>
      <c r="C567" s="28">
        <v>383</v>
      </c>
      <c r="D567" s="29">
        <v>89805.29</v>
      </c>
      <c r="E567" s="29">
        <v>0</v>
      </c>
      <c r="F567" s="29">
        <f>D567-E567</f>
        <v>89805.29</v>
      </c>
      <c r="G567" s="29">
        <v>2155.5100000000002</v>
      </c>
      <c r="H567" s="29">
        <v>0</v>
      </c>
      <c r="I567" s="29">
        <v>0</v>
      </c>
      <c r="J567" s="29">
        <f>G567-H567-I567</f>
        <v>2155.5100000000002</v>
      </c>
      <c r="K567" s="29">
        <v>28092.87</v>
      </c>
      <c r="L567" s="10">
        <f>(F567+J567)/C567</f>
        <v>240.10652741514357</v>
      </c>
      <c r="M567" s="10">
        <f>K567/C567</f>
        <v>73.349530026109662</v>
      </c>
      <c r="N567" s="11">
        <f>(F567+J567+K567)/C567</f>
        <v>313.45605744125322</v>
      </c>
    </row>
    <row r="568" spans="1:14" ht="15" customHeight="1">
      <c r="A568" s="8" t="s">
        <v>476</v>
      </c>
      <c r="B568" s="9" t="s">
        <v>0</v>
      </c>
      <c r="C568" s="28">
        <v>543</v>
      </c>
      <c r="D568" s="29">
        <v>107054.95</v>
      </c>
      <c r="E568" s="29">
        <v>0</v>
      </c>
      <c r="F568" s="29">
        <f>D568-E568</f>
        <v>107054.95</v>
      </c>
      <c r="G568" s="29">
        <v>3017.93</v>
      </c>
      <c r="H568" s="29">
        <v>0</v>
      </c>
      <c r="I568" s="29">
        <v>0</v>
      </c>
      <c r="J568" s="29">
        <f>G568-H568-I568</f>
        <v>3017.93</v>
      </c>
      <c r="K568" s="29">
        <v>59692.87</v>
      </c>
      <c r="L568" s="10">
        <f>(F568+J568)/C568</f>
        <v>202.71248618784529</v>
      </c>
      <c r="M568" s="10">
        <f>K568/C568</f>
        <v>109.93162062615102</v>
      </c>
      <c r="N568" s="11">
        <f>(F568+J568+K568)/C568</f>
        <v>312.6441068139963</v>
      </c>
    </row>
    <row r="569" spans="1:14" ht="15" customHeight="1">
      <c r="A569" s="8" t="s">
        <v>187</v>
      </c>
      <c r="B569" s="9" t="s">
        <v>178</v>
      </c>
      <c r="C569" s="28">
        <v>1000</v>
      </c>
      <c r="D569" s="29">
        <v>257885.49</v>
      </c>
      <c r="E569" s="29">
        <v>0</v>
      </c>
      <c r="F569" s="29">
        <f>D569-E569</f>
        <v>257885.49</v>
      </c>
      <c r="G569" s="29">
        <v>13455.63</v>
      </c>
      <c r="H569" s="29">
        <v>0</v>
      </c>
      <c r="I569" s="29">
        <v>0</v>
      </c>
      <c r="J569" s="29">
        <f>G569-H569-I569</f>
        <v>13455.63</v>
      </c>
      <c r="K569" s="29">
        <v>40773.360000000001</v>
      </c>
      <c r="L569" s="10">
        <f>(F569+J569)/C569</f>
        <v>271.34111999999999</v>
      </c>
      <c r="M569" s="10">
        <f>K569/C569</f>
        <v>40.773360000000004</v>
      </c>
      <c r="N569" s="11">
        <f>(F569+J569+K569)/C569</f>
        <v>312.11447999999996</v>
      </c>
    </row>
    <row r="570" spans="1:14" ht="15" customHeight="1">
      <c r="A570" s="8" t="s">
        <v>339</v>
      </c>
      <c r="B570" s="9" t="s">
        <v>245</v>
      </c>
      <c r="C570" s="28">
        <v>9427</v>
      </c>
      <c r="D570" s="29">
        <v>2375925.41</v>
      </c>
      <c r="E570" s="29">
        <v>0</v>
      </c>
      <c r="F570" s="29">
        <f>D570-E570</f>
        <v>2375925.41</v>
      </c>
      <c r="G570" s="29">
        <v>87586.25</v>
      </c>
      <c r="H570" s="29">
        <v>0</v>
      </c>
      <c r="I570" s="29">
        <v>0</v>
      </c>
      <c r="J570" s="29">
        <f>G570-H570-I570</f>
        <v>87586.25</v>
      </c>
      <c r="K570" s="29">
        <v>476466.92</v>
      </c>
      <c r="L570" s="10">
        <f>(F570+J570)/C570</f>
        <v>261.32509387928292</v>
      </c>
      <c r="M570" s="10">
        <f>K570/C570</f>
        <v>50.54279410204731</v>
      </c>
      <c r="N570" s="11">
        <f>(F570+J570+K570)/C570</f>
        <v>311.86788798133023</v>
      </c>
    </row>
    <row r="571" spans="1:14" ht="15" customHeight="1">
      <c r="A571" s="8" t="s">
        <v>222</v>
      </c>
      <c r="B571" s="9" t="s">
        <v>208</v>
      </c>
      <c r="C571" s="28">
        <v>280</v>
      </c>
      <c r="D571" s="29">
        <v>62310.18</v>
      </c>
      <c r="E571" s="29">
        <v>0</v>
      </c>
      <c r="F571" s="29">
        <f>D571-E571</f>
        <v>62310.18</v>
      </c>
      <c r="G571" s="29">
        <v>127.06</v>
      </c>
      <c r="H571" s="29">
        <v>0</v>
      </c>
      <c r="I571" s="29">
        <v>0</v>
      </c>
      <c r="J571" s="29">
        <f>G571-H571-I571</f>
        <v>127.06</v>
      </c>
      <c r="K571" s="29">
        <v>24701.58</v>
      </c>
      <c r="L571" s="10">
        <f>(F571+J571)/C571</f>
        <v>222.99014285714284</v>
      </c>
      <c r="M571" s="10">
        <f>K571/C571</f>
        <v>88.219928571428582</v>
      </c>
      <c r="N571" s="11">
        <f>(F571+J571+K571)/C571</f>
        <v>311.21007142857144</v>
      </c>
    </row>
    <row r="572" spans="1:14" ht="15" customHeight="1">
      <c r="A572" s="8" t="s">
        <v>102</v>
      </c>
      <c r="B572" s="9" t="s">
        <v>91</v>
      </c>
      <c r="C572" s="28">
        <v>379</v>
      </c>
      <c r="D572" s="29">
        <v>90150.07</v>
      </c>
      <c r="E572" s="29">
        <v>0</v>
      </c>
      <c r="F572" s="29">
        <f>D572-E572</f>
        <v>90150.07</v>
      </c>
      <c r="G572" s="29">
        <v>4269.72</v>
      </c>
      <c r="H572" s="29">
        <v>0</v>
      </c>
      <c r="I572" s="29">
        <v>0</v>
      </c>
      <c r="J572" s="29">
        <f>G572-H572-I572</f>
        <v>4269.72</v>
      </c>
      <c r="K572" s="29">
        <v>23450.560000000001</v>
      </c>
      <c r="L572" s="10">
        <f>(F572+J572)/C572</f>
        <v>249.12873350923485</v>
      </c>
      <c r="M572" s="10">
        <f>K572/C572</f>
        <v>61.87482849604222</v>
      </c>
      <c r="N572" s="11">
        <f>(F572+J572+K572)/C572</f>
        <v>311.00356200527705</v>
      </c>
    </row>
    <row r="573" spans="1:14" ht="15" customHeight="1">
      <c r="A573" s="8" t="s">
        <v>444</v>
      </c>
      <c r="B573" s="9" t="s">
        <v>0</v>
      </c>
      <c r="C573" s="28">
        <v>234</v>
      </c>
      <c r="D573" s="29">
        <v>40117.75</v>
      </c>
      <c r="E573" s="29">
        <v>0</v>
      </c>
      <c r="F573" s="29">
        <f>D573-E573</f>
        <v>40117.75</v>
      </c>
      <c r="G573" s="29">
        <v>3187.61</v>
      </c>
      <c r="H573" s="29">
        <v>0</v>
      </c>
      <c r="I573" s="29">
        <v>0</v>
      </c>
      <c r="J573" s="29">
        <f>G573-H573-I573</f>
        <v>3187.61</v>
      </c>
      <c r="K573" s="29">
        <v>29080.48</v>
      </c>
      <c r="L573" s="10">
        <f>(F573+J573)/C573</f>
        <v>185.06564102564101</v>
      </c>
      <c r="M573" s="10">
        <f>K573/C573</f>
        <v>124.27555555555556</v>
      </c>
      <c r="N573" s="11">
        <f>(F573+J573+K573)/C573</f>
        <v>309.34119658119658</v>
      </c>
    </row>
    <row r="574" spans="1:14" ht="15" customHeight="1">
      <c r="A574" s="8" t="s">
        <v>106</v>
      </c>
      <c r="B574" s="9" t="s">
        <v>91</v>
      </c>
      <c r="C574" s="28">
        <v>221</v>
      </c>
      <c r="D574" s="29">
        <v>46849.98</v>
      </c>
      <c r="E574" s="29">
        <v>0</v>
      </c>
      <c r="F574" s="29">
        <f>D574-E574</f>
        <v>46849.98</v>
      </c>
      <c r="G574" s="29">
        <v>200</v>
      </c>
      <c r="H574" s="29">
        <v>0</v>
      </c>
      <c r="I574" s="29">
        <v>0</v>
      </c>
      <c r="J574" s="29">
        <f>G574-H574-I574</f>
        <v>200</v>
      </c>
      <c r="K574" s="29">
        <v>21312.59</v>
      </c>
      <c r="L574" s="10">
        <f>(F574+J574)/C574</f>
        <v>212.8958371040724</v>
      </c>
      <c r="M574" s="10">
        <f>K574/C574</f>
        <v>96.437058823529412</v>
      </c>
      <c r="N574" s="11">
        <f>(F574+J574+K574)/C574</f>
        <v>309.33289592760184</v>
      </c>
    </row>
    <row r="575" spans="1:14" ht="15" customHeight="1">
      <c r="A575" s="8" t="s">
        <v>609</v>
      </c>
      <c r="B575" s="9" t="s">
        <v>0</v>
      </c>
      <c r="C575" s="28">
        <v>4061</v>
      </c>
      <c r="D575" s="29">
        <v>942393.06</v>
      </c>
      <c r="E575" s="29">
        <v>0</v>
      </c>
      <c r="F575" s="29">
        <f>D575-E575</f>
        <v>942393.06</v>
      </c>
      <c r="G575" s="29">
        <v>48936.02</v>
      </c>
      <c r="H575" s="29">
        <v>0</v>
      </c>
      <c r="I575" s="29">
        <v>0</v>
      </c>
      <c r="J575" s="29">
        <f>G575-H575-I575</f>
        <v>48936.02</v>
      </c>
      <c r="K575" s="29">
        <v>263924.62</v>
      </c>
      <c r="L575" s="10">
        <f>(F575+J575)/C575</f>
        <v>244.10959862102933</v>
      </c>
      <c r="M575" s="10">
        <f>K575/C575</f>
        <v>64.990056636296472</v>
      </c>
      <c r="N575" s="11">
        <f>(F575+J575+K575)/C575</f>
        <v>309.09965525732582</v>
      </c>
    </row>
    <row r="576" spans="1:14" ht="15" customHeight="1">
      <c r="A576" s="8" t="s">
        <v>354</v>
      </c>
      <c r="B576" s="9" t="s">
        <v>245</v>
      </c>
      <c r="C576" s="28">
        <v>6537</v>
      </c>
      <c r="D576" s="29">
        <v>1552609.79</v>
      </c>
      <c r="E576" s="29">
        <v>0</v>
      </c>
      <c r="F576" s="29">
        <f>D576-E576</f>
        <v>1552609.79</v>
      </c>
      <c r="G576" s="29">
        <v>48058.85</v>
      </c>
      <c r="H576" s="29">
        <v>0</v>
      </c>
      <c r="I576" s="29">
        <v>0</v>
      </c>
      <c r="J576" s="29">
        <f>G576-H576-I576</f>
        <v>48058.85</v>
      </c>
      <c r="K576" s="29">
        <v>417794.16</v>
      </c>
      <c r="L576" s="10">
        <f>(F576+J576)/C576</f>
        <v>244.86287899648158</v>
      </c>
      <c r="M576" s="10">
        <f>K576/C576</f>
        <v>63.912216613125281</v>
      </c>
      <c r="N576" s="11">
        <f>(F576+J576+K576)/C576</f>
        <v>308.77509560960686</v>
      </c>
    </row>
    <row r="577" spans="1:14" ht="15" customHeight="1">
      <c r="A577" s="8" t="s">
        <v>421</v>
      </c>
      <c r="B577" s="9" t="s">
        <v>245</v>
      </c>
      <c r="C577" s="28">
        <v>3254</v>
      </c>
      <c r="D577" s="29">
        <v>876731.77</v>
      </c>
      <c r="E577" s="29">
        <v>0</v>
      </c>
      <c r="F577" s="29">
        <f>D577-E577</f>
        <v>876731.77</v>
      </c>
      <c r="G577" s="29">
        <v>11374.99</v>
      </c>
      <c r="H577" s="29">
        <v>0</v>
      </c>
      <c r="I577" s="29">
        <v>0</v>
      </c>
      <c r="J577" s="29">
        <f>G577-H577-I577</f>
        <v>11374.99</v>
      </c>
      <c r="K577" s="29">
        <v>113814.3</v>
      </c>
      <c r="L577" s="10">
        <f>(F577+J577)/C577</f>
        <v>272.92770743700061</v>
      </c>
      <c r="M577" s="10">
        <f>K577/C577</f>
        <v>34.976736324523664</v>
      </c>
      <c r="N577" s="11">
        <f>(F577+J577+K577)/C577</f>
        <v>307.90444376152431</v>
      </c>
    </row>
    <row r="578" spans="1:14" ht="15" customHeight="1">
      <c r="A578" s="8" t="s">
        <v>633</v>
      </c>
      <c r="B578" s="9" t="s">
        <v>91</v>
      </c>
      <c r="C578" s="28">
        <v>958</v>
      </c>
      <c r="D578" s="29">
        <v>241269.13</v>
      </c>
      <c r="E578" s="29">
        <v>0</v>
      </c>
      <c r="F578" s="29">
        <f>D578-E578</f>
        <v>241269.13</v>
      </c>
      <c r="G578" s="29">
        <v>9715.9599999999991</v>
      </c>
      <c r="H578" s="29">
        <v>0</v>
      </c>
      <c r="I578" s="29">
        <v>0</v>
      </c>
      <c r="J578" s="29">
        <f>G578-H578-I578</f>
        <v>9715.9599999999991</v>
      </c>
      <c r="K578" s="29">
        <v>43438.92</v>
      </c>
      <c r="L578" s="10">
        <f>(F578+J578)/C578</f>
        <v>261.98861169102298</v>
      </c>
      <c r="M578" s="10">
        <f>K578/C578</f>
        <v>45.34334029227557</v>
      </c>
      <c r="N578" s="11">
        <f>(F578+J578+K578)/C578</f>
        <v>307.33195198329855</v>
      </c>
    </row>
    <row r="579" spans="1:14" ht="15" customHeight="1">
      <c r="A579" s="8" t="s">
        <v>344</v>
      </c>
      <c r="B579" s="9" t="s">
        <v>91</v>
      </c>
      <c r="C579" s="28">
        <v>5381</v>
      </c>
      <c r="D579" s="29">
        <v>1251690.72</v>
      </c>
      <c r="E579" s="29">
        <v>0</v>
      </c>
      <c r="F579" s="29">
        <f>D579-E579</f>
        <v>1251690.72</v>
      </c>
      <c r="G579" s="29">
        <v>41648.44</v>
      </c>
      <c r="H579" s="29">
        <v>0</v>
      </c>
      <c r="I579" s="29">
        <v>0</v>
      </c>
      <c r="J579" s="29">
        <f>G579-H579-I579</f>
        <v>41648.44</v>
      </c>
      <c r="K579" s="29">
        <v>357336.47</v>
      </c>
      <c r="L579" s="10">
        <f>(F579+J579)/C579</f>
        <v>240.35293811559188</v>
      </c>
      <c r="M579" s="10">
        <f>K579/C579</f>
        <v>66.407074893142536</v>
      </c>
      <c r="N579" s="11">
        <f>(F579+J579+K579)/C579</f>
        <v>306.7600130087344</v>
      </c>
    </row>
    <row r="580" spans="1:14" ht="15" customHeight="1">
      <c r="A580" s="8" t="s">
        <v>501</v>
      </c>
      <c r="B580" s="9" t="s">
        <v>178</v>
      </c>
      <c r="C580" s="28">
        <v>6579</v>
      </c>
      <c r="D580" s="29">
        <v>1603142.08</v>
      </c>
      <c r="E580" s="29">
        <v>0</v>
      </c>
      <c r="F580" s="29">
        <f>D580-E580</f>
        <v>1603142.08</v>
      </c>
      <c r="G580" s="29">
        <v>46911.839999999997</v>
      </c>
      <c r="H580" s="29">
        <v>0</v>
      </c>
      <c r="I580" s="29">
        <v>0</v>
      </c>
      <c r="J580" s="29">
        <f>G580-H580-I580</f>
        <v>46911.839999999997</v>
      </c>
      <c r="K580" s="29">
        <v>356837.2</v>
      </c>
      <c r="L580" s="10">
        <f>(F580+J580)/C580</f>
        <v>250.80618939048489</v>
      </c>
      <c r="M580" s="10">
        <f>K580/C580</f>
        <v>54.238820489436087</v>
      </c>
      <c r="N580" s="11">
        <f>(F580+J580+K580)/C580</f>
        <v>305.045009879921</v>
      </c>
    </row>
    <row r="581" spans="1:14" ht="15" customHeight="1">
      <c r="A581" s="8" t="s">
        <v>108</v>
      </c>
      <c r="B581" s="9" t="s">
        <v>91</v>
      </c>
      <c r="C581" s="28">
        <v>596</v>
      </c>
      <c r="D581" s="29">
        <v>120836.71</v>
      </c>
      <c r="E581" s="29">
        <v>0</v>
      </c>
      <c r="F581" s="29">
        <f>D581-E581</f>
        <v>120836.71</v>
      </c>
      <c r="G581" s="29">
        <v>4461.78</v>
      </c>
      <c r="H581" s="29">
        <v>0</v>
      </c>
      <c r="I581" s="29">
        <v>0</v>
      </c>
      <c r="J581" s="29">
        <f>G581-H581-I581</f>
        <v>4461.78</v>
      </c>
      <c r="K581" s="29">
        <v>55506.13</v>
      </c>
      <c r="L581" s="10">
        <f>(F581+J581)/C581</f>
        <v>210.23236577181208</v>
      </c>
      <c r="M581" s="10">
        <f>K581/C581</f>
        <v>93.131090604026838</v>
      </c>
      <c r="N581" s="11">
        <f>(F581+J581+K581)/C581</f>
        <v>303.36345637583889</v>
      </c>
    </row>
    <row r="582" spans="1:14" ht="15" customHeight="1">
      <c r="A582" s="8" t="s">
        <v>514</v>
      </c>
      <c r="B582" s="9" t="s">
        <v>70</v>
      </c>
      <c r="C582" s="28">
        <v>1102</v>
      </c>
      <c r="D582" s="29">
        <v>260700</v>
      </c>
      <c r="E582" s="29">
        <v>0</v>
      </c>
      <c r="F582" s="29">
        <f>D582-E582</f>
        <v>260700</v>
      </c>
      <c r="G582" s="29">
        <v>9198.32</v>
      </c>
      <c r="H582" s="29">
        <v>0</v>
      </c>
      <c r="I582" s="29">
        <v>0</v>
      </c>
      <c r="J582" s="29">
        <f>G582-H582-I582</f>
        <v>9198.32</v>
      </c>
      <c r="K582" s="29">
        <v>64173.94</v>
      </c>
      <c r="L582" s="10">
        <f>(F582+J582)/C582</f>
        <v>244.91680580762252</v>
      </c>
      <c r="M582" s="10">
        <f>K582/C582</f>
        <v>58.234065335753179</v>
      </c>
      <c r="N582" s="11">
        <f>(F582+J582+K582)/C582</f>
        <v>303.1508711433757</v>
      </c>
    </row>
    <row r="583" spans="1:14" ht="15" customHeight="1">
      <c r="A583" s="8" t="s">
        <v>229</v>
      </c>
      <c r="B583" s="9" t="s">
        <v>208</v>
      </c>
      <c r="C583" s="28">
        <v>829</v>
      </c>
      <c r="D583" s="29">
        <v>163844.32999999999</v>
      </c>
      <c r="E583" s="29">
        <v>0</v>
      </c>
      <c r="F583" s="29">
        <f>D583-E583</f>
        <v>163844.32999999999</v>
      </c>
      <c r="G583" s="29">
        <v>2114.73</v>
      </c>
      <c r="H583" s="29">
        <v>0</v>
      </c>
      <c r="I583" s="29">
        <v>0</v>
      </c>
      <c r="J583" s="29">
        <f>G583-H583-I583</f>
        <v>2114.73</v>
      </c>
      <c r="K583" s="29">
        <v>85229.64</v>
      </c>
      <c r="L583" s="10">
        <f>(F583+J583)/C583</f>
        <v>200.1918697225573</v>
      </c>
      <c r="M583" s="10">
        <f>K583/C583</f>
        <v>102.81018094089264</v>
      </c>
      <c r="N583" s="11">
        <f>(F583+J583+K583)/C583</f>
        <v>303.00205066344995</v>
      </c>
    </row>
    <row r="584" spans="1:14" ht="15" customHeight="1">
      <c r="A584" s="8" t="s">
        <v>355</v>
      </c>
      <c r="B584" s="9" t="s">
        <v>245</v>
      </c>
      <c r="C584" s="28">
        <v>9420</v>
      </c>
      <c r="D584" s="29">
        <v>2204843.16</v>
      </c>
      <c r="E584" s="29">
        <v>0</v>
      </c>
      <c r="F584" s="29">
        <f>D584-E584</f>
        <v>2204843.16</v>
      </c>
      <c r="G584" s="29">
        <v>60825.45</v>
      </c>
      <c r="H584" s="29">
        <v>0</v>
      </c>
      <c r="I584" s="29">
        <v>0</v>
      </c>
      <c r="J584" s="29">
        <f>G584-H584-I584</f>
        <v>60825.45</v>
      </c>
      <c r="K584" s="29">
        <v>569233.24</v>
      </c>
      <c r="L584" s="10">
        <f>(F584+J584)/C584</f>
        <v>240.51683757961786</v>
      </c>
      <c r="M584" s="10">
        <f>K584/C584</f>
        <v>60.428157112526542</v>
      </c>
      <c r="N584" s="11">
        <f>(F584+J584+K584)/C584</f>
        <v>300.94499469214441</v>
      </c>
    </row>
    <row r="585" spans="1:14" ht="15" customHeight="1">
      <c r="A585" s="8" t="s">
        <v>543</v>
      </c>
      <c r="B585" s="9" t="s">
        <v>208</v>
      </c>
      <c r="C585" s="28">
        <v>243</v>
      </c>
      <c r="D585" s="29">
        <v>53692.75</v>
      </c>
      <c r="E585" s="29">
        <v>0</v>
      </c>
      <c r="F585" s="29">
        <f>D585-E585</f>
        <v>53692.75</v>
      </c>
      <c r="G585" s="29">
        <v>755.44</v>
      </c>
      <c r="H585" s="29">
        <v>0</v>
      </c>
      <c r="I585" s="29">
        <v>0</v>
      </c>
      <c r="J585" s="29">
        <f>G585-H585-I585</f>
        <v>755.44</v>
      </c>
      <c r="K585" s="29">
        <v>18359.009999999998</v>
      </c>
      <c r="L585" s="10">
        <f>(F585+J585)/C585</f>
        <v>224.06662551440331</v>
      </c>
      <c r="M585" s="10">
        <f>K585/C585</f>
        <v>75.551481481481474</v>
      </c>
      <c r="N585" s="11">
        <f>(F585+J585+K585)/C585</f>
        <v>299.61810699588477</v>
      </c>
    </row>
    <row r="586" spans="1:14" ht="15" customHeight="1">
      <c r="A586" s="8" t="s">
        <v>180</v>
      </c>
      <c r="B586" s="9" t="s">
        <v>178</v>
      </c>
      <c r="C586" s="28">
        <v>3872</v>
      </c>
      <c r="D586" s="29">
        <v>982053.96</v>
      </c>
      <c r="E586" s="29">
        <v>0</v>
      </c>
      <c r="F586" s="29">
        <f>D586-E586</f>
        <v>982053.96</v>
      </c>
      <c r="G586" s="29">
        <v>8394.1200000000008</v>
      </c>
      <c r="H586" s="29">
        <v>0</v>
      </c>
      <c r="I586" s="29">
        <v>0</v>
      </c>
      <c r="J586" s="29">
        <f>G586-H586-I586</f>
        <v>8394.1200000000008</v>
      </c>
      <c r="K586" s="29">
        <v>165168.31</v>
      </c>
      <c r="L586" s="10">
        <f>(F586+J586)/C586</f>
        <v>255.79754132231403</v>
      </c>
      <c r="M586" s="10">
        <f>K586/C586</f>
        <v>42.657104855371898</v>
      </c>
      <c r="N586" s="11">
        <f>(F586+J586+K586)/C586</f>
        <v>298.4546461776859</v>
      </c>
    </row>
    <row r="587" spans="1:14" ht="15" customHeight="1">
      <c r="A587" s="8" t="s">
        <v>184</v>
      </c>
      <c r="B587" s="9" t="s">
        <v>178</v>
      </c>
      <c r="C587" s="28">
        <v>2312</v>
      </c>
      <c r="D587" s="29">
        <v>524484.80000000005</v>
      </c>
      <c r="E587" s="29">
        <v>0</v>
      </c>
      <c r="F587" s="29">
        <f>D587-E587</f>
        <v>524484.80000000005</v>
      </c>
      <c r="G587" s="29">
        <v>5006.95</v>
      </c>
      <c r="H587" s="29">
        <v>0</v>
      </c>
      <c r="I587" s="29">
        <v>0</v>
      </c>
      <c r="J587" s="29">
        <f>G587-H587-I587</f>
        <v>5006.95</v>
      </c>
      <c r="K587" s="29">
        <v>160381.5</v>
      </c>
      <c r="L587" s="10">
        <f>(F587+J587)/C587</f>
        <v>229.01892301038063</v>
      </c>
      <c r="M587" s="10">
        <f>K587/C587</f>
        <v>69.369160899653977</v>
      </c>
      <c r="N587" s="11">
        <f>(F587+J587+K587)/C587</f>
        <v>298.3880839100346</v>
      </c>
    </row>
    <row r="588" spans="1:14" ht="15" customHeight="1">
      <c r="A588" s="8" t="s">
        <v>433</v>
      </c>
      <c r="B588" s="9" t="s">
        <v>245</v>
      </c>
      <c r="C588" s="28">
        <v>12804</v>
      </c>
      <c r="D588" s="29">
        <v>3155779.77</v>
      </c>
      <c r="E588" s="29">
        <v>0</v>
      </c>
      <c r="F588" s="29">
        <f>D588-E588</f>
        <v>3155779.77</v>
      </c>
      <c r="G588" s="29">
        <v>32515.97</v>
      </c>
      <c r="H588" s="29">
        <v>0</v>
      </c>
      <c r="I588" s="29">
        <v>0</v>
      </c>
      <c r="J588" s="29">
        <f>G588-H588-I588</f>
        <v>32515.97</v>
      </c>
      <c r="K588" s="29">
        <v>628065.68999999994</v>
      </c>
      <c r="L588" s="10">
        <f>(F588+J588)/C588</f>
        <v>249.00778975320213</v>
      </c>
      <c r="M588" s="10">
        <f>K588/C588</f>
        <v>49.052303186504211</v>
      </c>
      <c r="N588" s="11">
        <f>(F588+J588+K588)/C588</f>
        <v>298.06009293970635</v>
      </c>
    </row>
    <row r="589" spans="1:14" ht="15" customHeight="1">
      <c r="A589" s="8" t="s">
        <v>430</v>
      </c>
      <c r="B589" s="9" t="s">
        <v>201</v>
      </c>
      <c r="C589" s="28">
        <v>6929</v>
      </c>
      <c r="D589" s="29">
        <v>1449654.43</v>
      </c>
      <c r="E589" s="29">
        <v>0</v>
      </c>
      <c r="F589" s="29">
        <f>D589-E589</f>
        <v>1449654.43</v>
      </c>
      <c r="G589" s="29">
        <v>16793.52</v>
      </c>
      <c r="H589" s="29">
        <v>0</v>
      </c>
      <c r="I589" s="29">
        <v>0</v>
      </c>
      <c r="J589" s="29">
        <f>G589-H589-I589</f>
        <v>16793.52</v>
      </c>
      <c r="K589" s="29">
        <v>592685.79</v>
      </c>
      <c r="L589" s="10">
        <f>(F589+J589)/C589</f>
        <v>211.63919035935922</v>
      </c>
      <c r="M589" s="10">
        <f>K589/C589</f>
        <v>85.536988021359505</v>
      </c>
      <c r="N589" s="11">
        <f>(F589+J589+K589)/C589</f>
        <v>297.17617838071874</v>
      </c>
    </row>
    <row r="590" spans="1:14" ht="15" customHeight="1">
      <c r="A590" s="8" t="s">
        <v>458</v>
      </c>
      <c r="B590" s="9" t="s">
        <v>178</v>
      </c>
      <c r="C590" s="28">
        <v>1045</v>
      </c>
      <c r="D590" s="29">
        <v>262479.63</v>
      </c>
      <c r="E590" s="29">
        <v>0</v>
      </c>
      <c r="F590" s="29">
        <f>D590-E590</f>
        <v>262479.63</v>
      </c>
      <c r="G590" s="29">
        <v>9981.83</v>
      </c>
      <c r="H590" s="29">
        <v>0</v>
      </c>
      <c r="I590" s="29">
        <v>0</v>
      </c>
      <c r="J590" s="29">
        <f>G590-H590-I590</f>
        <v>9981.83</v>
      </c>
      <c r="K590" s="29">
        <v>36415.78</v>
      </c>
      <c r="L590" s="10">
        <f>(F590+J590)/C590</f>
        <v>260.72866985645936</v>
      </c>
      <c r="M590" s="10">
        <f>K590/C590</f>
        <v>34.847636363636362</v>
      </c>
      <c r="N590" s="11">
        <f>(F590+J590+K590)/C590</f>
        <v>295.57630622009566</v>
      </c>
    </row>
    <row r="591" spans="1:14" ht="15" customHeight="1">
      <c r="A591" s="8" t="s">
        <v>561</v>
      </c>
      <c r="B591" s="9" t="s">
        <v>70</v>
      </c>
      <c r="C591" s="28">
        <v>243</v>
      </c>
      <c r="D591" s="29">
        <v>56234.39</v>
      </c>
      <c r="E591" s="29">
        <v>0</v>
      </c>
      <c r="F591" s="29">
        <f>D591-E591</f>
        <v>56234.39</v>
      </c>
      <c r="G591" s="29">
        <v>5125.3999999999996</v>
      </c>
      <c r="H591" s="29">
        <v>0</v>
      </c>
      <c r="I591" s="29">
        <v>0</v>
      </c>
      <c r="J591" s="29">
        <f>G591-H591-I591</f>
        <v>5125.3999999999996</v>
      </c>
      <c r="K591" s="29">
        <v>10415.620000000001</v>
      </c>
      <c r="L591" s="10">
        <f>(F591+J591)/C591</f>
        <v>252.50942386831275</v>
      </c>
      <c r="M591" s="10">
        <f>K591/C591</f>
        <v>42.86263374485597</v>
      </c>
      <c r="N591" s="11">
        <f>(F591+J591+K591)/C591</f>
        <v>295.37205761316875</v>
      </c>
    </row>
    <row r="592" spans="1:14" ht="15" customHeight="1">
      <c r="A592" s="8" t="s">
        <v>353</v>
      </c>
      <c r="B592" s="9" t="s">
        <v>178</v>
      </c>
      <c r="C592" s="28">
        <v>13282</v>
      </c>
      <c r="D592" s="29">
        <v>3318864.96</v>
      </c>
      <c r="E592" s="29">
        <v>0</v>
      </c>
      <c r="F592" s="29">
        <f>D592-E592</f>
        <v>3318864.96</v>
      </c>
      <c r="G592" s="29">
        <v>31853.45</v>
      </c>
      <c r="H592" s="29">
        <v>0</v>
      </c>
      <c r="I592" s="29">
        <v>0</v>
      </c>
      <c r="J592" s="29">
        <f>G592-H592-I592</f>
        <v>31853.45</v>
      </c>
      <c r="K592" s="29">
        <v>564238.43000000005</v>
      </c>
      <c r="L592" s="10">
        <f>(F592+J592)/C592</f>
        <v>252.27514003915073</v>
      </c>
      <c r="M592" s="10">
        <f>K592/C592</f>
        <v>42.481435777744316</v>
      </c>
      <c r="N592" s="11">
        <f>(F592+J592+K592)/C592</f>
        <v>294.75657581689507</v>
      </c>
    </row>
    <row r="593" spans="1:14" ht="15" customHeight="1">
      <c r="A593" s="8" t="s">
        <v>46</v>
      </c>
      <c r="B593" s="9" t="s">
        <v>0</v>
      </c>
      <c r="C593" s="28">
        <v>650</v>
      </c>
      <c r="D593" s="29">
        <v>154005.85</v>
      </c>
      <c r="E593" s="29">
        <v>0</v>
      </c>
      <c r="F593" s="29">
        <f>D593-E593</f>
        <v>154005.85</v>
      </c>
      <c r="G593" s="29">
        <v>5860.76</v>
      </c>
      <c r="H593" s="29">
        <v>0</v>
      </c>
      <c r="I593" s="29">
        <v>0</v>
      </c>
      <c r="J593" s="29">
        <f>G593-H593-I593</f>
        <v>5860.76</v>
      </c>
      <c r="K593" s="29">
        <v>31273.54</v>
      </c>
      <c r="L593" s="10">
        <f>(F593+J593)/C593</f>
        <v>245.94863076923079</v>
      </c>
      <c r="M593" s="10">
        <f>K593/C593</f>
        <v>48.113138461538462</v>
      </c>
      <c r="N593" s="11">
        <f>(F593+J593+K593)/C593</f>
        <v>294.06176923076924</v>
      </c>
    </row>
    <row r="594" spans="1:14" ht="15" customHeight="1">
      <c r="A594" s="8" t="s">
        <v>597</v>
      </c>
      <c r="B594" s="9" t="s">
        <v>178</v>
      </c>
      <c r="C594" s="28">
        <v>4511</v>
      </c>
      <c r="D594" s="29">
        <v>962560.14</v>
      </c>
      <c r="E594" s="29">
        <v>0</v>
      </c>
      <c r="F594" s="29">
        <f>D594-E594</f>
        <v>962560.14</v>
      </c>
      <c r="G594" s="29">
        <v>35066.53</v>
      </c>
      <c r="H594" s="29">
        <v>0</v>
      </c>
      <c r="I594" s="29">
        <v>0</v>
      </c>
      <c r="J594" s="29">
        <f>G594-H594-I594</f>
        <v>35066.53</v>
      </c>
      <c r="K594" s="29">
        <v>316703.86</v>
      </c>
      <c r="L594" s="10">
        <f>(F594+J594)/C594</f>
        <v>221.15421636000889</v>
      </c>
      <c r="M594" s="10">
        <f>K594/C594</f>
        <v>70.20701839946797</v>
      </c>
      <c r="N594" s="11">
        <f>(F594+J594+K594)/C594</f>
        <v>291.36123475947682</v>
      </c>
    </row>
    <row r="595" spans="1:14" ht="15" customHeight="1">
      <c r="A595" s="8" t="s">
        <v>459</v>
      </c>
      <c r="B595" s="9" t="s">
        <v>245</v>
      </c>
      <c r="C595" s="28">
        <v>6814</v>
      </c>
      <c r="D595" s="29">
        <v>1555238.03</v>
      </c>
      <c r="E595" s="29">
        <v>0</v>
      </c>
      <c r="F595" s="29">
        <f>D595-E595</f>
        <v>1555238.03</v>
      </c>
      <c r="G595" s="29">
        <v>48402.22</v>
      </c>
      <c r="H595" s="29">
        <v>0</v>
      </c>
      <c r="I595" s="29">
        <v>0</v>
      </c>
      <c r="J595" s="29">
        <f>G595-H595-I595</f>
        <v>48402.22</v>
      </c>
      <c r="K595" s="29">
        <v>361038.59</v>
      </c>
      <c r="L595" s="10">
        <f>(F595+J595)/C595</f>
        <v>235.3449148811271</v>
      </c>
      <c r="M595" s="10">
        <f>K595/C595</f>
        <v>52.984823891987091</v>
      </c>
      <c r="N595" s="11">
        <f>(F595+J595+K595)/C595</f>
        <v>288.32973877311417</v>
      </c>
    </row>
    <row r="596" spans="1:14" ht="15" customHeight="1">
      <c r="A596" s="8" t="s">
        <v>588</v>
      </c>
      <c r="B596" s="9" t="s">
        <v>0</v>
      </c>
      <c r="C596" s="28">
        <v>224</v>
      </c>
      <c r="D596" s="29">
        <v>61807.23</v>
      </c>
      <c r="E596" s="29">
        <v>0</v>
      </c>
      <c r="F596" s="29">
        <f>D596-E596</f>
        <v>61807.23</v>
      </c>
      <c r="G596" s="29">
        <v>450.73</v>
      </c>
      <c r="H596" s="29">
        <v>0</v>
      </c>
      <c r="I596" s="29">
        <v>0</v>
      </c>
      <c r="J596" s="29">
        <f>G596-H596-I596</f>
        <v>450.73</v>
      </c>
      <c r="K596" s="29">
        <v>2156.75</v>
      </c>
      <c r="L596" s="10">
        <f>(F596+J596)/C596</f>
        <v>277.93732142857147</v>
      </c>
      <c r="M596" s="10">
        <f>K596/C596</f>
        <v>9.6283482142857135</v>
      </c>
      <c r="N596" s="11">
        <f>(F596+J596+K596)/C596</f>
        <v>287.56566964285719</v>
      </c>
    </row>
    <row r="597" spans="1:14" ht="15" customHeight="1">
      <c r="A597" s="8" t="s">
        <v>454</v>
      </c>
      <c r="B597" s="9" t="s">
        <v>201</v>
      </c>
      <c r="C597" s="28">
        <v>2742</v>
      </c>
      <c r="D597" s="29">
        <v>667228.87</v>
      </c>
      <c r="E597" s="29">
        <v>0</v>
      </c>
      <c r="F597" s="29">
        <f>D597-E597</f>
        <v>667228.87</v>
      </c>
      <c r="G597" s="29">
        <v>14516.46</v>
      </c>
      <c r="H597" s="29">
        <v>0</v>
      </c>
      <c r="I597" s="29">
        <v>0</v>
      </c>
      <c r="J597" s="29">
        <f>G597-H597-I597</f>
        <v>14516.46</v>
      </c>
      <c r="K597" s="29">
        <v>104403.9</v>
      </c>
      <c r="L597" s="10">
        <f>(F597+J597)/C597</f>
        <v>248.63068198395331</v>
      </c>
      <c r="M597" s="10">
        <f>K597/C597</f>
        <v>38.075820568927789</v>
      </c>
      <c r="N597" s="11">
        <f>(F597+J597+K597)/C597</f>
        <v>286.70650255288109</v>
      </c>
    </row>
    <row r="598" spans="1:14" ht="15" customHeight="1">
      <c r="A598" s="8" t="s">
        <v>549</v>
      </c>
      <c r="B598" s="9" t="s">
        <v>178</v>
      </c>
      <c r="C598" s="28">
        <v>5317</v>
      </c>
      <c r="D598" s="29">
        <v>1245847.33</v>
      </c>
      <c r="E598" s="29">
        <v>0</v>
      </c>
      <c r="F598" s="29">
        <f>D598-E598</f>
        <v>1245847.33</v>
      </c>
      <c r="G598" s="29">
        <v>51287.199999999997</v>
      </c>
      <c r="H598" s="29">
        <v>0</v>
      </c>
      <c r="I598" s="29">
        <v>0</v>
      </c>
      <c r="J598" s="29">
        <f>G598-H598-I598</f>
        <v>51287.199999999997</v>
      </c>
      <c r="K598" s="29">
        <v>227229.07</v>
      </c>
      <c r="L598" s="10">
        <f>(F598+J598)/C598</f>
        <v>243.95985141997369</v>
      </c>
      <c r="M598" s="10">
        <f>K598/C598</f>
        <v>42.736330637577581</v>
      </c>
      <c r="N598" s="11">
        <f>(F598+J598+K598)/C598</f>
        <v>286.69618205755125</v>
      </c>
    </row>
    <row r="599" spans="1:14" ht="15" customHeight="1">
      <c r="A599" s="8" t="s">
        <v>520</v>
      </c>
      <c r="B599" s="9" t="s">
        <v>70</v>
      </c>
      <c r="C599" s="28">
        <v>780</v>
      </c>
      <c r="D599" s="29">
        <v>138197.69</v>
      </c>
      <c r="E599" s="29">
        <v>0</v>
      </c>
      <c r="F599" s="29">
        <f>D599-E599</f>
        <v>138197.69</v>
      </c>
      <c r="G599" s="29">
        <v>19705.96</v>
      </c>
      <c r="H599" s="29">
        <v>0</v>
      </c>
      <c r="I599" s="29">
        <v>0</v>
      </c>
      <c r="J599" s="29">
        <f>G599-H599-I599</f>
        <v>19705.96</v>
      </c>
      <c r="K599" s="29">
        <v>65556.94</v>
      </c>
      <c r="L599" s="10">
        <f>(F599+J599)/C599</f>
        <v>202.44057692307692</v>
      </c>
      <c r="M599" s="10">
        <f>K599/C599</f>
        <v>84.047358974358971</v>
      </c>
      <c r="N599" s="11">
        <f>(F599+J599+K599)/C599</f>
        <v>286.48793589743588</v>
      </c>
    </row>
    <row r="600" spans="1:14" ht="15" customHeight="1">
      <c r="A600" s="8" t="s">
        <v>10</v>
      </c>
      <c r="B600" s="9" t="s">
        <v>0</v>
      </c>
      <c r="C600" s="28">
        <v>2677</v>
      </c>
      <c r="D600" s="29">
        <v>510648.37</v>
      </c>
      <c r="E600" s="29">
        <v>0</v>
      </c>
      <c r="F600" s="29">
        <f>D600-E600</f>
        <v>510648.37</v>
      </c>
      <c r="G600" s="29">
        <v>20056.87</v>
      </c>
      <c r="H600" s="29">
        <v>0</v>
      </c>
      <c r="I600" s="29">
        <v>0</v>
      </c>
      <c r="J600" s="29">
        <f>G600-H600-I600</f>
        <v>20056.87</v>
      </c>
      <c r="K600" s="29">
        <v>234575.88</v>
      </c>
      <c r="L600" s="10">
        <f>(F600+J600)/C600</f>
        <v>198.24626073963393</v>
      </c>
      <c r="M600" s="10">
        <f>K600/C600</f>
        <v>87.626402689577887</v>
      </c>
      <c r="N600" s="11">
        <f>(F600+J600+K600)/C600</f>
        <v>285.8726634292118</v>
      </c>
    </row>
    <row r="601" spans="1:14" ht="15" customHeight="1">
      <c r="A601" s="8" t="s">
        <v>642</v>
      </c>
      <c r="B601" s="9" t="s">
        <v>91</v>
      </c>
      <c r="C601" s="28">
        <v>2972</v>
      </c>
      <c r="D601" s="29">
        <v>677485.51</v>
      </c>
      <c r="E601" s="29">
        <v>0</v>
      </c>
      <c r="F601" s="29">
        <f>D601-E601</f>
        <v>677485.51</v>
      </c>
      <c r="G601" s="29">
        <v>31816.01</v>
      </c>
      <c r="H601" s="29">
        <v>0</v>
      </c>
      <c r="I601" s="29">
        <v>0</v>
      </c>
      <c r="J601" s="29">
        <f>G601-H601-I601</f>
        <v>31816.01</v>
      </c>
      <c r="K601" s="29">
        <v>130896.65</v>
      </c>
      <c r="L601" s="10">
        <f>(F601+J601)/C601</f>
        <v>238.66134589502019</v>
      </c>
      <c r="M601" s="10">
        <f>K601/C601</f>
        <v>44.043287348586809</v>
      </c>
      <c r="N601" s="11">
        <f>(F601+J601+K601)/C601</f>
        <v>282.70463324360702</v>
      </c>
    </row>
    <row r="602" spans="1:14" ht="15" customHeight="1">
      <c r="A602" s="8" t="s">
        <v>567</v>
      </c>
      <c r="B602" s="9" t="s">
        <v>70</v>
      </c>
      <c r="C602" s="28">
        <v>1215</v>
      </c>
      <c r="D602" s="29">
        <v>231571.9</v>
      </c>
      <c r="E602" s="29">
        <v>0</v>
      </c>
      <c r="F602" s="29">
        <f>D602-E602</f>
        <v>231571.9</v>
      </c>
      <c r="G602" s="29">
        <v>43799.56</v>
      </c>
      <c r="H602" s="29">
        <v>0</v>
      </c>
      <c r="I602" s="29">
        <v>0</v>
      </c>
      <c r="J602" s="29">
        <f>G602-H602-I602</f>
        <v>43799.56</v>
      </c>
      <c r="K602" s="29">
        <v>67211.960000000006</v>
      </c>
      <c r="L602" s="10">
        <f>(F602+J602)/C602</f>
        <v>226.64317695473247</v>
      </c>
      <c r="M602" s="10">
        <f>K602/C602</f>
        <v>55.318485596707824</v>
      </c>
      <c r="N602" s="11">
        <f>(F602+J602+K602)/C602</f>
        <v>281.96166255144033</v>
      </c>
    </row>
    <row r="603" spans="1:14" ht="15" customHeight="1">
      <c r="A603" s="8" t="s">
        <v>62</v>
      </c>
      <c r="B603" s="9" t="s">
        <v>0</v>
      </c>
      <c r="C603" s="28">
        <v>274</v>
      </c>
      <c r="D603" s="29">
        <v>48153.16</v>
      </c>
      <c r="E603" s="29">
        <v>0</v>
      </c>
      <c r="F603" s="29">
        <f>D603-E603</f>
        <v>48153.16</v>
      </c>
      <c r="G603" s="29">
        <v>2295.8000000000002</v>
      </c>
      <c r="H603" s="29">
        <v>0</v>
      </c>
      <c r="I603" s="29">
        <v>0</v>
      </c>
      <c r="J603" s="29">
        <f>G603-H603-I603</f>
        <v>2295.8000000000002</v>
      </c>
      <c r="K603" s="29">
        <v>26444.959999999999</v>
      </c>
      <c r="L603" s="10">
        <f>(F603+J603)/C603</f>
        <v>184.12029197080295</v>
      </c>
      <c r="M603" s="10">
        <f>K603/C603</f>
        <v>96.514452554744523</v>
      </c>
      <c r="N603" s="11">
        <f>(F603+J603+K603)/C603</f>
        <v>280.63474452554749</v>
      </c>
    </row>
    <row r="604" spans="1:14" ht="15" customHeight="1">
      <c r="A604" s="8" t="s">
        <v>508</v>
      </c>
      <c r="B604" s="9" t="s">
        <v>0</v>
      </c>
      <c r="C604" s="28">
        <v>1034</v>
      </c>
      <c r="D604" s="29">
        <v>213494</v>
      </c>
      <c r="E604" s="29">
        <v>0</v>
      </c>
      <c r="F604" s="29">
        <f>D604-E604</f>
        <v>213494</v>
      </c>
      <c r="G604" s="29">
        <v>210</v>
      </c>
      <c r="H604" s="29">
        <v>0</v>
      </c>
      <c r="I604" s="29">
        <v>0</v>
      </c>
      <c r="J604" s="29">
        <f>G604-H604-I604</f>
        <v>210</v>
      </c>
      <c r="K604" s="29">
        <v>75307.25</v>
      </c>
      <c r="L604" s="10">
        <f>(F604+J604)/C604</f>
        <v>206.6769825918762</v>
      </c>
      <c r="M604" s="10">
        <f>K604/C604</f>
        <v>72.830996131528053</v>
      </c>
      <c r="N604" s="11">
        <f>(F604+J604+K604)/C604</f>
        <v>279.50797872340428</v>
      </c>
    </row>
    <row r="605" spans="1:14" ht="15" customHeight="1">
      <c r="A605" s="8" t="s">
        <v>614</v>
      </c>
      <c r="B605" s="9" t="s">
        <v>245</v>
      </c>
      <c r="C605" s="28">
        <v>2577</v>
      </c>
      <c r="D605" s="29">
        <v>592566.06999999995</v>
      </c>
      <c r="E605" s="29">
        <v>0</v>
      </c>
      <c r="F605" s="29">
        <f>D605-E605</f>
        <v>592566.06999999995</v>
      </c>
      <c r="G605" s="29">
        <v>6634.56</v>
      </c>
      <c r="H605" s="29">
        <v>0</v>
      </c>
      <c r="I605" s="29">
        <v>0</v>
      </c>
      <c r="J605" s="29">
        <f>G605-H605-I605</f>
        <v>6634.56</v>
      </c>
      <c r="K605" s="29">
        <v>106931.5</v>
      </c>
      <c r="L605" s="10">
        <f>(F605+J605)/C605</f>
        <v>232.51867675591774</v>
      </c>
      <c r="M605" s="10">
        <f>K605/C605</f>
        <v>41.494567326348466</v>
      </c>
      <c r="N605" s="11">
        <f>(F605+J605+K605)/C605</f>
        <v>274.01324408226623</v>
      </c>
    </row>
    <row r="606" spans="1:14" ht="15" customHeight="1">
      <c r="A606" s="8" t="s">
        <v>37</v>
      </c>
      <c r="B606" s="9" t="s">
        <v>0</v>
      </c>
      <c r="C606" s="28">
        <v>2624</v>
      </c>
      <c r="D606" s="29">
        <v>440929.37</v>
      </c>
      <c r="E606" s="29">
        <v>0</v>
      </c>
      <c r="F606" s="29">
        <f>D606-E606</f>
        <v>440929.37</v>
      </c>
      <c r="G606" s="29">
        <v>14310.24</v>
      </c>
      <c r="H606" s="29">
        <v>0</v>
      </c>
      <c r="I606" s="29">
        <v>0</v>
      </c>
      <c r="J606" s="29">
        <f>G606-H606-I606</f>
        <v>14310.24</v>
      </c>
      <c r="K606" s="29">
        <v>257678.44</v>
      </c>
      <c r="L606" s="10">
        <f>(F606+J606)/C606</f>
        <v>173.49070503048779</v>
      </c>
      <c r="M606" s="10">
        <f>K606/C606</f>
        <v>98.200625000000002</v>
      </c>
      <c r="N606" s="11">
        <f>(F606+J606+K606)/C606</f>
        <v>271.69133003048785</v>
      </c>
    </row>
    <row r="607" spans="1:14" ht="15" customHeight="1">
      <c r="A607" s="8" t="s">
        <v>563</v>
      </c>
      <c r="B607" s="9" t="s">
        <v>70</v>
      </c>
      <c r="C607" s="28">
        <v>393</v>
      </c>
      <c r="D607" s="29">
        <v>82021.31</v>
      </c>
      <c r="E607" s="29">
        <v>0</v>
      </c>
      <c r="F607" s="29">
        <f>D607-E607</f>
        <v>82021.31</v>
      </c>
      <c r="G607" s="29">
        <v>2660.18</v>
      </c>
      <c r="H607" s="29">
        <v>0</v>
      </c>
      <c r="I607" s="29">
        <v>0</v>
      </c>
      <c r="J607" s="29">
        <f>G607-H607-I607</f>
        <v>2660.18</v>
      </c>
      <c r="K607" s="29">
        <v>21055.56</v>
      </c>
      <c r="L607" s="10">
        <f>(F607+J607)/C607</f>
        <v>215.47452926208649</v>
      </c>
      <c r="M607" s="10">
        <f>K607/C607</f>
        <v>53.576488549618325</v>
      </c>
      <c r="N607" s="11">
        <f>(F607+J607+K607)/C607</f>
        <v>269.05101781170481</v>
      </c>
    </row>
    <row r="608" spans="1:14" ht="15" customHeight="1">
      <c r="A608" s="8" t="s">
        <v>25</v>
      </c>
      <c r="B608" s="9" t="s">
        <v>0</v>
      </c>
      <c r="C608" s="28">
        <v>2752</v>
      </c>
      <c r="D608" s="29">
        <v>548154.57999999996</v>
      </c>
      <c r="E608" s="29">
        <v>0</v>
      </c>
      <c r="F608" s="29">
        <f>D608-E608</f>
        <v>548154.57999999996</v>
      </c>
      <c r="G608" s="29">
        <v>4801.7</v>
      </c>
      <c r="H608" s="29">
        <v>0</v>
      </c>
      <c r="I608" s="29">
        <v>0</v>
      </c>
      <c r="J608" s="29">
        <f>G608-H608-I608</f>
        <v>4801.7</v>
      </c>
      <c r="K608" s="29">
        <v>185256.26</v>
      </c>
      <c r="L608" s="10">
        <f>(F608+J608)/C608</f>
        <v>200.92888081395347</v>
      </c>
      <c r="M608" s="10">
        <f>K608/C608</f>
        <v>67.316954941860473</v>
      </c>
      <c r="N608" s="11">
        <f>(F608+J608+K608)/C608</f>
        <v>268.24583575581391</v>
      </c>
    </row>
    <row r="609" spans="1:14" ht="15" customHeight="1">
      <c r="A609" s="8" t="s">
        <v>544</v>
      </c>
      <c r="B609" s="9" t="s">
        <v>245</v>
      </c>
      <c r="C609" s="28">
        <v>3851</v>
      </c>
      <c r="D609" s="29">
        <v>802116.08</v>
      </c>
      <c r="E609" s="29">
        <v>0</v>
      </c>
      <c r="F609" s="29">
        <f>D609-E609</f>
        <v>802116.08</v>
      </c>
      <c r="G609" s="29">
        <v>5976.96</v>
      </c>
      <c r="H609" s="29">
        <v>0</v>
      </c>
      <c r="I609" s="29">
        <v>0</v>
      </c>
      <c r="J609" s="29">
        <f>G609-H609-I609</f>
        <v>5976.96</v>
      </c>
      <c r="K609" s="29">
        <v>215827.03</v>
      </c>
      <c r="L609" s="10">
        <f>(F609+J609)/C609</f>
        <v>209.83979226175018</v>
      </c>
      <c r="M609" s="10">
        <f>K609/C609</f>
        <v>56.04441184108024</v>
      </c>
      <c r="N609" s="11">
        <f>(F609+J609+K609)/C609</f>
        <v>265.88420410283044</v>
      </c>
    </row>
    <row r="610" spans="1:14" ht="15" customHeight="1">
      <c r="A610" s="8" t="s">
        <v>627</v>
      </c>
      <c r="B610" s="9" t="s">
        <v>70</v>
      </c>
      <c r="C610" s="28">
        <v>8048</v>
      </c>
      <c r="D610" s="29">
        <v>1644576.86</v>
      </c>
      <c r="E610" s="29">
        <v>0</v>
      </c>
      <c r="F610" s="29">
        <f>D610-E610</f>
        <v>1644576.86</v>
      </c>
      <c r="G610" s="29">
        <v>48860.28</v>
      </c>
      <c r="H610" s="29">
        <v>0</v>
      </c>
      <c r="I610" s="29">
        <v>0</v>
      </c>
      <c r="J610" s="29">
        <f>G610-H610-I610</f>
        <v>48860.28</v>
      </c>
      <c r="K610" s="29">
        <v>440959.92</v>
      </c>
      <c r="L610" s="10">
        <f>(F610+J610)/C610</f>
        <v>210.41713966202784</v>
      </c>
      <c r="M610" s="10">
        <f>K610/C610</f>
        <v>54.79124254473161</v>
      </c>
      <c r="N610" s="11">
        <f>(F610+J610+K610)/C610</f>
        <v>265.20838220675944</v>
      </c>
    </row>
    <row r="611" spans="1:14" ht="15" customHeight="1">
      <c r="A611" s="8" t="s">
        <v>450</v>
      </c>
      <c r="B611" s="9" t="s">
        <v>178</v>
      </c>
      <c r="C611" s="28">
        <v>3658</v>
      </c>
      <c r="D611" s="29">
        <v>806213.31</v>
      </c>
      <c r="E611" s="29">
        <v>0</v>
      </c>
      <c r="F611" s="29">
        <f>D611-E611</f>
        <v>806213.31</v>
      </c>
      <c r="G611" s="29">
        <v>9271.81</v>
      </c>
      <c r="H611" s="29">
        <v>0</v>
      </c>
      <c r="I611" s="29">
        <v>0</v>
      </c>
      <c r="J611" s="29">
        <f>G611-H611-I611</f>
        <v>9271.81</v>
      </c>
      <c r="K611" s="29">
        <v>153145.54999999999</v>
      </c>
      <c r="L611" s="10">
        <f>(F611+J611)/C611</f>
        <v>222.9319628212138</v>
      </c>
      <c r="M611" s="10">
        <f>K611/C611</f>
        <v>41.865924002186986</v>
      </c>
      <c r="N611" s="11">
        <f>(F611+J611+K611)/C611</f>
        <v>264.7978868234008</v>
      </c>
    </row>
    <row r="612" spans="1:14" ht="15" customHeight="1">
      <c r="A612" s="8" t="s">
        <v>419</v>
      </c>
      <c r="B612" s="9" t="s">
        <v>178</v>
      </c>
      <c r="C612" s="28">
        <v>1485</v>
      </c>
      <c r="D612" s="29">
        <v>326126.03000000003</v>
      </c>
      <c r="E612" s="29">
        <v>0</v>
      </c>
      <c r="F612" s="29">
        <f>D612-E612</f>
        <v>326126.03000000003</v>
      </c>
      <c r="G612" s="29">
        <v>385.41</v>
      </c>
      <c r="H612" s="29">
        <v>0</v>
      </c>
      <c r="I612" s="29">
        <v>0</v>
      </c>
      <c r="J612" s="29">
        <f>G612-H612-I612</f>
        <v>385.41</v>
      </c>
      <c r="K612" s="29">
        <v>66357.320000000007</v>
      </c>
      <c r="L612" s="10">
        <f>(F612+J612)/C612</f>
        <v>219.87302356902356</v>
      </c>
      <c r="M612" s="10">
        <f>K612/C612</f>
        <v>44.685063973063976</v>
      </c>
      <c r="N612" s="11">
        <f>(F612+J612+K612)/C612</f>
        <v>264.55808754208755</v>
      </c>
    </row>
    <row r="613" spans="1:14" ht="15" customHeight="1">
      <c r="A613" s="8" t="s">
        <v>6</v>
      </c>
      <c r="B613" s="9" t="s">
        <v>0</v>
      </c>
      <c r="C613" s="28">
        <v>993</v>
      </c>
      <c r="D613" s="29">
        <v>193163.98</v>
      </c>
      <c r="E613" s="29">
        <v>0</v>
      </c>
      <c r="F613" s="29">
        <f>D613-E613</f>
        <v>193163.98</v>
      </c>
      <c r="G613" s="29">
        <v>3813.76</v>
      </c>
      <c r="H613" s="29">
        <v>0</v>
      </c>
      <c r="I613" s="29">
        <v>0</v>
      </c>
      <c r="J613" s="29">
        <f>G613-H613-I613</f>
        <v>3813.76</v>
      </c>
      <c r="K613" s="29">
        <v>61824.89</v>
      </c>
      <c r="L613" s="10">
        <f>(F613+J613)/C613</f>
        <v>198.36630412890233</v>
      </c>
      <c r="M613" s="10">
        <f>K613/C613</f>
        <v>62.260715005035244</v>
      </c>
      <c r="N613" s="11">
        <f>(F613+J613+K613)/C613</f>
        <v>260.62701913393755</v>
      </c>
    </row>
    <row r="614" spans="1:14" ht="15" customHeight="1">
      <c r="A614" s="8" t="s">
        <v>31</v>
      </c>
      <c r="B614" s="9" t="s">
        <v>0</v>
      </c>
      <c r="C614" s="28">
        <v>335</v>
      </c>
      <c r="D614" s="29">
        <v>49698.55</v>
      </c>
      <c r="E614" s="29">
        <v>0</v>
      </c>
      <c r="F614" s="29">
        <f>D614-E614</f>
        <v>49698.55</v>
      </c>
      <c r="G614" s="29">
        <v>386.3</v>
      </c>
      <c r="H614" s="29">
        <v>0</v>
      </c>
      <c r="I614" s="29">
        <v>0</v>
      </c>
      <c r="J614" s="29">
        <f>G614-H614-I614</f>
        <v>386.3</v>
      </c>
      <c r="K614" s="29">
        <v>32573.97</v>
      </c>
      <c r="L614" s="10">
        <f>(F614+J614)/C614</f>
        <v>149.50701492537314</v>
      </c>
      <c r="M614" s="10">
        <f>K614/C614</f>
        <v>97.235731343283589</v>
      </c>
      <c r="N614" s="11">
        <f>(F614+J614+K614)/C614</f>
        <v>246.74274626865673</v>
      </c>
    </row>
    <row r="615" spans="1:14" ht="15" customHeight="1">
      <c r="A615" s="8" t="s">
        <v>632</v>
      </c>
      <c r="B615" s="9" t="s">
        <v>91</v>
      </c>
      <c r="C615" s="28">
        <v>229</v>
      </c>
      <c r="D615" s="29">
        <v>48272.23</v>
      </c>
      <c r="E615" s="29">
        <v>0</v>
      </c>
      <c r="F615" s="29">
        <f>D615-E615</f>
        <v>48272.23</v>
      </c>
      <c r="G615" s="29">
        <v>841.21</v>
      </c>
      <c r="H615" s="29">
        <v>0</v>
      </c>
      <c r="I615" s="29">
        <v>0</v>
      </c>
      <c r="J615" s="29">
        <f>G615-H615-I615</f>
        <v>841.21</v>
      </c>
      <c r="K615" s="29">
        <v>6443.26</v>
      </c>
      <c r="L615" s="10">
        <f>(F615+J615)/C615</f>
        <v>214.46917030567687</v>
      </c>
      <c r="M615" s="10">
        <f>K615/C615</f>
        <v>28.136506550218343</v>
      </c>
      <c r="N615" s="11">
        <f>(F615+J615+K615)/C615</f>
        <v>242.60567685589521</v>
      </c>
    </row>
    <row r="616" spans="1:14" ht="15" customHeight="1">
      <c r="A616" s="8" t="s">
        <v>352</v>
      </c>
      <c r="B616" s="9" t="s">
        <v>0</v>
      </c>
      <c r="C616" s="28">
        <v>8231</v>
      </c>
      <c r="D616" s="29">
        <v>1358200.1</v>
      </c>
      <c r="E616" s="29">
        <v>0</v>
      </c>
      <c r="F616" s="29">
        <f>D616-E616</f>
        <v>1358200.1</v>
      </c>
      <c r="G616" s="29">
        <v>26397.759999999998</v>
      </c>
      <c r="H616" s="29">
        <v>0</v>
      </c>
      <c r="I616" s="29">
        <v>0</v>
      </c>
      <c r="J616" s="29">
        <f>G616-H616-I616</f>
        <v>26397.759999999998</v>
      </c>
      <c r="K616" s="29">
        <v>605762.51</v>
      </c>
      <c r="L616" s="10">
        <f>(F616+J616)/C616</f>
        <v>168.2174535293403</v>
      </c>
      <c r="M616" s="10">
        <f>K616/C616</f>
        <v>73.595250880816423</v>
      </c>
      <c r="N616" s="11">
        <f>(F616+J616+K616)/C616</f>
        <v>241.81270441015673</v>
      </c>
    </row>
    <row r="617" spans="1:14" ht="15" customHeight="1">
      <c r="A617" s="8" t="s">
        <v>186</v>
      </c>
      <c r="B617" s="9" t="s">
        <v>178</v>
      </c>
      <c r="C617" s="28">
        <v>3085</v>
      </c>
      <c r="D617" s="29">
        <v>616058.02</v>
      </c>
      <c r="E617" s="29">
        <v>0</v>
      </c>
      <c r="F617" s="29">
        <f>D617-E617</f>
        <v>616058.02</v>
      </c>
      <c r="G617" s="29">
        <v>11600</v>
      </c>
      <c r="H617" s="29">
        <v>0</v>
      </c>
      <c r="I617" s="29">
        <v>0</v>
      </c>
      <c r="J617" s="29">
        <f>G617-H617-I617</f>
        <v>11600</v>
      </c>
      <c r="K617" s="29">
        <v>106557.45</v>
      </c>
      <c r="L617" s="10">
        <f>(F617+J617)/C617</f>
        <v>203.45478768233389</v>
      </c>
      <c r="M617" s="10">
        <f>K617/C617</f>
        <v>34.540502431118313</v>
      </c>
      <c r="N617" s="11">
        <f>(F617+J617+K617)/C617</f>
        <v>237.99529011345217</v>
      </c>
    </row>
    <row r="618" spans="1:14" ht="15" customHeight="1">
      <c r="A618" s="8" t="s">
        <v>539</v>
      </c>
      <c r="B618" s="9" t="s">
        <v>70</v>
      </c>
      <c r="C618" s="28">
        <v>329</v>
      </c>
      <c r="D618" s="29">
        <v>66422.899999999994</v>
      </c>
      <c r="E618" s="29">
        <v>0</v>
      </c>
      <c r="F618" s="29">
        <f>D618-E618</f>
        <v>66422.899999999994</v>
      </c>
      <c r="G618" s="29">
        <v>4994.74</v>
      </c>
      <c r="H618" s="29">
        <v>0</v>
      </c>
      <c r="I618" s="29">
        <v>0</v>
      </c>
      <c r="J618" s="29">
        <f>G618-H618-I618</f>
        <v>4994.74</v>
      </c>
      <c r="K618" s="29">
        <v>6654.08</v>
      </c>
      <c r="L618" s="10">
        <f>(F618+J618)/C618</f>
        <v>217.07489361702127</v>
      </c>
      <c r="M618" s="10">
        <f>K618/C618</f>
        <v>20.225167173252281</v>
      </c>
      <c r="N618" s="11">
        <f>(F618+J618+K618)/C618</f>
        <v>237.30006079027356</v>
      </c>
    </row>
    <row r="619" spans="1:14" ht="15" customHeight="1">
      <c r="A619" s="8" t="s">
        <v>408</v>
      </c>
      <c r="B619" s="9" t="s">
        <v>70</v>
      </c>
      <c r="C619" s="28">
        <v>247</v>
      </c>
      <c r="D619" s="29">
        <v>42647.3</v>
      </c>
      <c r="E619" s="29">
        <v>0</v>
      </c>
      <c r="F619" s="29">
        <f>D619-E619</f>
        <v>42647.3</v>
      </c>
      <c r="G619" s="29">
        <v>139.01</v>
      </c>
      <c r="H619" s="29">
        <v>0</v>
      </c>
      <c r="I619" s="29">
        <v>0</v>
      </c>
      <c r="J619" s="29">
        <f>G619-H619-I619</f>
        <v>139.01</v>
      </c>
      <c r="K619" s="29">
        <v>15476.54</v>
      </c>
      <c r="L619" s="10">
        <f>(F619+J619)/C619</f>
        <v>173.22392712550609</v>
      </c>
      <c r="M619" s="10">
        <f>K619/C619</f>
        <v>62.658056680161948</v>
      </c>
      <c r="N619" s="11">
        <f>(F619+J619+K619)/C619</f>
        <v>235.88198380566803</v>
      </c>
    </row>
    <row r="620" spans="1:14" ht="15" customHeight="1">
      <c r="A620" s="8" t="s">
        <v>446</v>
      </c>
      <c r="B620" s="9" t="s">
        <v>0</v>
      </c>
      <c r="C620" s="28">
        <v>1658</v>
      </c>
      <c r="D620" s="29">
        <v>269894.76</v>
      </c>
      <c r="E620" s="29">
        <v>0</v>
      </c>
      <c r="F620" s="29">
        <f>D620-E620</f>
        <v>269894.76</v>
      </c>
      <c r="G620" s="29">
        <v>13544.39</v>
      </c>
      <c r="H620" s="29">
        <v>0</v>
      </c>
      <c r="I620" s="29">
        <v>0</v>
      </c>
      <c r="J620" s="29">
        <f>G620-H620-I620</f>
        <v>13544.39</v>
      </c>
      <c r="K620" s="29">
        <v>94454.11</v>
      </c>
      <c r="L620" s="10">
        <f>(F620+J620)/C620</f>
        <v>170.95244270205069</v>
      </c>
      <c r="M620" s="10">
        <f>K620/C620</f>
        <v>56.968703256936067</v>
      </c>
      <c r="N620" s="11">
        <f>(F620+J620+K620)/C620</f>
        <v>227.92114595898673</v>
      </c>
    </row>
    <row r="621" spans="1:14" ht="15" customHeight="1">
      <c r="A621" s="8" t="s">
        <v>44</v>
      </c>
      <c r="B621" s="9" t="s">
        <v>0</v>
      </c>
      <c r="C621" s="28">
        <v>397</v>
      </c>
      <c r="D621" s="29">
        <v>49250.03</v>
      </c>
      <c r="E621" s="29">
        <v>0</v>
      </c>
      <c r="F621" s="29">
        <f>D621-E621</f>
        <v>49250.03</v>
      </c>
      <c r="G621" s="29">
        <v>4780.68</v>
      </c>
      <c r="H621" s="29">
        <v>0</v>
      </c>
      <c r="I621" s="29">
        <v>0</v>
      </c>
      <c r="J621" s="29">
        <f>G621-H621-I621</f>
        <v>4780.68</v>
      </c>
      <c r="K621" s="29">
        <v>35211.96</v>
      </c>
      <c r="L621" s="10">
        <f>(F621+J621)/C621</f>
        <v>136.09750629722922</v>
      </c>
      <c r="M621" s="10">
        <f>K621/C621</f>
        <v>88.695113350125936</v>
      </c>
      <c r="N621" s="11">
        <f>(F621+J621+K621)/C621</f>
        <v>224.79261964735517</v>
      </c>
    </row>
    <row r="622" spans="1:14" ht="15" customHeight="1">
      <c r="A622" s="8" t="s">
        <v>463</v>
      </c>
      <c r="B622" s="9" t="s">
        <v>0</v>
      </c>
      <c r="C622" s="28">
        <v>315</v>
      </c>
      <c r="D622" s="29">
        <v>44304.19</v>
      </c>
      <c r="E622" s="29">
        <v>0</v>
      </c>
      <c r="F622" s="29">
        <f>D622-E622</f>
        <v>44304.19</v>
      </c>
      <c r="G622" s="29">
        <v>523.89</v>
      </c>
      <c r="H622" s="29">
        <v>0</v>
      </c>
      <c r="I622" s="29">
        <v>0</v>
      </c>
      <c r="J622" s="29">
        <f>G622-H622-I622</f>
        <v>523.89</v>
      </c>
      <c r="K622" s="29">
        <v>25941.06</v>
      </c>
      <c r="L622" s="10">
        <f>(F622+J622)/C622</f>
        <v>142.31136507936509</v>
      </c>
      <c r="M622" s="10">
        <f>K622/C622</f>
        <v>82.352571428571437</v>
      </c>
      <c r="N622" s="11">
        <f>(F622+J622+K622)/C622</f>
        <v>224.66393650793651</v>
      </c>
    </row>
    <row r="623" spans="1:14" ht="15" customHeight="1">
      <c r="A623" s="8" t="s">
        <v>68</v>
      </c>
      <c r="B623" s="9" t="s">
        <v>0</v>
      </c>
      <c r="C623" s="28">
        <v>530</v>
      </c>
      <c r="D623" s="29">
        <v>79642.27</v>
      </c>
      <c r="E623" s="29">
        <v>0</v>
      </c>
      <c r="F623" s="29">
        <f>D623-E623</f>
        <v>79642.27</v>
      </c>
      <c r="G623" s="29">
        <v>10930.95</v>
      </c>
      <c r="H623" s="29">
        <v>0</v>
      </c>
      <c r="I623" s="29">
        <v>0</v>
      </c>
      <c r="J623" s="29">
        <f>G623-H623-I623</f>
        <v>10930.95</v>
      </c>
      <c r="K623" s="29">
        <v>25191.43</v>
      </c>
      <c r="L623" s="10">
        <f>(F623+J623)/C623</f>
        <v>170.8928679245283</v>
      </c>
      <c r="M623" s="10">
        <f>K623/C623</f>
        <v>47.530999999999999</v>
      </c>
      <c r="N623" s="11">
        <f>(F623+J623+K623)/C623</f>
        <v>218.42386792452828</v>
      </c>
    </row>
    <row r="624" spans="1:14" ht="15" customHeight="1">
      <c r="A624" s="8" t="s">
        <v>11</v>
      </c>
      <c r="B624" s="9" t="s">
        <v>0</v>
      </c>
      <c r="C624" s="28">
        <v>411</v>
      </c>
      <c r="D624" s="29">
        <v>55558.04</v>
      </c>
      <c r="E624" s="29">
        <v>0</v>
      </c>
      <c r="F624" s="29">
        <f>D624-E624</f>
        <v>55558.04</v>
      </c>
      <c r="G624" s="29">
        <v>960.24</v>
      </c>
      <c r="H624" s="29">
        <v>0</v>
      </c>
      <c r="I624" s="29">
        <v>0</v>
      </c>
      <c r="J624" s="29">
        <f>G624-H624-I624</f>
        <v>960.24</v>
      </c>
      <c r="K624" s="29">
        <v>32305.45</v>
      </c>
      <c r="L624" s="10">
        <f>(F624+J624)/C624</f>
        <v>137.51406326034063</v>
      </c>
      <c r="M624" s="10">
        <f>K624/C624</f>
        <v>78.602068126520678</v>
      </c>
      <c r="N624" s="11">
        <f>(F624+J624+K624)/C624</f>
        <v>216.1161313868613</v>
      </c>
    </row>
    <row r="625" spans="1:14" ht="15" customHeight="1">
      <c r="A625" s="8" t="s">
        <v>137</v>
      </c>
      <c r="B625" s="9" t="s">
        <v>91</v>
      </c>
      <c r="C625" s="28">
        <v>198</v>
      </c>
      <c r="D625" s="29">
        <v>35117.07</v>
      </c>
      <c r="E625" s="29">
        <v>0</v>
      </c>
      <c r="F625" s="29">
        <f>D625-E625</f>
        <v>35117.07</v>
      </c>
      <c r="G625" s="29">
        <v>736</v>
      </c>
      <c r="H625" s="29">
        <v>0</v>
      </c>
      <c r="I625" s="29">
        <v>0</v>
      </c>
      <c r="J625" s="29">
        <f>G625-H625-I625</f>
        <v>736</v>
      </c>
      <c r="K625" s="29">
        <v>5379.55</v>
      </c>
      <c r="L625" s="10">
        <f>(F625+J625)/C625</f>
        <v>181.07611111111112</v>
      </c>
      <c r="M625" s="10">
        <f>K625/C625</f>
        <v>27.169444444444444</v>
      </c>
      <c r="N625" s="11">
        <f>(F625+J625+K625)/C625</f>
        <v>208.24555555555557</v>
      </c>
    </row>
    <row r="626" spans="1:14" ht="15" customHeight="1">
      <c r="A626" s="8" t="s">
        <v>93</v>
      </c>
      <c r="B626" s="9" t="s">
        <v>91</v>
      </c>
      <c r="C626" s="28">
        <v>378</v>
      </c>
      <c r="D626" s="29">
        <v>50382.19</v>
      </c>
      <c r="E626" s="29">
        <v>0</v>
      </c>
      <c r="F626" s="29">
        <f>D626-E626</f>
        <v>50382.19</v>
      </c>
      <c r="G626" s="29">
        <v>12437.84</v>
      </c>
      <c r="H626" s="29">
        <v>0</v>
      </c>
      <c r="I626" s="29">
        <v>0</v>
      </c>
      <c r="J626" s="29">
        <f>G626-H626-I626</f>
        <v>12437.84</v>
      </c>
      <c r="K626" s="29">
        <v>12842.47</v>
      </c>
      <c r="L626" s="10">
        <f>(F626+J626)/C626</f>
        <v>166.19055555555556</v>
      </c>
      <c r="M626" s="10">
        <f>K626/C626</f>
        <v>33.974788359788356</v>
      </c>
      <c r="N626" s="11">
        <f>(F626+J626+K626)/C626</f>
        <v>200.16534391534393</v>
      </c>
    </row>
    <row r="627" spans="1:14" ht="15" customHeight="1">
      <c r="A627" s="8" t="s">
        <v>200</v>
      </c>
      <c r="B627" s="9" t="s">
        <v>178</v>
      </c>
      <c r="C627" s="28">
        <v>354</v>
      </c>
      <c r="D627" s="29">
        <v>58951.38</v>
      </c>
      <c r="E627" s="29">
        <v>0</v>
      </c>
      <c r="F627" s="29">
        <f>D627-E627</f>
        <v>58951.38</v>
      </c>
      <c r="G627" s="29">
        <v>219.5</v>
      </c>
      <c r="H627" s="29">
        <v>0</v>
      </c>
      <c r="I627" s="29">
        <v>0</v>
      </c>
      <c r="J627" s="29">
        <f>G627-H627-I627</f>
        <v>219.5</v>
      </c>
      <c r="K627" s="29">
        <v>8690.39</v>
      </c>
      <c r="L627" s="10">
        <f>(F627+J627)/C627</f>
        <v>167.14937853107344</v>
      </c>
      <c r="M627" s="10">
        <f>K627/C627</f>
        <v>24.549124293785308</v>
      </c>
      <c r="N627" s="11">
        <f>(F627+J627+K627)/C627</f>
        <v>191.69850282485874</v>
      </c>
    </row>
    <row r="628" spans="1:14" ht="15" customHeight="1">
      <c r="A628" s="40" t="s">
        <v>643</v>
      </c>
      <c r="N628" s="41">
        <f>AVERAGE(N10:N627)</f>
        <v>533.95175838159207</v>
      </c>
    </row>
  </sheetData>
  <sortState ref="A10:N627">
    <sortCondition descending="1" ref="N10:N627"/>
  </sortState>
  <mergeCells count="4">
    <mergeCell ref="D8:K8"/>
    <mergeCell ref="L8:N8"/>
    <mergeCell ref="A3:N3"/>
    <mergeCell ref="A4:N4"/>
  </mergeCells>
  <printOptions horizontalCentered="1"/>
  <pageMargins left="0.70866141732283472" right="0.70866141732283472" top="0.74803149606299213" bottom="0.98425196850393704" header="0.31496062992125984" footer="0.31496062992125984"/>
  <pageSetup paperSize="9" scale="75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2024-11-08T08:45:52Z</dcterms:modified>
</cp:coreProperties>
</file>