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10752" yWindow="-96" windowWidth="12612" windowHeight="10416"/>
  </bookViews>
  <sheets>
    <sheet name="Orden ALFABETICO" sheetId="13" r:id="rId1"/>
    <sheet name="Orden INGRESOS POR HABITANTE" sheetId="14" r:id="rId2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89" i="14" l="1"/>
  <c r="J389" i="14"/>
  <c r="F389" i="14"/>
  <c r="N389" i="14" s="1"/>
  <c r="M178" i="14"/>
  <c r="J178" i="14"/>
  <c r="F178" i="14"/>
  <c r="M45" i="14"/>
  <c r="J45" i="14"/>
  <c r="F45" i="14"/>
  <c r="M390" i="14"/>
  <c r="J390" i="14"/>
  <c r="F390" i="14"/>
  <c r="M191" i="14"/>
  <c r="J191" i="14"/>
  <c r="F191" i="14"/>
  <c r="N191" i="14" s="1"/>
  <c r="M32" i="14"/>
  <c r="J32" i="14"/>
  <c r="F32" i="14"/>
  <c r="N32" i="14" s="1"/>
  <c r="M337" i="14"/>
  <c r="J337" i="14"/>
  <c r="F337" i="14"/>
  <c r="M134" i="14"/>
  <c r="J134" i="14"/>
  <c r="F134" i="14"/>
  <c r="N134" i="14" s="1"/>
  <c r="M213" i="14"/>
  <c r="J213" i="14"/>
  <c r="F213" i="14"/>
  <c r="M287" i="14"/>
  <c r="J287" i="14"/>
  <c r="F287" i="14"/>
  <c r="N287" i="14" s="1"/>
  <c r="M184" i="14"/>
  <c r="J184" i="14"/>
  <c r="F184" i="14"/>
  <c r="M13" i="14"/>
  <c r="J13" i="14"/>
  <c r="F13" i="14"/>
  <c r="N13" i="14" s="1"/>
  <c r="M403" i="14"/>
  <c r="J403" i="14"/>
  <c r="F403" i="14"/>
  <c r="M301" i="14"/>
  <c r="J301" i="14"/>
  <c r="F301" i="14"/>
  <c r="N301" i="14" s="1"/>
  <c r="M365" i="14"/>
  <c r="J365" i="14"/>
  <c r="F365" i="14"/>
  <c r="M285" i="14"/>
  <c r="J285" i="14"/>
  <c r="F285" i="14"/>
  <c r="N285" i="14" s="1"/>
  <c r="M266" i="14"/>
  <c r="J266" i="14"/>
  <c r="F266" i="14"/>
  <c r="M278" i="14"/>
  <c r="J278" i="14"/>
  <c r="F278" i="14"/>
  <c r="N278" i="14" s="1"/>
  <c r="M149" i="14"/>
  <c r="J149" i="14"/>
  <c r="F149" i="14"/>
  <c r="M269" i="14"/>
  <c r="J269" i="14"/>
  <c r="F269" i="14"/>
  <c r="N269" i="14" s="1"/>
  <c r="M367" i="14"/>
  <c r="J367" i="14"/>
  <c r="F367" i="14"/>
  <c r="M338" i="14"/>
  <c r="J338" i="14"/>
  <c r="F338" i="14"/>
  <c r="N338" i="14" s="1"/>
  <c r="M274" i="14"/>
  <c r="J274" i="14"/>
  <c r="F274" i="14"/>
  <c r="M204" i="14"/>
  <c r="J204" i="14"/>
  <c r="F204" i="14"/>
  <c r="N204" i="14" s="1"/>
  <c r="M395" i="14"/>
  <c r="J395" i="14"/>
  <c r="F395" i="14"/>
  <c r="M161" i="14"/>
  <c r="J161" i="14"/>
  <c r="F161" i="14"/>
  <c r="N161" i="14" s="1"/>
  <c r="M224" i="14"/>
  <c r="J224" i="14"/>
  <c r="F224" i="14"/>
  <c r="M219" i="14"/>
  <c r="J219" i="14"/>
  <c r="F219" i="14"/>
  <c r="N219" i="14" s="1"/>
  <c r="M272" i="14"/>
  <c r="J272" i="14"/>
  <c r="F272" i="14"/>
  <c r="M277" i="14"/>
  <c r="J277" i="14"/>
  <c r="F277" i="14"/>
  <c r="N277" i="14" s="1"/>
  <c r="M113" i="14"/>
  <c r="J113" i="14"/>
  <c r="F113" i="14"/>
  <c r="M344" i="14"/>
  <c r="J344" i="14"/>
  <c r="F344" i="14"/>
  <c r="N344" i="14" s="1"/>
  <c r="M195" i="14"/>
  <c r="J195" i="14"/>
  <c r="F195" i="14"/>
  <c r="M220" i="14"/>
  <c r="J220" i="14"/>
  <c r="F220" i="14"/>
  <c r="N220" i="14" s="1"/>
  <c r="M283" i="14"/>
  <c r="J283" i="14"/>
  <c r="F283" i="14"/>
  <c r="M51" i="14"/>
  <c r="J51" i="14"/>
  <c r="F51" i="14"/>
  <c r="N51" i="14" s="1"/>
  <c r="M380" i="14"/>
  <c r="J380" i="14"/>
  <c r="F380" i="14"/>
  <c r="M257" i="14"/>
  <c r="J257" i="14"/>
  <c r="F257" i="14"/>
  <c r="N257" i="14" s="1"/>
  <c r="M106" i="14"/>
  <c r="J106" i="14"/>
  <c r="F106" i="14"/>
  <c r="M349" i="14"/>
  <c r="J349" i="14"/>
  <c r="F349" i="14"/>
  <c r="N349" i="14" s="1"/>
  <c r="M166" i="14"/>
  <c r="J166" i="14"/>
  <c r="F166" i="14"/>
  <c r="M185" i="14"/>
  <c r="J185" i="14"/>
  <c r="F185" i="14"/>
  <c r="N185" i="14" s="1"/>
  <c r="M341" i="14"/>
  <c r="J341" i="14"/>
  <c r="F341" i="14"/>
  <c r="M328" i="14"/>
  <c r="J328" i="14"/>
  <c r="F328" i="14"/>
  <c r="N328" i="14" s="1"/>
  <c r="M64" i="14"/>
  <c r="J64" i="14"/>
  <c r="F64" i="14"/>
  <c r="M381" i="14"/>
  <c r="J381" i="14"/>
  <c r="F381" i="14"/>
  <c r="N381" i="14" s="1"/>
  <c r="M284" i="14"/>
  <c r="J284" i="14"/>
  <c r="F284" i="14"/>
  <c r="M382" i="14"/>
  <c r="J382" i="14"/>
  <c r="F382" i="14"/>
  <c r="N382" i="14" s="1"/>
  <c r="M412" i="14"/>
  <c r="J412" i="14"/>
  <c r="F412" i="14"/>
  <c r="M248" i="14"/>
  <c r="J248" i="14"/>
  <c r="F248" i="14"/>
  <c r="N248" i="14" s="1"/>
  <c r="M11" i="14"/>
  <c r="J11" i="14"/>
  <c r="F11" i="14"/>
  <c r="M237" i="14"/>
  <c r="J237" i="14"/>
  <c r="F237" i="14"/>
  <c r="N237" i="14" s="1"/>
  <c r="M58" i="14"/>
  <c r="J58" i="14"/>
  <c r="F58" i="14"/>
  <c r="M156" i="14"/>
  <c r="J156" i="14"/>
  <c r="F156" i="14"/>
  <c r="N156" i="14" s="1"/>
  <c r="M167" i="14"/>
  <c r="J167" i="14"/>
  <c r="F167" i="14"/>
  <c r="M25" i="14"/>
  <c r="J25" i="14"/>
  <c r="F25" i="14"/>
  <c r="N25" i="14" s="1"/>
  <c r="M209" i="14"/>
  <c r="J209" i="14"/>
  <c r="F209" i="14"/>
  <c r="M33" i="14"/>
  <c r="J33" i="14"/>
  <c r="F33" i="14"/>
  <c r="N33" i="14" s="1"/>
  <c r="M150" i="14"/>
  <c r="J150" i="14"/>
  <c r="F150" i="14"/>
  <c r="M128" i="14"/>
  <c r="J128" i="14"/>
  <c r="F128" i="14"/>
  <c r="N128" i="14" s="1"/>
  <c r="M102" i="14"/>
  <c r="J102" i="14"/>
  <c r="F102" i="14"/>
  <c r="N102" i="14" s="1"/>
  <c r="M275" i="14"/>
  <c r="J275" i="14"/>
  <c r="F275" i="14"/>
  <c r="M186" i="14"/>
  <c r="J186" i="14"/>
  <c r="F186" i="14"/>
  <c r="M22" i="14"/>
  <c r="J22" i="14"/>
  <c r="F22" i="14"/>
  <c r="N22" i="14" s="1"/>
  <c r="M374" i="14"/>
  <c r="J374" i="14"/>
  <c r="F374" i="14"/>
  <c r="M49" i="14"/>
  <c r="J49" i="14"/>
  <c r="F49" i="14"/>
  <c r="N49" i="14" s="1"/>
  <c r="M402" i="14"/>
  <c r="J402" i="14"/>
  <c r="F402" i="14"/>
  <c r="M41" i="14"/>
  <c r="J41" i="14"/>
  <c r="F41" i="14"/>
  <c r="N41" i="14" s="1"/>
  <c r="M34" i="14"/>
  <c r="J34" i="14"/>
  <c r="F34" i="14"/>
  <c r="M143" i="14"/>
  <c r="J143" i="14"/>
  <c r="F143" i="14"/>
  <c r="N143" i="14" s="1"/>
  <c r="M56" i="14"/>
  <c r="J56" i="14"/>
  <c r="F56" i="14"/>
  <c r="N56" i="14" s="1"/>
  <c r="M155" i="14"/>
  <c r="J155" i="14"/>
  <c r="F155" i="14"/>
  <c r="N155" i="14" s="1"/>
  <c r="M369" i="14"/>
  <c r="J369" i="14"/>
  <c r="F369" i="14"/>
  <c r="N369" i="14" s="1"/>
  <c r="M151" i="14"/>
  <c r="J151" i="14"/>
  <c r="F151" i="14"/>
  <c r="N151" i="14" s="1"/>
  <c r="M66" i="14"/>
  <c r="J66" i="14"/>
  <c r="F66" i="14"/>
  <c r="M311" i="14"/>
  <c r="J311" i="14"/>
  <c r="F311" i="14"/>
  <c r="N311" i="14" s="1"/>
  <c r="M18" i="14"/>
  <c r="J18" i="14"/>
  <c r="F18" i="14"/>
  <c r="N18" i="14" s="1"/>
  <c r="M364" i="14"/>
  <c r="J364" i="14"/>
  <c r="F364" i="14"/>
  <c r="M75" i="14"/>
  <c r="J75" i="14"/>
  <c r="F75" i="14"/>
  <c r="M78" i="14"/>
  <c r="J78" i="14"/>
  <c r="F78" i="14"/>
  <c r="N78" i="14" s="1"/>
  <c r="M87" i="14"/>
  <c r="J87" i="14"/>
  <c r="F87" i="14"/>
  <c r="M114" i="14"/>
  <c r="J114" i="14"/>
  <c r="F114" i="14"/>
  <c r="N114" i="14" s="1"/>
  <c r="M132" i="14"/>
  <c r="J132" i="14"/>
  <c r="F132" i="14"/>
  <c r="M192" i="14"/>
  <c r="J192" i="14"/>
  <c r="F192" i="14"/>
  <c r="M242" i="14"/>
  <c r="J242" i="14"/>
  <c r="F242" i="14"/>
  <c r="M359" i="14"/>
  <c r="J359" i="14"/>
  <c r="F359" i="14"/>
  <c r="N359" i="14" s="1"/>
  <c r="M95" i="14"/>
  <c r="J95" i="14"/>
  <c r="F95" i="14"/>
  <c r="N95" i="14" s="1"/>
  <c r="M409" i="14"/>
  <c r="J409" i="14"/>
  <c r="F409" i="14"/>
  <c r="M376" i="14"/>
  <c r="J376" i="14"/>
  <c r="F376" i="14"/>
  <c r="N376" i="14" s="1"/>
  <c r="M335" i="14"/>
  <c r="J335" i="14"/>
  <c r="F335" i="14"/>
  <c r="M229" i="14"/>
  <c r="J229" i="14"/>
  <c r="F229" i="14"/>
  <c r="N229" i="14" s="1"/>
  <c r="M50" i="14"/>
  <c r="J50" i="14"/>
  <c r="F50" i="14"/>
  <c r="N50" i="14" s="1"/>
  <c r="M350" i="14"/>
  <c r="J350" i="14"/>
  <c r="F350" i="14"/>
  <c r="N350" i="14" s="1"/>
  <c r="M105" i="14"/>
  <c r="J105" i="14"/>
  <c r="F105" i="14"/>
  <c r="N105" i="14" s="1"/>
  <c r="M386" i="14"/>
  <c r="J386" i="14"/>
  <c r="F386" i="14"/>
  <c r="M137" i="14"/>
  <c r="J137" i="14"/>
  <c r="F137" i="14"/>
  <c r="N137" i="14" s="1"/>
  <c r="M354" i="14"/>
  <c r="J354" i="14"/>
  <c r="F354" i="14"/>
  <c r="M152" i="14"/>
  <c r="J152" i="14"/>
  <c r="F152" i="14"/>
  <c r="N152" i="14" s="1"/>
  <c r="M71" i="14"/>
  <c r="J71" i="14"/>
  <c r="F71" i="14"/>
  <c r="M317" i="14"/>
  <c r="J317" i="14"/>
  <c r="F317" i="14"/>
  <c r="N317" i="14" s="1"/>
  <c r="M73" i="14"/>
  <c r="J73" i="14"/>
  <c r="F73" i="14"/>
  <c r="M345" i="14"/>
  <c r="J345" i="14"/>
  <c r="F345" i="14"/>
  <c r="N345" i="14" s="1"/>
  <c r="M176" i="14"/>
  <c r="J176" i="14"/>
  <c r="F176" i="14"/>
  <c r="M131" i="14"/>
  <c r="J131" i="14"/>
  <c r="F131" i="14"/>
  <c r="N131" i="14" s="1"/>
  <c r="M103" i="14"/>
  <c r="J103" i="14"/>
  <c r="F103" i="14"/>
  <c r="M147" i="14"/>
  <c r="J147" i="14"/>
  <c r="F147" i="14"/>
  <c r="N147" i="14" s="1"/>
  <c r="M295" i="14"/>
  <c r="J295" i="14"/>
  <c r="F295" i="14"/>
  <c r="M61" i="14"/>
  <c r="J61" i="14"/>
  <c r="F61" i="14"/>
  <c r="M122" i="14"/>
  <c r="J122" i="14"/>
  <c r="F122" i="14"/>
  <c r="M136" i="14"/>
  <c r="J136" i="14"/>
  <c r="F136" i="14"/>
  <c r="M24" i="14"/>
  <c r="J24" i="14"/>
  <c r="F24" i="14"/>
  <c r="M115" i="14"/>
  <c r="J115" i="14"/>
  <c r="F115" i="14"/>
  <c r="N115" i="14" s="1"/>
  <c r="M218" i="14"/>
  <c r="J218" i="14"/>
  <c r="F218" i="14"/>
  <c r="M181" i="14"/>
  <c r="J181" i="14"/>
  <c r="F181" i="14"/>
  <c r="N181" i="14" s="1"/>
  <c r="M90" i="14"/>
  <c r="J90" i="14"/>
  <c r="F90" i="14"/>
  <c r="M391" i="14"/>
  <c r="J391" i="14"/>
  <c r="F391" i="14"/>
  <c r="N391" i="14" s="1"/>
  <c r="M196" i="14"/>
  <c r="J196" i="14"/>
  <c r="F196" i="14"/>
  <c r="M142" i="14"/>
  <c r="J142" i="14"/>
  <c r="F142" i="14"/>
  <c r="N142" i="14" s="1"/>
  <c r="M74" i="14"/>
  <c r="J74" i="14"/>
  <c r="F74" i="14"/>
  <c r="N74" i="14" s="1"/>
  <c r="M69" i="14"/>
  <c r="J69" i="14"/>
  <c r="F69" i="14"/>
  <c r="N69" i="14" s="1"/>
  <c r="M234" i="14"/>
  <c r="J234" i="14"/>
  <c r="F234" i="14"/>
  <c r="N234" i="14" s="1"/>
  <c r="M399" i="14"/>
  <c r="J399" i="14"/>
  <c r="F399" i="14"/>
  <c r="M307" i="14"/>
  <c r="J307" i="14"/>
  <c r="F307" i="14"/>
  <c r="N307" i="14" s="1"/>
  <c r="M281" i="14"/>
  <c r="J281" i="14"/>
  <c r="F281" i="14"/>
  <c r="M362" i="14"/>
  <c r="J362" i="14"/>
  <c r="F362" i="14"/>
  <c r="M46" i="14"/>
  <c r="J46" i="14"/>
  <c r="F46" i="14"/>
  <c r="N46" i="14" s="1"/>
  <c r="M340" i="14"/>
  <c r="J340" i="14"/>
  <c r="F340" i="14"/>
  <c r="M288" i="14"/>
  <c r="J288" i="14"/>
  <c r="F288" i="14"/>
  <c r="N288" i="14" s="1"/>
  <c r="M282" i="14"/>
  <c r="J282" i="14"/>
  <c r="F282" i="14"/>
  <c r="M302" i="14"/>
  <c r="J302" i="14"/>
  <c r="F302" i="14"/>
  <c r="N302" i="14" s="1"/>
  <c r="M174" i="14"/>
  <c r="J174" i="14"/>
  <c r="F174" i="14"/>
  <c r="M118" i="14"/>
  <c r="J118" i="14"/>
  <c r="F118" i="14"/>
  <c r="N118" i="14" s="1"/>
  <c r="M392" i="14"/>
  <c r="J392" i="14"/>
  <c r="F392" i="14"/>
  <c r="M197" i="14"/>
  <c r="J197" i="14"/>
  <c r="F197" i="14"/>
  <c r="N197" i="14" s="1"/>
  <c r="M129" i="14"/>
  <c r="J129" i="14"/>
  <c r="F129" i="14"/>
  <c r="M312" i="14"/>
  <c r="J312" i="14"/>
  <c r="F312" i="14"/>
  <c r="N312" i="14" s="1"/>
  <c r="M35" i="14"/>
  <c r="J35" i="14"/>
  <c r="F35" i="14"/>
  <c r="M230" i="14"/>
  <c r="J230" i="14"/>
  <c r="F230" i="14"/>
  <c r="N230" i="14" s="1"/>
  <c r="M255" i="14"/>
  <c r="J255" i="14"/>
  <c r="F255" i="14"/>
  <c r="M294" i="14"/>
  <c r="J294" i="14"/>
  <c r="F294" i="14"/>
  <c r="N294" i="14" s="1"/>
  <c r="M308" i="14"/>
  <c r="J308" i="14"/>
  <c r="F308" i="14"/>
  <c r="M182" i="14"/>
  <c r="J182" i="14"/>
  <c r="F182" i="14"/>
  <c r="N182" i="14" s="1"/>
  <c r="M120" i="14"/>
  <c r="J120" i="14"/>
  <c r="F120" i="14"/>
  <c r="M117" i="14"/>
  <c r="J117" i="14"/>
  <c r="F117" i="14"/>
  <c r="N117" i="14" s="1"/>
  <c r="M321" i="14"/>
  <c r="J321" i="14"/>
  <c r="F321" i="14"/>
  <c r="M139" i="14"/>
  <c r="J139" i="14"/>
  <c r="F139" i="14"/>
  <c r="N139" i="14" s="1"/>
  <c r="M238" i="14"/>
  <c r="J238" i="14"/>
  <c r="F238" i="14"/>
  <c r="M398" i="14"/>
  <c r="J398" i="14"/>
  <c r="F398" i="14"/>
  <c r="N398" i="14" s="1"/>
  <c r="M324" i="14"/>
  <c r="J324" i="14"/>
  <c r="F324" i="14"/>
  <c r="M299" i="14"/>
  <c r="J299" i="14"/>
  <c r="F299" i="14"/>
  <c r="N299" i="14" s="1"/>
  <c r="M356" i="14"/>
  <c r="J356" i="14"/>
  <c r="F356" i="14"/>
  <c r="M169" i="14"/>
  <c r="J169" i="14"/>
  <c r="F169" i="14"/>
  <c r="N169" i="14" s="1"/>
  <c r="M379" i="14"/>
  <c r="J379" i="14"/>
  <c r="F379" i="14"/>
  <c r="M300" i="14"/>
  <c r="J300" i="14"/>
  <c r="F300" i="14"/>
  <c r="N300" i="14" s="1"/>
  <c r="M165" i="14"/>
  <c r="J165" i="14"/>
  <c r="F165" i="14"/>
  <c r="M293" i="14"/>
  <c r="J293" i="14"/>
  <c r="F293" i="14"/>
  <c r="N293" i="14" s="1"/>
  <c r="M217" i="14"/>
  <c r="J217" i="14"/>
  <c r="F217" i="14"/>
  <c r="M396" i="14"/>
  <c r="J396" i="14"/>
  <c r="F396" i="14"/>
  <c r="M154" i="14"/>
  <c r="J154" i="14"/>
  <c r="F154" i="14"/>
  <c r="M180" i="14"/>
  <c r="J180" i="14"/>
  <c r="F180" i="14"/>
  <c r="M243" i="14"/>
  <c r="J243" i="14"/>
  <c r="F243" i="14"/>
  <c r="M393" i="14"/>
  <c r="J393" i="14"/>
  <c r="F393" i="14"/>
  <c r="M304" i="14"/>
  <c r="J304" i="14"/>
  <c r="F304" i="14"/>
  <c r="M410" i="14"/>
  <c r="J410" i="14"/>
  <c r="F410" i="14"/>
  <c r="M296" i="14"/>
  <c r="J296" i="14"/>
  <c r="F296" i="14"/>
  <c r="N296" i="14" s="1"/>
  <c r="M259" i="14"/>
  <c r="J259" i="14"/>
  <c r="F259" i="14"/>
  <c r="M279" i="14"/>
  <c r="J279" i="14"/>
  <c r="F279" i="14"/>
  <c r="N279" i="14" s="1"/>
  <c r="M17" i="14"/>
  <c r="J17" i="14"/>
  <c r="F17" i="14"/>
  <c r="M225" i="14"/>
  <c r="J225" i="14"/>
  <c r="F225" i="14"/>
  <c r="N225" i="14" s="1"/>
  <c r="M357" i="14"/>
  <c r="J357" i="14"/>
  <c r="F357" i="14"/>
  <c r="M141" i="14"/>
  <c r="J141" i="14"/>
  <c r="F141" i="14"/>
  <c r="N141" i="14" s="1"/>
  <c r="M63" i="14"/>
  <c r="J63" i="14"/>
  <c r="F63" i="14"/>
  <c r="M171" i="14"/>
  <c r="J171" i="14"/>
  <c r="F171" i="14"/>
  <c r="N171" i="14" s="1"/>
  <c r="M250" i="14"/>
  <c r="J250" i="14"/>
  <c r="F250" i="14"/>
  <c r="M351" i="14"/>
  <c r="J351" i="14"/>
  <c r="F351" i="14"/>
  <c r="N351" i="14" s="1"/>
  <c r="M336" i="14"/>
  <c r="J336" i="14"/>
  <c r="F336" i="14"/>
  <c r="M55" i="14"/>
  <c r="J55" i="14"/>
  <c r="F55" i="14"/>
  <c r="N55" i="14" s="1"/>
  <c r="M332" i="14"/>
  <c r="J332" i="14"/>
  <c r="F332" i="14"/>
  <c r="M411" i="14"/>
  <c r="J411" i="14"/>
  <c r="F411" i="14"/>
  <c r="M397" i="14"/>
  <c r="J397" i="14"/>
  <c r="F397" i="14"/>
  <c r="M310" i="14"/>
  <c r="J310" i="14"/>
  <c r="F310" i="14"/>
  <c r="M101" i="14"/>
  <c r="J101" i="14"/>
  <c r="F101" i="14"/>
  <c r="N101" i="14" s="1"/>
  <c r="M326" i="14"/>
  <c r="J326" i="14"/>
  <c r="F326" i="14"/>
  <c r="M378" i="14"/>
  <c r="J378" i="14"/>
  <c r="F378" i="14"/>
  <c r="N378" i="14" s="1"/>
  <c r="M372" i="14"/>
  <c r="J372" i="14"/>
  <c r="F372" i="14"/>
  <c r="M98" i="14"/>
  <c r="J98" i="14"/>
  <c r="F98" i="14"/>
  <c r="N98" i="14" s="1"/>
  <c r="M77" i="14"/>
  <c r="J77" i="14"/>
  <c r="F77" i="14"/>
  <c r="M59" i="14"/>
  <c r="J59" i="14"/>
  <c r="F59" i="14"/>
  <c r="N59" i="14" s="1"/>
  <c r="M160" i="14"/>
  <c r="J160" i="14"/>
  <c r="F160" i="14"/>
  <c r="M400" i="14"/>
  <c r="J400" i="14"/>
  <c r="F400" i="14"/>
  <c r="N400" i="14" s="1"/>
  <c r="M360" i="14"/>
  <c r="J360" i="14"/>
  <c r="F360" i="14"/>
  <c r="M53" i="14"/>
  <c r="J53" i="14"/>
  <c r="F53" i="14"/>
  <c r="N53" i="14" s="1"/>
  <c r="M162" i="14"/>
  <c r="J162" i="14"/>
  <c r="F162" i="14"/>
  <c r="M84" i="14"/>
  <c r="J84" i="14"/>
  <c r="F84" i="14"/>
  <c r="N84" i="14" s="1"/>
  <c r="M280" i="14"/>
  <c r="J280" i="14"/>
  <c r="F280" i="14"/>
  <c r="M126" i="14"/>
  <c r="J126" i="14"/>
  <c r="F126" i="14"/>
  <c r="N126" i="14" s="1"/>
  <c r="M39" i="14"/>
  <c r="J39" i="14"/>
  <c r="F39" i="14"/>
  <c r="M292" i="14"/>
  <c r="J292" i="14"/>
  <c r="F292" i="14"/>
  <c r="N292" i="14" s="1"/>
  <c r="M216" i="14"/>
  <c r="J216" i="14"/>
  <c r="F216" i="14"/>
  <c r="M202" i="14"/>
  <c r="J202" i="14"/>
  <c r="F202" i="14"/>
  <c r="N202" i="14" s="1"/>
  <c r="M15" i="14"/>
  <c r="J15" i="14"/>
  <c r="F15" i="14"/>
  <c r="M319" i="14"/>
  <c r="J319" i="14"/>
  <c r="F319" i="14"/>
  <c r="N319" i="14" s="1"/>
  <c r="M188" i="14"/>
  <c r="J188" i="14"/>
  <c r="F188" i="14"/>
  <c r="M91" i="14"/>
  <c r="J91" i="14"/>
  <c r="F91" i="14"/>
  <c r="N91" i="14" s="1"/>
  <c r="M240" i="14"/>
  <c r="J240" i="14"/>
  <c r="F240" i="14"/>
  <c r="M57" i="14"/>
  <c r="J57" i="14"/>
  <c r="F57" i="14"/>
  <c r="N57" i="14" s="1"/>
  <c r="M27" i="14"/>
  <c r="J27" i="14"/>
  <c r="F27" i="14"/>
  <c r="M23" i="14"/>
  <c r="J23" i="14"/>
  <c r="F23" i="14"/>
  <c r="N23" i="14" s="1"/>
  <c r="M404" i="14"/>
  <c r="J404" i="14"/>
  <c r="F404" i="14"/>
  <c r="M96" i="14"/>
  <c r="J96" i="14"/>
  <c r="F96" i="14"/>
  <c r="N96" i="14" s="1"/>
  <c r="M388" i="14"/>
  <c r="J388" i="14"/>
  <c r="F388" i="14"/>
  <c r="M40" i="14"/>
  <c r="J40" i="14"/>
  <c r="F40" i="14"/>
  <c r="N40" i="14" s="1"/>
  <c r="M62" i="14"/>
  <c r="J62" i="14"/>
  <c r="F62" i="14"/>
  <c r="M127" i="14"/>
  <c r="J127" i="14"/>
  <c r="F127" i="14"/>
  <c r="N127" i="14" s="1"/>
  <c r="M26" i="14"/>
  <c r="J26" i="14"/>
  <c r="F26" i="14"/>
  <c r="M254" i="14"/>
  <c r="J254" i="14"/>
  <c r="F254" i="14"/>
  <c r="N254" i="14" s="1"/>
  <c r="M72" i="14"/>
  <c r="J72" i="14"/>
  <c r="F72" i="14"/>
  <c r="M273" i="14"/>
  <c r="J273" i="14"/>
  <c r="F273" i="14"/>
  <c r="N273" i="14" s="1"/>
  <c r="M29" i="14"/>
  <c r="J29" i="14"/>
  <c r="F29" i="14"/>
  <c r="M405" i="14"/>
  <c r="J405" i="14"/>
  <c r="F405" i="14"/>
  <c r="N405" i="14" s="1"/>
  <c r="M206" i="14"/>
  <c r="J206" i="14"/>
  <c r="F206" i="14"/>
  <c r="M158" i="14"/>
  <c r="J158" i="14"/>
  <c r="F158" i="14"/>
  <c r="N158" i="14" s="1"/>
  <c r="M48" i="14"/>
  <c r="J48" i="14"/>
  <c r="F48" i="14"/>
  <c r="M112" i="14"/>
  <c r="J112" i="14"/>
  <c r="F112" i="14"/>
  <c r="N112" i="14" s="1"/>
  <c r="M303" i="14"/>
  <c r="J303" i="14"/>
  <c r="F303" i="14"/>
  <c r="M320" i="14"/>
  <c r="J320" i="14"/>
  <c r="F320" i="14"/>
  <c r="N320" i="14" s="1"/>
  <c r="M109" i="14"/>
  <c r="J109" i="14"/>
  <c r="F109" i="14"/>
  <c r="M231" i="14"/>
  <c r="J231" i="14"/>
  <c r="F231" i="14"/>
  <c r="N231" i="14" s="1"/>
  <c r="M116" i="14"/>
  <c r="J116" i="14"/>
  <c r="F116" i="14"/>
  <c r="M309" i="14"/>
  <c r="J309" i="14"/>
  <c r="F309" i="14"/>
  <c r="N309" i="14" s="1"/>
  <c r="M236" i="14"/>
  <c r="J236" i="14"/>
  <c r="F236" i="14"/>
  <c r="M413" i="14"/>
  <c r="J413" i="14"/>
  <c r="F413" i="14"/>
  <c r="N413" i="14" s="1"/>
  <c r="M175" i="14"/>
  <c r="J175" i="14"/>
  <c r="F175" i="14"/>
  <c r="M355" i="14"/>
  <c r="J355" i="14"/>
  <c r="F355" i="14"/>
  <c r="N355" i="14" s="1"/>
  <c r="M31" i="14"/>
  <c r="J31" i="14"/>
  <c r="F31" i="14"/>
  <c r="M290" i="14"/>
  <c r="J290" i="14"/>
  <c r="F290" i="14"/>
  <c r="N290" i="14" s="1"/>
  <c r="M366" i="14"/>
  <c r="J366" i="14"/>
  <c r="F366" i="14"/>
  <c r="M258" i="14"/>
  <c r="J258" i="14"/>
  <c r="F258" i="14"/>
  <c r="N258" i="14" s="1"/>
  <c r="M252" i="14"/>
  <c r="J252" i="14"/>
  <c r="F252" i="14"/>
  <c r="M125" i="14"/>
  <c r="J125" i="14"/>
  <c r="F125" i="14"/>
  <c r="M60" i="14"/>
  <c r="J60" i="14"/>
  <c r="F60" i="14"/>
  <c r="M203" i="14"/>
  <c r="J203" i="14"/>
  <c r="F203" i="14"/>
  <c r="M368" i="14"/>
  <c r="J368" i="14"/>
  <c r="F368" i="14"/>
  <c r="M67" i="14"/>
  <c r="J67" i="14"/>
  <c r="F67" i="14"/>
  <c r="M329" i="14"/>
  <c r="J329" i="14"/>
  <c r="F329" i="14"/>
  <c r="M214" i="14"/>
  <c r="J214" i="14"/>
  <c r="F214" i="14"/>
  <c r="M211" i="14"/>
  <c r="J211" i="14"/>
  <c r="F211" i="14"/>
  <c r="M16" i="14"/>
  <c r="J16" i="14"/>
  <c r="F16" i="14"/>
  <c r="M298" i="14"/>
  <c r="J298" i="14"/>
  <c r="F298" i="14"/>
  <c r="M267" i="14"/>
  <c r="J267" i="14"/>
  <c r="F267" i="14"/>
  <c r="N267" i="14" s="1"/>
  <c r="M200" i="14"/>
  <c r="J200" i="14"/>
  <c r="F200" i="14"/>
  <c r="M44" i="14"/>
  <c r="J44" i="14"/>
  <c r="F44" i="14"/>
  <c r="N44" i="14" s="1"/>
  <c r="M291" i="14"/>
  <c r="J291" i="14"/>
  <c r="F291" i="14"/>
  <c r="M384" i="14"/>
  <c r="J384" i="14"/>
  <c r="F384" i="14"/>
  <c r="N384" i="14" s="1"/>
  <c r="M348" i="14"/>
  <c r="J348" i="14"/>
  <c r="F348" i="14"/>
  <c r="M28" i="14"/>
  <c r="J28" i="14"/>
  <c r="F28" i="14"/>
  <c r="N28" i="14" s="1"/>
  <c r="M232" i="14"/>
  <c r="J232" i="14"/>
  <c r="F232" i="14"/>
  <c r="M394" i="14"/>
  <c r="J394" i="14"/>
  <c r="F394" i="14"/>
  <c r="N394" i="14" s="1"/>
  <c r="M361" i="14"/>
  <c r="J361" i="14"/>
  <c r="F361" i="14"/>
  <c r="M406" i="14"/>
  <c r="J406" i="14"/>
  <c r="F406" i="14"/>
  <c r="N406" i="14" s="1"/>
  <c r="M221" i="14"/>
  <c r="J221" i="14"/>
  <c r="F221" i="14"/>
  <c r="M163" i="14"/>
  <c r="J163" i="14"/>
  <c r="F163" i="14"/>
  <c r="N163" i="14" s="1"/>
  <c r="M260" i="14"/>
  <c r="J260" i="14"/>
  <c r="F260" i="14"/>
  <c r="M353" i="14"/>
  <c r="J353" i="14"/>
  <c r="F353" i="14"/>
  <c r="N353" i="14" s="1"/>
  <c r="M347" i="14"/>
  <c r="J347" i="14"/>
  <c r="F347" i="14"/>
  <c r="M207" i="14"/>
  <c r="J207" i="14"/>
  <c r="F207" i="14"/>
  <c r="N207" i="14" s="1"/>
  <c r="M322" i="14"/>
  <c r="J322" i="14"/>
  <c r="F322" i="14"/>
  <c r="M133" i="14"/>
  <c r="J133" i="14"/>
  <c r="F133" i="14"/>
  <c r="N133" i="14" s="1"/>
  <c r="M313" i="14"/>
  <c r="J313" i="14"/>
  <c r="F313" i="14"/>
  <c r="M253" i="14"/>
  <c r="J253" i="14"/>
  <c r="F253" i="14"/>
  <c r="N253" i="14" s="1"/>
  <c r="M208" i="14"/>
  <c r="J208" i="14"/>
  <c r="F208" i="14"/>
  <c r="M38" i="14"/>
  <c r="J38" i="14"/>
  <c r="F38" i="14"/>
  <c r="N38" i="14" s="1"/>
  <c r="M88" i="14"/>
  <c r="J88" i="14"/>
  <c r="F88" i="14"/>
  <c r="M83" i="14"/>
  <c r="J83" i="14"/>
  <c r="F83" i="14"/>
  <c r="N83" i="14" s="1"/>
  <c r="M30" i="14"/>
  <c r="J30" i="14"/>
  <c r="F30" i="14"/>
  <c r="M140" i="14"/>
  <c r="J140" i="14"/>
  <c r="F140" i="14"/>
  <c r="N140" i="14" s="1"/>
  <c r="M346" i="14"/>
  <c r="J346" i="14"/>
  <c r="F346" i="14"/>
  <c r="M170" i="14"/>
  <c r="J170" i="14"/>
  <c r="F170" i="14"/>
  <c r="N170" i="14" s="1"/>
  <c r="M228" i="14"/>
  <c r="J228" i="14"/>
  <c r="F228" i="14"/>
  <c r="M358" i="14"/>
  <c r="J358" i="14"/>
  <c r="F358" i="14"/>
  <c r="N358" i="14" s="1"/>
  <c r="M14" i="14"/>
  <c r="J14" i="14"/>
  <c r="F14" i="14"/>
  <c r="M212" i="14"/>
  <c r="J212" i="14"/>
  <c r="F212" i="14"/>
  <c r="N212" i="14" s="1"/>
  <c r="M21" i="14"/>
  <c r="J21" i="14"/>
  <c r="F21" i="14"/>
  <c r="M79" i="14"/>
  <c r="J79" i="14"/>
  <c r="F79" i="14"/>
  <c r="N79" i="14" s="1"/>
  <c r="M47" i="14"/>
  <c r="J47" i="14"/>
  <c r="F47" i="14"/>
  <c r="M306" i="14"/>
  <c r="J306" i="14"/>
  <c r="F306" i="14"/>
  <c r="N306" i="14" s="1"/>
  <c r="M89" i="14"/>
  <c r="J89" i="14"/>
  <c r="F89" i="14"/>
  <c r="M215" i="14"/>
  <c r="J215" i="14"/>
  <c r="F215" i="14"/>
  <c r="N215" i="14" s="1"/>
  <c r="M80" i="14"/>
  <c r="J80" i="14"/>
  <c r="F80" i="14"/>
  <c r="M121" i="14"/>
  <c r="J121" i="14"/>
  <c r="F121" i="14"/>
  <c r="N121" i="14" s="1"/>
  <c r="M261" i="14"/>
  <c r="J261" i="14"/>
  <c r="F261" i="14"/>
  <c r="M352" i="14"/>
  <c r="J352" i="14"/>
  <c r="F352" i="14"/>
  <c r="N352" i="14" s="1"/>
  <c r="M314" i="14"/>
  <c r="J314" i="14"/>
  <c r="F314" i="14"/>
  <c r="M42" i="14"/>
  <c r="J42" i="14"/>
  <c r="F42" i="14"/>
  <c r="N42" i="14" s="1"/>
  <c r="M385" i="14"/>
  <c r="J385" i="14"/>
  <c r="F385" i="14"/>
  <c r="M316" i="14"/>
  <c r="J316" i="14"/>
  <c r="F316" i="14"/>
  <c r="N316" i="14" s="1"/>
  <c r="M99" i="14"/>
  <c r="J99" i="14"/>
  <c r="F99" i="14"/>
  <c r="M138" i="14"/>
  <c r="J138" i="14"/>
  <c r="F138" i="14"/>
  <c r="N138" i="14" s="1"/>
  <c r="M157" i="14"/>
  <c r="J157" i="14"/>
  <c r="F157" i="14"/>
  <c r="M226" i="14"/>
  <c r="J226" i="14"/>
  <c r="F226" i="14"/>
  <c r="N226" i="14" s="1"/>
  <c r="M179" i="14"/>
  <c r="J179" i="14"/>
  <c r="F179" i="14"/>
  <c r="M172" i="14"/>
  <c r="J172" i="14"/>
  <c r="F172" i="14"/>
  <c r="N172" i="14" s="1"/>
  <c r="M108" i="14"/>
  <c r="J108" i="14"/>
  <c r="F108" i="14"/>
  <c r="M148" i="14"/>
  <c r="J148" i="14"/>
  <c r="F148" i="14"/>
  <c r="N148" i="14" s="1"/>
  <c r="M205" i="14"/>
  <c r="J205" i="14"/>
  <c r="F205" i="14"/>
  <c r="M135" i="14"/>
  <c r="J135" i="14"/>
  <c r="F135" i="14"/>
  <c r="N135" i="14" s="1"/>
  <c r="M370" i="14"/>
  <c r="J370" i="14"/>
  <c r="F370" i="14"/>
  <c r="M65" i="14"/>
  <c r="J65" i="14"/>
  <c r="F65" i="14"/>
  <c r="N65" i="14" s="1"/>
  <c r="M193" i="14"/>
  <c r="J193" i="14"/>
  <c r="F193" i="14"/>
  <c r="M331" i="14"/>
  <c r="J331" i="14"/>
  <c r="F331" i="14"/>
  <c r="N331" i="14" s="1"/>
  <c r="M407" i="14"/>
  <c r="J407" i="14"/>
  <c r="F407" i="14"/>
  <c r="M263" i="14"/>
  <c r="J263" i="14"/>
  <c r="F263" i="14"/>
  <c r="N263" i="14" s="1"/>
  <c r="M12" i="14"/>
  <c r="J12" i="14"/>
  <c r="F12" i="14"/>
  <c r="M271" i="14"/>
  <c r="J271" i="14"/>
  <c r="F271" i="14"/>
  <c r="N271" i="14" s="1"/>
  <c r="M187" i="14"/>
  <c r="J187" i="14"/>
  <c r="F187" i="14"/>
  <c r="M251" i="14"/>
  <c r="J251" i="14"/>
  <c r="F251" i="14"/>
  <c r="N251" i="14" s="1"/>
  <c r="M334" i="14"/>
  <c r="J334" i="14"/>
  <c r="F334" i="14"/>
  <c r="M333" i="14"/>
  <c r="J333" i="14"/>
  <c r="F333" i="14"/>
  <c r="N333" i="14" s="1"/>
  <c r="M235" i="14"/>
  <c r="J235" i="14"/>
  <c r="F235" i="14"/>
  <c r="M124" i="14"/>
  <c r="J124" i="14"/>
  <c r="F124" i="14"/>
  <c r="N124" i="14" s="1"/>
  <c r="M383" i="14"/>
  <c r="J383" i="14"/>
  <c r="F383" i="14"/>
  <c r="M43" i="14"/>
  <c r="J43" i="14"/>
  <c r="F43" i="14"/>
  <c r="N43" i="14" s="1"/>
  <c r="M247" i="14"/>
  <c r="J247" i="14"/>
  <c r="F247" i="14"/>
  <c r="M264" i="14"/>
  <c r="J264" i="14"/>
  <c r="F264" i="14"/>
  <c r="M194" i="14"/>
  <c r="J194" i="14"/>
  <c r="F194" i="14"/>
  <c r="M210" i="14"/>
  <c r="J210" i="14"/>
  <c r="F210" i="14"/>
  <c r="N210" i="14" s="1"/>
  <c r="M297" i="14"/>
  <c r="J297" i="14"/>
  <c r="F297" i="14"/>
  <c r="M130" i="14"/>
  <c r="J130" i="14"/>
  <c r="F130" i="14"/>
  <c r="N130" i="14" s="1"/>
  <c r="M85" i="14"/>
  <c r="J85" i="14"/>
  <c r="F85" i="14"/>
  <c r="M104" i="14"/>
  <c r="J104" i="14"/>
  <c r="F104" i="14"/>
  <c r="N104" i="14" s="1"/>
  <c r="M168" i="14"/>
  <c r="J168" i="14"/>
  <c r="F168" i="14"/>
  <c r="M144" i="14"/>
  <c r="J144" i="14"/>
  <c r="F144" i="14"/>
  <c r="N144" i="14" s="1"/>
  <c r="M153" i="14"/>
  <c r="J153" i="14"/>
  <c r="F153" i="14"/>
  <c r="M244" i="14"/>
  <c r="J244" i="14"/>
  <c r="F244" i="14"/>
  <c r="N244" i="14" s="1"/>
  <c r="M270" i="14"/>
  <c r="J270" i="14"/>
  <c r="F270" i="14"/>
  <c r="M54" i="14"/>
  <c r="J54" i="14"/>
  <c r="F54" i="14"/>
  <c r="N54" i="14" s="1"/>
  <c r="M323" i="14"/>
  <c r="J323" i="14"/>
  <c r="F323" i="14"/>
  <c r="M222" i="14"/>
  <c r="J222" i="14"/>
  <c r="F222" i="14"/>
  <c r="N222" i="14" s="1"/>
  <c r="M68" i="14"/>
  <c r="J68" i="14"/>
  <c r="F68" i="14"/>
  <c r="M318" i="14"/>
  <c r="J318" i="14"/>
  <c r="F318" i="14"/>
  <c r="N318" i="14" s="1"/>
  <c r="M262" i="14"/>
  <c r="J262" i="14"/>
  <c r="F262" i="14"/>
  <c r="M256" i="14"/>
  <c r="J256" i="14"/>
  <c r="F256" i="14"/>
  <c r="N256" i="14" s="1"/>
  <c r="M241" i="14"/>
  <c r="J241" i="14"/>
  <c r="F241" i="14"/>
  <c r="M119" i="14"/>
  <c r="J119" i="14"/>
  <c r="F119" i="14"/>
  <c r="N119" i="14" s="1"/>
  <c r="M339" i="14"/>
  <c r="J339" i="14"/>
  <c r="F339" i="14"/>
  <c r="M342" i="14"/>
  <c r="J342" i="14"/>
  <c r="F342" i="14"/>
  <c r="N342" i="14" s="1"/>
  <c r="M82" i="14"/>
  <c r="J82" i="14"/>
  <c r="F82" i="14"/>
  <c r="M239" i="14"/>
  <c r="J239" i="14"/>
  <c r="F239" i="14"/>
  <c r="N239" i="14" s="1"/>
  <c r="M94" i="14"/>
  <c r="J94" i="14"/>
  <c r="F94" i="14"/>
  <c r="M245" i="14"/>
  <c r="J245" i="14"/>
  <c r="F245" i="14"/>
  <c r="N245" i="14" s="1"/>
  <c r="M201" i="14"/>
  <c r="J201" i="14"/>
  <c r="F201" i="14"/>
  <c r="M97" i="14"/>
  <c r="J97" i="14"/>
  <c r="F97" i="14"/>
  <c r="N97" i="14" s="1"/>
  <c r="M110" i="14"/>
  <c r="J110" i="14"/>
  <c r="F110" i="14"/>
  <c r="M408" i="14"/>
  <c r="J408" i="14"/>
  <c r="F408" i="14"/>
  <c r="N408" i="14" s="1"/>
  <c r="M330" i="14"/>
  <c r="J330" i="14"/>
  <c r="F330" i="14"/>
  <c r="M268" i="14"/>
  <c r="J268" i="14"/>
  <c r="F268" i="14"/>
  <c r="N268" i="14" s="1"/>
  <c r="M325" i="14"/>
  <c r="J325" i="14"/>
  <c r="F325" i="14"/>
  <c r="M177" i="14"/>
  <c r="J177" i="14"/>
  <c r="F177" i="14"/>
  <c r="N177" i="14" s="1"/>
  <c r="M81" i="14"/>
  <c r="J81" i="14"/>
  <c r="F81" i="14"/>
  <c r="M233" i="14"/>
  <c r="J233" i="14"/>
  <c r="F233" i="14"/>
  <c r="N233" i="14" s="1"/>
  <c r="M111" i="14"/>
  <c r="J111" i="14"/>
  <c r="F111" i="14"/>
  <c r="M189" i="14"/>
  <c r="J189" i="14"/>
  <c r="F189" i="14"/>
  <c r="N189" i="14" s="1"/>
  <c r="M86" i="14"/>
  <c r="J86" i="14"/>
  <c r="F86" i="14"/>
  <c r="M164" i="14"/>
  <c r="J164" i="14"/>
  <c r="F164" i="14"/>
  <c r="N164" i="14" s="1"/>
  <c r="M327" i="14"/>
  <c r="J327" i="14"/>
  <c r="F327" i="14"/>
  <c r="M146" i="14"/>
  <c r="J146" i="14"/>
  <c r="F146" i="14"/>
  <c r="N146" i="14" s="1"/>
  <c r="M100" i="14"/>
  <c r="J100" i="14"/>
  <c r="F100" i="14"/>
  <c r="M246" i="14"/>
  <c r="J246" i="14"/>
  <c r="F246" i="14"/>
  <c r="N246" i="14" s="1"/>
  <c r="M198" i="14"/>
  <c r="J198" i="14"/>
  <c r="F198" i="14"/>
  <c r="M227" i="14"/>
  <c r="J227" i="14"/>
  <c r="F227" i="14"/>
  <c r="N227" i="14" s="1"/>
  <c r="M52" i="14"/>
  <c r="J52" i="14"/>
  <c r="F52" i="14"/>
  <c r="M343" i="14"/>
  <c r="J343" i="14"/>
  <c r="F343" i="14"/>
  <c r="N343" i="14" s="1"/>
  <c r="M36" i="14"/>
  <c r="J36" i="14"/>
  <c r="F36" i="14"/>
  <c r="M107" i="14"/>
  <c r="J107" i="14"/>
  <c r="F107" i="14"/>
  <c r="N107" i="14" s="1"/>
  <c r="M10" i="14"/>
  <c r="J10" i="14"/>
  <c r="F10" i="14"/>
  <c r="M20" i="14"/>
  <c r="J20" i="14"/>
  <c r="F20" i="14"/>
  <c r="N20" i="14" s="1"/>
  <c r="M401" i="14"/>
  <c r="J401" i="14"/>
  <c r="F401" i="14"/>
  <c r="M276" i="14"/>
  <c r="J276" i="14"/>
  <c r="F276" i="14"/>
  <c r="N276" i="14" s="1"/>
  <c r="M190" i="14"/>
  <c r="J190" i="14"/>
  <c r="F190" i="14"/>
  <c r="M249" i="14"/>
  <c r="J249" i="14"/>
  <c r="F249" i="14"/>
  <c r="N249" i="14" s="1"/>
  <c r="M371" i="14"/>
  <c r="J371" i="14"/>
  <c r="F371" i="14"/>
  <c r="M173" i="14"/>
  <c r="J173" i="14"/>
  <c r="F173" i="14"/>
  <c r="N173" i="14" s="1"/>
  <c r="M265" i="14"/>
  <c r="J265" i="14"/>
  <c r="F265" i="14"/>
  <c r="M377" i="14"/>
  <c r="J377" i="14"/>
  <c r="F377" i="14"/>
  <c r="N377" i="14" s="1"/>
  <c r="M199" i="14"/>
  <c r="J199" i="14"/>
  <c r="F199" i="14"/>
  <c r="M70" i="14"/>
  <c r="J70" i="14"/>
  <c r="F70" i="14"/>
  <c r="N70" i="14" s="1"/>
  <c r="M305" i="14"/>
  <c r="J305" i="14"/>
  <c r="F305" i="14"/>
  <c r="M145" i="14"/>
  <c r="J145" i="14"/>
  <c r="F145" i="14"/>
  <c r="N145" i="14" s="1"/>
  <c r="M37" i="14"/>
  <c r="J37" i="14"/>
  <c r="F37" i="14"/>
  <c r="M76" i="14"/>
  <c r="J76" i="14"/>
  <c r="F76" i="14"/>
  <c r="N76" i="14" s="1"/>
  <c r="M19" i="14"/>
  <c r="J19" i="14"/>
  <c r="F19" i="14"/>
  <c r="M289" i="14"/>
  <c r="J289" i="14"/>
  <c r="F289" i="14"/>
  <c r="N289" i="14" s="1"/>
  <c r="M123" i="14"/>
  <c r="J123" i="14"/>
  <c r="F123" i="14"/>
  <c r="M223" i="14"/>
  <c r="J223" i="14"/>
  <c r="F223" i="14"/>
  <c r="N223" i="14" s="1"/>
  <c r="M363" i="14"/>
  <c r="J363" i="14"/>
  <c r="F363" i="14"/>
  <c r="M375" i="14"/>
  <c r="J375" i="14"/>
  <c r="F375" i="14"/>
  <c r="N375" i="14" s="1"/>
  <c r="M159" i="14"/>
  <c r="J159" i="14"/>
  <c r="F159" i="14"/>
  <c r="M93" i="14"/>
  <c r="J93" i="14"/>
  <c r="F93" i="14"/>
  <c r="N93" i="14" s="1"/>
  <c r="M373" i="14"/>
  <c r="J373" i="14"/>
  <c r="F373" i="14"/>
  <c r="M183" i="14"/>
  <c r="J183" i="14"/>
  <c r="F183" i="14"/>
  <c r="N183" i="14" s="1"/>
  <c r="M387" i="14"/>
  <c r="J387" i="14"/>
  <c r="F387" i="14"/>
  <c r="M286" i="14"/>
  <c r="J286" i="14"/>
  <c r="F286" i="14"/>
  <c r="N286" i="14" s="1"/>
  <c r="M315" i="14"/>
  <c r="J315" i="14"/>
  <c r="F315" i="14"/>
  <c r="M92" i="14"/>
  <c r="J92" i="14"/>
  <c r="F92" i="14"/>
  <c r="N92" i="14" s="1"/>
  <c r="N414" i="13"/>
  <c r="M126" i="13"/>
  <c r="J126" i="13"/>
  <c r="F126" i="13"/>
  <c r="N126" i="13" s="1"/>
  <c r="M26" i="13"/>
  <c r="J26" i="13"/>
  <c r="F26" i="13"/>
  <c r="M46" i="13"/>
  <c r="J46" i="13"/>
  <c r="F46" i="13"/>
  <c r="M240" i="13"/>
  <c r="J240" i="13"/>
  <c r="F240" i="13"/>
  <c r="M52" i="13"/>
  <c r="J52" i="13"/>
  <c r="F52" i="13"/>
  <c r="M278" i="13"/>
  <c r="J278" i="13"/>
  <c r="F278" i="13"/>
  <c r="N278" i="13" s="1"/>
  <c r="M235" i="13"/>
  <c r="J235" i="13"/>
  <c r="F235" i="13"/>
  <c r="M135" i="13"/>
  <c r="J135" i="13"/>
  <c r="F135" i="13"/>
  <c r="N135" i="13" s="1"/>
  <c r="M39" i="13"/>
  <c r="J39" i="13"/>
  <c r="F39" i="13"/>
  <c r="M361" i="13"/>
  <c r="J361" i="13"/>
  <c r="F361" i="13"/>
  <c r="N361" i="13" s="1"/>
  <c r="M58" i="13"/>
  <c r="J58" i="13"/>
  <c r="F58" i="13"/>
  <c r="M33" i="13"/>
  <c r="J33" i="13"/>
  <c r="F33" i="13"/>
  <c r="N33" i="13" s="1"/>
  <c r="M118" i="13"/>
  <c r="J118" i="13"/>
  <c r="F118" i="13"/>
  <c r="M119" i="13"/>
  <c r="J119" i="13"/>
  <c r="F119" i="13"/>
  <c r="N119" i="13" s="1"/>
  <c r="M347" i="13"/>
  <c r="J347" i="13"/>
  <c r="F347" i="13"/>
  <c r="M67" i="13"/>
  <c r="J67" i="13"/>
  <c r="F67" i="13"/>
  <c r="N67" i="13" s="1"/>
  <c r="M115" i="13"/>
  <c r="J115" i="13"/>
  <c r="F115" i="13"/>
  <c r="M107" i="13"/>
  <c r="J107" i="13"/>
  <c r="F107" i="13"/>
  <c r="N107" i="13" s="1"/>
  <c r="M53" i="13"/>
  <c r="J53" i="13"/>
  <c r="F53" i="13"/>
  <c r="M12" i="13"/>
  <c r="J12" i="13"/>
  <c r="F12" i="13"/>
  <c r="N12" i="13" s="1"/>
  <c r="M80" i="13"/>
  <c r="J80" i="13"/>
  <c r="F80" i="13"/>
  <c r="M366" i="13"/>
  <c r="J366" i="13"/>
  <c r="F366" i="13"/>
  <c r="N366" i="13" s="1"/>
  <c r="M230" i="13"/>
  <c r="J230" i="13"/>
  <c r="F230" i="13"/>
  <c r="M194" i="13"/>
  <c r="J194" i="13"/>
  <c r="F194" i="13"/>
  <c r="N194" i="13" s="1"/>
  <c r="M193" i="13"/>
  <c r="J193" i="13"/>
  <c r="F193" i="13"/>
  <c r="M79" i="13"/>
  <c r="J79" i="13"/>
  <c r="F79" i="13"/>
  <c r="N79" i="13" s="1"/>
  <c r="M374" i="13"/>
  <c r="J374" i="13"/>
  <c r="F374" i="13"/>
  <c r="M269" i="13"/>
  <c r="J269" i="13"/>
  <c r="F269" i="13"/>
  <c r="N269" i="13" s="1"/>
  <c r="M298" i="13"/>
  <c r="J298" i="13"/>
  <c r="F298" i="13"/>
  <c r="M363" i="13"/>
  <c r="J363" i="13"/>
  <c r="F363" i="13"/>
  <c r="N363" i="13" s="1"/>
  <c r="M285" i="13"/>
  <c r="J285" i="13"/>
  <c r="F285" i="13"/>
  <c r="M171" i="13"/>
  <c r="J171" i="13"/>
  <c r="F171" i="13"/>
  <c r="N171" i="13" s="1"/>
  <c r="M44" i="13"/>
  <c r="J44" i="13"/>
  <c r="F44" i="13"/>
  <c r="M307" i="13"/>
  <c r="J307" i="13"/>
  <c r="F307" i="13"/>
  <c r="N307" i="13" s="1"/>
  <c r="M343" i="13"/>
  <c r="J343" i="13"/>
  <c r="F343" i="13"/>
  <c r="N343" i="13" s="1"/>
  <c r="M239" i="13"/>
  <c r="J239" i="13"/>
  <c r="F239" i="13"/>
  <c r="N239" i="13" s="1"/>
  <c r="M336" i="13"/>
  <c r="J336" i="13"/>
  <c r="F336" i="13"/>
  <c r="M82" i="13"/>
  <c r="J82" i="13"/>
  <c r="F82" i="13"/>
  <c r="N82" i="13" s="1"/>
  <c r="M147" i="13"/>
  <c r="J147" i="13"/>
  <c r="F147" i="13"/>
  <c r="M244" i="13"/>
  <c r="J244" i="13"/>
  <c r="F244" i="13"/>
  <c r="N244" i="13" s="1"/>
  <c r="M86" i="13"/>
  <c r="J86" i="13"/>
  <c r="F86" i="13"/>
  <c r="M60" i="13"/>
  <c r="J60" i="13"/>
  <c r="F60" i="13"/>
  <c r="M173" i="13"/>
  <c r="J173" i="13"/>
  <c r="F173" i="13"/>
  <c r="M88" i="13"/>
  <c r="J88" i="13"/>
  <c r="F88" i="13"/>
  <c r="M57" i="13"/>
  <c r="J57" i="13"/>
  <c r="F57" i="13"/>
  <c r="M205" i="13"/>
  <c r="J205" i="13"/>
  <c r="F205" i="13"/>
  <c r="N205" i="13" s="1"/>
  <c r="M37" i="13"/>
  <c r="J37" i="13"/>
  <c r="F37" i="13"/>
  <c r="M238" i="13"/>
  <c r="J238" i="13"/>
  <c r="F238" i="13"/>
  <c r="N238" i="13" s="1"/>
  <c r="M206" i="13"/>
  <c r="J206" i="13"/>
  <c r="F206" i="13"/>
  <c r="M182" i="13"/>
  <c r="J182" i="13"/>
  <c r="F182" i="13"/>
  <c r="N182" i="13" s="1"/>
  <c r="M373" i="13"/>
  <c r="J373" i="13"/>
  <c r="F373" i="13"/>
  <c r="M142" i="13"/>
  <c r="J142" i="13"/>
  <c r="F142" i="13"/>
  <c r="N142" i="13" s="1"/>
  <c r="M365" i="13"/>
  <c r="J365" i="13"/>
  <c r="F365" i="13"/>
  <c r="M162" i="13"/>
  <c r="J162" i="13"/>
  <c r="F162" i="13"/>
  <c r="N162" i="13" s="1"/>
  <c r="M341" i="13"/>
  <c r="J341" i="13"/>
  <c r="F341" i="13"/>
  <c r="M28" i="13"/>
  <c r="J28" i="13"/>
  <c r="F28" i="13"/>
  <c r="N28" i="13" s="1"/>
  <c r="M104" i="13"/>
  <c r="J104" i="13"/>
  <c r="F104" i="13"/>
  <c r="M399" i="13"/>
  <c r="J399" i="13"/>
  <c r="F399" i="13"/>
  <c r="N399" i="13" s="1"/>
  <c r="M288" i="13"/>
  <c r="J288" i="13"/>
  <c r="F288" i="13"/>
  <c r="N288" i="13" s="1"/>
  <c r="M300" i="13"/>
  <c r="J300" i="13"/>
  <c r="F300" i="13"/>
  <c r="N300" i="13" s="1"/>
  <c r="M389" i="13"/>
  <c r="J389" i="13"/>
  <c r="F389" i="13"/>
  <c r="N389" i="13" s="1"/>
  <c r="M103" i="13"/>
  <c r="J103" i="13"/>
  <c r="F103" i="13"/>
  <c r="M351" i="13"/>
  <c r="J351" i="13"/>
  <c r="F351" i="13"/>
  <c r="M227" i="13"/>
  <c r="J227" i="13"/>
  <c r="F227" i="13"/>
  <c r="N227" i="13" s="1"/>
  <c r="M315" i="13"/>
  <c r="J315" i="13"/>
  <c r="F315" i="13"/>
  <c r="N315" i="13" s="1"/>
  <c r="M196" i="13"/>
  <c r="J196" i="13"/>
  <c r="F196" i="13"/>
  <c r="N196" i="13" s="1"/>
  <c r="M250" i="13"/>
  <c r="J250" i="13"/>
  <c r="F250" i="13"/>
  <c r="M253" i="13"/>
  <c r="J253" i="13"/>
  <c r="F253" i="13"/>
  <c r="N253" i="13" s="1"/>
  <c r="M20" i="13"/>
  <c r="J20" i="13"/>
  <c r="F20" i="13"/>
  <c r="M323" i="13"/>
  <c r="J323" i="13"/>
  <c r="F323" i="13"/>
  <c r="N323" i="13" s="1"/>
  <c r="M282" i="13"/>
  <c r="J282" i="13"/>
  <c r="F282" i="13"/>
  <c r="N282" i="13" s="1"/>
  <c r="M78" i="13"/>
  <c r="J78" i="13"/>
  <c r="F78" i="13"/>
  <c r="N78" i="13" s="1"/>
  <c r="M236" i="13"/>
  <c r="J236" i="13"/>
  <c r="F236" i="13"/>
  <c r="M338" i="13"/>
  <c r="J338" i="13"/>
  <c r="F338" i="13"/>
  <c r="N338" i="13" s="1"/>
  <c r="M216" i="13"/>
  <c r="J216" i="13"/>
  <c r="F216" i="13"/>
  <c r="M77" i="13"/>
  <c r="J77" i="13"/>
  <c r="F77" i="13"/>
  <c r="N77" i="13" s="1"/>
  <c r="M267" i="13"/>
  <c r="J267" i="13"/>
  <c r="F267" i="13"/>
  <c r="M69" i="13"/>
  <c r="J69" i="13"/>
  <c r="F69" i="13"/>
  <c r="N69" i="13" s="1"/>
  <c r="M324" i="13"/>
  <c r="J324" i="13"/>
  <c r="F324" i="13"/>
  <c r="M383" i="13"/>
  <c r="J383" i="13"/>
  <c r="F383" i="13"/>
  <c r="N383" i="13" s="1"/>
  <c r="M246" i="13"/>
  <c r="J246" i="13"/>
  <c r="F246" i="13"/>
  <c r="M328" i="13"/>
  <c r="J328" i="13"/>
  <c r="F328" i="13"/>
  <c r="N328" i="13" s="1"/>
  <c r="M195" i="13"/>
  <c r="J195" i="13"/>
  <c r="F195" i="13"/>
  <c r="M268" i="13"/>
  <c r="J268" i="13"/>
  <c r="F268" i="13"/>
  <c r="M346" i="13"/>
  <c r="J346" i="13"/>
  <c r="F346" i="13"/>
  <c r="M326" i="13"/>
  <c r="J326" i="13"/>
  <c r="F326" i="13"/>
  <c r="N326" i="13" s="1"/>
  <c r="M209" i="13"/>
  <c r="J209" i="13"/>
  <c r="F209" i="13"/>
  <c r="M177" i="13"/>
  <c r="J177" i="13"/>
  <c r="F177" i="13"/>
  <c r="N177" i="13" s="1"/>
  <c r="M276" i="13"/>
  <c r="J276" i="13"/>
  <c r="F276" i="13"/>
  <c r="M233" i="13"/>
  <c r="J233" i="13"/>
  <c r="F233" i="13"/>
  <c r="N233" i="13" s="1"/>
  <c r="M228" i="13"/>
  <c r="J228" i="13"/>
  <c r="F228" i="13"/>
  <c r="M208" i="13"/>
  <c r="J208" i="13"/>
  <c r="F208" i="13"/>
  <c r="M223" i="13"/>
  <c r="J223" i="13"/>
  <c r="F223" i="13"/>
  <c r="N223" i="13" s="1"/>
  <c r="M106" i="13"/>
  <c r="J106" i="13"/>
  <c r="F106" i="13"/>
  <c r="M265" i="13"/>
  <c r="J265" i="13"/>
  <c r="F265" i="13"/>
  <c r="N265" i="13" s="1"/>
  <c r="M259" i="13"/>
  <c r="J259" i="13"/>
  <c r="F259" i="13"/>
  <c r="M18" i="13"/>
  <c r="J18" i="13"/>
  <c r="F18" i="13"/>
  <c r="N18" i="13" s="1"/>
  <c r="M168" i="13"/>
  <c r="J168" i="13"/>
  <c r="F168" i="13"/>
  <c r="M108" i="13"/>
  <c r="J108" i="13"/>
  <c r="F108" i="13"/>
  <c r="M320" i="13"/>
  <c r="J320" i="13"/>
  <c r="F320" i="13"/>
  <c r="N320" i="13" s="1"/>
  <c r="M47" i="13"/>
  <c r="J47" i="13"/>
  <c r="F47" i="13"/>
  <c r="N47" i="13" s="1"/>
  <c r="M123" i="13"/>
  <c r="J123" i="13"/>
  <c r="F123" i="13"/>
  <c r="M158" i="13"/>
  <c r="J158" i="13"/>
  <c r="F158" i="13"/>
  <c r="N158" i="13" s="1"/>
  <c r="M381" i="13"/>
  <c r="J381" i="13"/>
  <c r="F381" i="13"/>
  <c r="N381" i="13" s="1"/>
  <c r="M83" i="13"/>
  <c r="J83" i="13"/>
  <c r="F83" i="13"/>
  <c r="M155" i="13"/>
  <c r="J155" i="13"/>
  <c r="F155" i="13"/>
  <c r="N155" i="13" s="1"/>
  <c r="M93" i="13"/>
  <c r="J93" i="13"/>
  <c r="F93" i="13"/>
  <c r="M331" i="13"/>
  <c r="J331" i="13"/>
  <c r="F331" i="13"/>
  <c r="N331" i="13" s="1"/>
  <c r="M136" i="13"/>
  <c r="J136" i="13"/>
  <c r="F136" i="13"/>
  <c r="M322" i="13"/>
  <c r="J322" i="13"/>
  <c r="F322" i="13"/>
  <c r="N322" i="13" s="1"/>
  <c r="M372" i="13"/>
  <c r="J372" i="13"/>
  <c r="F372" i="13"/>
  <c r="M16" i="13"/>
  <c r="J16" i="13"/>
  <c r="F16" i="13"/>
  <c r="N16" i="13" s="1"/>
  <c r="M92" i="13"/>
  <c r="J92" i="13"/>
  <c r="F92" i="13"/>
  <c r="M81" i="13"/>
  <c r="J81" i="13"/>
  <c r="F81" i="13"/>
  <c r="N81" i="13" s="1"/>
  <c r="M360" i="13"/>
  <c r="J360" i="13"/>
  <c r="F360" i="13"/>
  <c r="N360" i="13" s="1"/>
  <c r="M31" i="13"/>
  <c r="J31" i="13"/>
  <c r="F31" i="13"/>
  <c r="M75" i="13"/>
  <c r="J75" i="13"/>
  <c r="F75" i="13"/>
  <c r="N75" i="13" s="1"/>
  <c r="M19" i="13"/>
  <c r="J19" i="13"/>
  <c r="F19" i="13"/>
  <c r="N19" i="13" s="1"/>
  <c r="M357" i="13"/>
  <c r="J357" i="13"/>
  <c r="F357" i="13"/>
  <c r="M127" i="13"/>
  <c r="J127" i="13"/>
  <c r="F127" i="13"/>
  <c r="N127" i="13" s="1"/>
  <c r="M96" i="13"/>
  <c r="J96" i="13"/>
  <c r="F96" i="13"/>
  <c r="N96" i="13" s="1"/>
  <c r="M359" i="13"/>
  <c r="J359" i="13"/>
  <c r="F359" i="13"/>
  <c r="N359" i="13" s="1"/>
  <c r="M113" i="13"/>
  <c r="J113" i="13"/>
  <c r="F113" i="13"/>
  <c r="M411" i="13"/>
  <c r="J411" i="13"/>
  <c r="F411" i="13"/>
  <c r="N411" i="13" s="1"/>
  <c r="M172" i="13"/>
  <c r="J172" i="13"/>
  <c r="F172" i="13"/>
  <c r="M13" i="13"/>
  <c r="J13" i="13"/>
  <c r="F13" i="13"/>
  <c r="N13" i="13" s="1"/>
  <c r="M21" i="13"/>
  <c r="J21" i="13"/>
  <c r="F21" i="13"/>
  <c r="M354" i="13"/>
  <c r="J354" i="13"/>
  <c r="F354" i="13"/>
  <c r="N354" i="13" s="1"/>
  <c r="M25" i="13"/>
  <c r="J25" i="13"/>
  <c r="F25" i="13"/>
  <c r="M247" i="13"/>
  <c r="J247" i="13"/>
  <c r="F247" i="13"/>
  <c r="N247" i="13" s="1"/>
  <c r="M184" i="13"/>
  <c r="J184" i="13"/>
  <c r="F184" i="13"/>
  <c r="M364" i="13"/>
  <c r="J364" i="13"/>
  <c r="F364" i="13"/>
  <c r="N364" i="13" s="1"/>
  <c r="M189" i="13"/>
  <c r="J189" i="13"/>
  <c r="F189" i="13"/>
  <c r="M243" i="13"/>
  <c r="J243" i="13"/>
  <c r="F243" i="13"/>
  <c r="N243" i="13" s="1"/>
  <c r="M30" i="13"/>
  <c r="J30" i="13"/>
  <c r="F30" i="13"/>
  <c r="N30" i="13" s="1"/>
  <c r="M321" i="13"/>
  <c r="J321" i="13"/>
  <c r="F321" i="13"/>
  <c r="N321" i="13" s="1"/>
  <c r="M159" i="13"/>
  <c r="J159" i="13"/>
  <c r="F159" i="13"/>
  <c r="M166" i="13"/>
  <c r="J166" i="13"/>
  <c r="F166" i="13"/>
  <c r="N166" i="13" s="1"/>
  <c r="M38" i="13"/>
  <c r="J38" i="13"/>
  <c r="F38" i="13"/>
  <c r="M407" i="13"/>
  <c r="J407" i="13"/>
  <c r="F407" i="13"/>
  <c r="N407" i="13" s="1"/>
  <c r="M327" i="13"/>
  <c r="J327" i="13"/>
  <c r="F327" i="13"/>
  <c r="M295" i="13"/>
  <c r="J295" i="13"/>
  <c r="F295" i="13"/>
  <c r="N295" i="13" s="1"/>
  <c r="M129" i="13"/>
  <c r="J129" i="13"/>
  <c r="F129" i="13"/>
  <c r="M220" i="13"/>
  <c r="J220" i="13"/>
  <c r="F220" i="13"/>
  <c r="N220" i="13" s="1"/>
  <c r="M219" i="13"/>
  <c r="J219" i="13"/>
  <c r="F219" i="13"/>
  <c r="M286" i="13"/>
  <c r="J286" i="13"/>
  <c r="F286" i="13"/>
  <c r="N286" i="13" s="1"/>
  <c r="M84" i="13"/>
  <c r="J84" i="13"/>
  <c r="F84" i="13"/>
  <c r="M165" i="13"/>
  <c r="J165" i="13"/>
  <c r="F165" i="13"/>
  <c r="N165" i="13" s="1"/>
  <c r="M369" i="13"/>
  <c r="J369" i="13"/>
  <c r="F369" i="13"/>
  <c r="M45" i="13"/>
  <c r="J45" i="13"/>
  <c r="F45" i="13"/>
  <c r="N45" i="13" s="1"/>
  <c r="M310" i="13"/>
  <c r="J310" i="13"/>
  <c r="F310" i="13"/>
  <c r="M349" i="13"/>
  <c r="J349" i="13"/>
  <c r="F349" i="13"/>
  <c r="N349" i="13" s="1"/>
  <c r="M17" i="13"/>
  <c r="J17" i="13"/>
  <c r="F17" i="13"/>
  <c r="M149" i="13"/>
  <c r="J149" i="13"/>
  <c r="F149" i="13"/>
  <c r="N149" i="13" s="1"/>
  <c r="M225" i="13"/>
  <c r="J225" i="13"/>
  <c r="F225" i="13"/>
  <c r="M385" i="13"/>
  <c r="J385" i="13"/>
  <c r="F385" i="13"/>
  <c r="N385" i="13" s="1"/>
  <c r="M59" i="13"/>
  <c r="J59" i="13"/>
  <c r="F59" i="13"/>
  <c r="N59" i="13" s="1"/>
  <c r="M224" i="13"/>
  <c r="J224" i="13"/>
  <c r="F224" i="13"/>
  <c r="N224" i="13" s="1"/>
  <c r="M393" i="13"/>
  <c r="J393" i="13"/>
  <c r="F393" i="13"/>
  <c r="N393" i="13" s="1"/>
  <c r="M404" i="13"/>
  <c r="J404" i="13"/>
  <c r="F404" i="13"/>
  <c r="N404" i="13" s="1"/>
  <c r="M356" i="13"/>
  <c r="J356" i="13"/>
  <c r="F356" i="13"/>
  <c r="N356" i="13" s="1"/>
  <c r="M61" i="13"/>
  <c r="J61" i="13"/>
  <c r="F61" i="13"/>
  <c r="M70" i="13"/>
  <c r="J70" i="13"/>
  <c r="F70" i="13"/>
  <c r="N70" i="13" s="1"/>
  <c r="M281" i="13"/>
  <c r="J281" i="13"/>
  <c r="F281" i="13"/>
  <c r="M345" i="13"/>
  <c r="J345" i="13"/>
  <c r="F345" i="13"/>
  <c r="N345" i="13" s="1"/>
  <c r="M368" i="13"/>
  <c r="J368" i="13"/>
  <c r="F368" i="13"/>
  <c r="M27" i="13"/>
  <c r="J27" i="13"/>
  <c r="F27" i="13"/>
  <c r="N27" i="13" s="1"/>
  <c r="M262" i="13"/>
  <c r="J262" i="13"/>
  <c r="F262" i="13"/>
  <c r="M397" i="13"/>
  <c r="J397" i="13"/>
  <c r="F397" i="13"/>
  <c r="M180" i="13"/>
  <c r="J180" i="13"/>
  <c r="F180" i="13"/>
  <c r="M274" i="13"/>
  <c r="J274" i="13"/>
  <c r="F274" i="13"/>
  <c r="M176" i="13"/>
  <c r="J176" i="13"/>
  <c r="F176" i="13"/>
  <c r="N176" i="13" s="1"/>
  <c r="M297" i="13"/>
  <c r="J297" i="13"/>
  <c r="F297" i="13"/>
  <c r="M325" i="13"/>
  <c r="J325" i="13"/>
  <c r="F325" i="13"/>
  <c r="N325" i="13" s="1"/>
  <c r="M187" i="13"/>
  <c r="J187" i="13"/>
  <c r="F187" i="13"/>
  <c r="M289" i="13"/>
  <c r="J289" i="13"/>
  <c r="F289" i="13"/>
  <c r="N289" i="13" s="1"/>
  <c r="M91" i="13"/>
  <c r="J91" i="13"/>
  <c r="F91" i="13"/>
  <c r="M279" i="13"/>
  <c r="J279" i="13"/>
  <c r="F279" i="13"/>
  <c r="N279" i="13" s="1"/>
  <c r="M100" i="13"/>
  <c r="J100" i="13"/>
  <c r="F100" i="13"/>
  <c r="M200" i="13"/>
  <c r="J200" i="13"/>
  <c r="F200" i="13"/>
  <c r="N200" i="13" s="1"/>
  <c r="M210" i="13"/>
  <c r="J210" i="13"/>
  <c r="F210" i="13"/>
  <c r="M251" i="13"/>
  <c r="J251" i="13"/>
  <c r="F251" i="13"/>
  <c r="N251" i="13" s="1"/>
  <c r="M410" i="13"/>
  <c r="J410" i="13"/>
  <c r="F410" i="13"/>
  <c r="M143" i="13"/>
  <c r="J143" i="13"/>
  <c r="F143" i="13"/>
  <c r="N143" i="13" s="1"/>
  <c r="M226" i="13"/>
  <c r="J226" i="13"/>
  <c r="F226" i="13"/>
  <c r="M273" i="13"/>
  <c r="J273" i="13"/>
  <c r="F273" i="13"/>
  <c r="N273" i="13" s="1"/>
  <c r="M131" i="13"/>
  <c r="J131" i="13"/>
  <c r="F131" i="13"/>
  <c r="M97" i="13"/>
  <c r="J97" i="13"/>
  <c r="F97" i="13"/>
  <c r="N97" i="13" s="1"/>
  <c r="M10" i="13"/>
  <c r="J10" i="13"/>
  <c r="F10" i="13"/>
  <c r="M139" i="13"/>
  <c r="J139" i="13"/>
  <c r="F139" i="13"/>
  <c r="N139" i="13" s="1"/>
  <c r="M110" i="13"/>
  <c r="J110" i="13"/>
  <c r="F110" i="13"/>
  <c r="M204" i="13"/>
  <c r="J204" i="13"/>
  <c r="F204" i="13"/>
  <c r="N204" i="13" s="1"/>
  <c r="M35" i="13"/>
  <c r="J35" i="13"/>
  <c r="F35" i="13"/>
  <c r="M150" i="13"/>
  <c r="J150" i="13"/>
  <c r="F150" i="13"/>
  <c r="N150" i="13" s="1"/>
  <c r="M140" i="13"/>
  <c r="J140" i="13"/>
  <c r="F140" i="13"/>
  <c r="M408" i="13"/>
  <c r="J408" i="13"/>
  <c r="F408" i="13"/>
  <c r="N408" i="13" s="1"/>
  <c r="M130" i="13"/>
  <c r="J130" i="13"/>
  <c r="F130" i="13"/>
  <c r="M186" i="13"/>
  <c r="J186" i="13"/>
  <c r="F186" i="13"/>
  <c r="N186" i="13" s="1"/>
  <c r="M391" i="13"/>
  <c r="J391" i="13"/>
  <c r="F391" i="13"/>
  <c r="M392" i="13"/>
  <c r="J392" i="13"/>
  <c r="F392" i="13"/>
  <c r="N392" i="13" s="1"/>
  <c r="M242" i="13"/>
  <c r="J242" i="13"/>
  <c r="F242" i="13"/>
  <c r="M111" i="13"/>
  <c r="J111" i="13"/>
  <c r="F111" i="13"/>
  <c r="N111" i="13" s="1"/>
  <c r="M76" i="13"/>
  <c r="J76" i="13"/>
  <c r="F76" i="13"/>
  <c r="M313" i="13"/>
  <c r="J313" i="13"/>
  <c r="F313" i="13"/>
  <c r="N313" i="13" s="1"/>
  <c r="M283" i="13"/>
  <c r="J283" i="13"/>
  <c r="F283" i="13"/>
  <c r="M292" i="13"/>
  <c r="J292" i="13"/>
  <c r="F292" i="13"/>
  <c r="N292" i="13" s="1"/>
  <c r="M23" i="13"/>
  <c r="J23" i="13"/>
  <c r="F23" i="13"/>
  <c r="M311" i="13"/>
  <c r="J311" i="13"/>
  <c r="F311" i="13"/>
  <c r="N311" i="13" s="1"/>
  <c r="M270" i="13"/>
  <c r="J270" i="13"/>
  <c r="F270" i="13"/>
  <c r="M66" i="13"/>
  <c r="J66" i="13"/>
  <c r="F66" i="13"/>
  <c r="N66" i="13" s="1"/>
  <c r="M199" i="13"/>
  <c r="J199" i="13"/>
  <c r="F199" i="13"/>
  <c r="M90" i="13"/>
  <c r="J90" i="13"/>
  <c r="F90" i="13"/>
  <c r="N90" i="13" s="1"/>
  <c r="M132" i="13"/>
  <c r="J132" i="13"/>
  <c r="F132" i="13"/>
  <c r="M308" i="13"/>
  <c r="J308" i="13"/>
  <c r="F308" i="13"/>
  <c r="N308" i="13" s="1"/>
  <c r="M71" i="13"/>
  <c r="J71" i="13"/>
  <c r="F71" i="13"/>
  <c r="M178" i="13"/>
  <c r="J178" i="13"/>
  <c r="F178" i="13"/>
  <c r="N178" i="13" s="1"/>
  <c r="M191" i="13"/>
  <c r="J191" i="13"/>
  <c r="F191" i="13"/>
  <c r="M152" i="13"/>
  <c r="J152" i="13"/>
  <c r="F152" i="13"/>
  <c r="N152" i="13" s="1"/>
  <c r="M312" i="13"/>
  <c r="J312" i="13"/>
  <c r="F312" i="13"/>
  <c r="M296" i="13"/>
  <c r="J296" i="13"/>
  <c r="F296" i="13"/>
  <c r="N296" i="13" s="1"/>
  <c r="M231" i="13"/>
  <c r="J231" i="13"/>
  <c r="F231" i="13"/>
  <c r="M237" i="13"/>
  <c r="J237" i="13"/>
  <c r="F237" i="13"/>
  <c r="N237" i="13" s="1"/>
  <c r="M217" i="13"/>
  <c r="J217" i="13"/>
  <c r="F217" i="13"/>
  <c r="M299" i="13"/>
  <c r="J299" i="13"/>
  <c r="F299" i="13"/>
  <c r="N299" i="13" s="1"/>
  <c r="M335" i="13"/>
  <c r="J335" i="13"/>
  <c r="F335" i="13"/>
  <c r="M154" i="13"/>
  <c r="J154" i="13"/>
  <c r="F154" i="13"/>
  <c r="N154" i="13" s="1"/>
  <c r="M14" i="13"/>
  <c r="J14" i="13"/>
  <c r="F14" i="13"/>
  <c r="M50" i="13"/>
  <c r="J50" i="13"/>
  <c r="F50" i="13"/>
  <c r="M89" i="13"/>
  <c r="J89" i="13"/>
  <c r="F89" i="13"/>
  <c r="M190" i="13"/>
  <c r="J190" i="13"/>
  <c r="F190" i="13"/>
  <c r="M153" i="13"/>
  <c r="J153" i="13"/>
  <c r="F153" i="13"/>
  <c r="M98" i="13"/>
  <c r="J98" i="13"/>
  <c r="F98" i="13"/>
  <c r="M87" i="13"/>
  <c r="J87" i="13"/>
  <c r="F87" i="13"/>
  <c r="M41" i="13"/>
  <c r="J41" i="13"/>
  <c r="F41" i="13"/>
  <c r="M249" i="13"/>
  <c r="J249" i="13"/>
  <c r="F249" i="13"/>
  <c r="M34" i="13"/>
  <c r="J34" i="13"/>
  <c r="F34" i="13"/>
  <c r="M376" i="13"/>
  <c r="J376" i="13"/>
  <c r="F376" i="13"/>
  <c r="N376" i="13" s="1"/>
  <c r="M263" i="13"/>
  <c r="J263" i="13"/>
  <c r="F263" i="13"/>
  <c r="M212" i="13"/>
  <c r="J212" i="13"/>
  <c r="F212" i="13"/>
  <c r="N212" i="13" s="1"/>
  <c r="M221" i="13"/>
  <c r="J221" i="13"/>
  <c r="F221" i="13"/>
  <c r="M175" i="13"/>
  <c r="J175" i="13"/>
  <c r="F175" i="13"/>
  <c r="N175" i="13" s="1"/>
  <c r="M125" i="13"/>
  <c r="J125" i="13"/>
  <c r="F125" i="13"/>
  <c r="M197" i="13"/>
  <c r="J197" i="13"/>
  <c r="F197" i="13"/>
  <c r="N197" i="13" s="1"/>
  <c r="M396" i="13"/>
  <c r="J396" i="13"/>
  <c r="F396" i="13"/>
  <c r="M95" i="13"/>
  <c r="J95" i="13"/>
  <c r="F95" i="13"/>
  <c r="N95" i="13" s="1"/>
  <c r="M329" i="13"/>
  <c r="J329" i="13"/>
  <c r="F329" i="13"/>
  <c r="M260" i="13"/>
  <c r="J260" i="13"/>
  <c r="F260" i="13"/>
  <c r="N260" i="13" s="1"/>
  <c r="M402" i="13"/>
  <c r="J402" i="13"/>
  <c r="F402" i="13"/>
  <c r="N402" i="13" s="1"/>
  <c r="M137" i="13"/>
  <c r="J137" i="13"/>
  <c r="F137" i="13"/>
  <c r="N137" i="13" s="1"/>
  <c r="M43" i="13"/>
  <c r="J43" i="13"/>
  <c r="F43" i="13"/>
  <c r="M275" i="13"/>
  <c r="J275" i="13"/>
  <c r="F275" i="13"/>
  <c r="M334" i="13"/>
  <c r="J334" i="13"/>
  <c r="F334" i="13"/>
  <c r="N334" i="13" s="1"/>
  <c r="M337" i="13"/>
  <c r="J337" i="13"/>
  <c r="F337" i="13"/>
  <c r="M371" i="13"/>
  <c r="J371" i="13"/>
  <c r="F371" i="13"/>
  <c r="N371" i="13" s="1"/>
  <c r="M342" i="13"/>
  <c r="J342" i="13"/>
  <c r="F342" i="13"/>
  <c r="M398" i="13"/>
  <c r="J398" i="13"/>
  <c r="F398" i="13"/>
  <c r="N398" i="13" s="1"/>
  <c r="M406" i="13"/>
  <c r="J406" i="13"/>
  <c r="F406" i="13"/>
  <c r="M305" i="13"/>
  <c r="J305" i="13"/>
  <c r="F305" i="13"/>
  <c r="N305" i="13" s="1"/>
  <c r="M51" i="13"/>
  <c r="J51" i="13"/>
  <c r="F51" i="13"/>
  <c r="M302" i="13"/>
  <c r="J302" i="13"/>
  <c r="F302" i="13"/>
  <c r="N302" i="13" s="1"/>
  <c r="M222" i="13"/>
  <c r="J222" i="13"/>
  <c r="F222" i="13"/>
  <c r="M85" i="13"/>
  <c r="J85" i="13"/>
  <c r="F85" i="13"/>
  <c r="N85" i="13" s="1"/>
  <c r="M306" i="13"/>
  <c r="J306" i="13"/>
  <c r="F306" i="13"/>
  <c r="M280" i="13"/>
  <c r="J280" i="13"/>
  <c r="F280" i="13"/>
  <c r="N280" i="13" s="1"/>
  <c r="M174" i="13"/>
  <c r="J174" i="13"/>
  <c r="F174" i="13"/>
  <c r="M133" i="13"/>
  <c r="J133" i="13"/>
  <c r="F133" i="13"/>
  <c r="N133" i="13" s="1"/>
  <c r="M72" i="13"/>
  <c r="J72" i="13"/>
  <c r="F72" i="13"/>
  <c r="M163" i="13"/>
  <c r="J163" i="13"/>
  <c r="F163" i="13"/>
  <c r="N163" i="13" s="1"/>
  <c r="M157" i="13"/>
  <c r="J157" i="13"/>
  <c r="F157" i="13"/>
  <c r="M128" i="13"/>
  <c r="J128" i="13"/>
  <c r="F128" i="13"/>
  <c r="N128" i="13" s="1"/>
  <c r="M377" i="13"/>
  <c r="J377" i="13"/>
  <c r="F377" i="13"/>
  <c r="M309" i="13"/>
  <c r="J309" i="13"/>
  <c r="F309" i="13"/>
  <c r="N309" i="13" s="1"/>
  <c r="M109" i="13"/>
  <c r="J109" i="13"/>
  <c r="F109" i="13"/>
  <c r="M284" i="13"/>
  <c r="J284" i="13"/>
  <c r="F284" i="13"/>
  <c r="N284" i="13" s="1"/>
  <c r="M164" i="13"/>
  <c r="J164" i="13"/>
  <c r="F164" i="13"/>
  <c r="M36" i="13"/>
  <c r="J36" i="13"/>
  <c r="F36" i="13"/>
  <c r="N36" i="13" s="1"/>
  <c r="M353" i="13"/>
  <c r="J353" i="13"/>
  <c r="F353" i="13"/>
  <c r="M161" i="13"/>
  <c r="J161" i="13"/>
  <c r="F161" i="13"/>
  <c r="N161" i="13" s="1"/>
  <c r="M170" i="13"/>
  <c r="J170" i="13"/>
  <c r="F170" i="13"/>
  <c r="M29" i="13"/>
  <c r="J29" i="13"/>
  <c r="F29" i="13"/>
  <c r="N29" i="13" s="1"/>
  <c r="M355" i="13"/>
  <c r="J355" i="13"/>
  <c r="F355" i="13"/>
  <c r="M211" i="13"/>
  <c r="J211" i="13"/>
  <c r="F211" i="13"/>
  <c r="N211" i="13" s="1"/>
  <c r="M370" i="13"/>
  <c r="J370" i="13"/>
  <c r="F370" i="13"/>
  <c r="M403" i="13"/>
  <c r="J403" i="13"/>
  <c r="F403" i="13"/>
  <c r="N403" i="13" s="1"/>
  <c r="M117" i="13"/>
  <c r="J117" i="13"/>
  <c r="F117" i="13"/>
  <c r="M344" i="13"/>
  <c r="J344" i="13"/>
  <c r="F344" i="13"/>
  <c r="N344" i="13" s="1"/>
  <c r="M198" i="13"/>
  <c r="J198" i="13"/>
  <c r="F198" i="13"/>
  <c r="M24" i="13"/>
  <c r="J24" i="13"/>
  <c r="F24" i="13"/>
  <c r="N24" i="13" s="1"/>
  <c r="M56" i="13"/>
  <c r="J56" i="13"/>
  <c r="F56" i="13"/>
  <c r="M412" i="13"/>
  <c r="J412" i="13"/>
  <c r="F412" i="13"/>
  <c r="N412" i="13" s="1"/>
  <c r="M252" i="13"/>
  <c r="J252" i="13"/>
  <c r="F252" i="13"/>
  <c r="M114" i="13"/>
  <c r="J114" i="13"/>
  <c r="F114" i="13"/>
  <c r="M62" i="13"/>
  <c r="J62" i="13"/>
  <c r="F62" i="13"/>
  <c r="M156" i="13"/>
  <c r="J156" i="13"/>
  <c r="F156" i="13"/>
  <c r="N156" i="13" s="1"/>
  <c r="M339" i="13"/>
  <c r="J339" i="13"/>
  <c r="F339" i="13"/>
  <c r="M94" i="13"/>
  <c r="J94" i="13"/>
  <c r="F94" i="13"/>
  <c r="N94" i="13" s="1"/>
  <c r="M203" i="13"/>
  <c r="J203" i="13"/>
  <c r="F203" i="13"/>
  <c r="M332" i="13"/>
  <c r="J332" i="13"/>
  <c r="F332" i="13"/>
  <c r="N332" i="13" s="1"/>
  <c r="M215" i="13"/>
  <c r="J215" i="13"/>
  <c r="F215" i="13"/>
  <c r="M319" i="13"/>
  <c r="J319" i="13"/>
  <c r="F319" i="13"/>
  <c r="N319" i="13" s="1"/>
  <c r="M256" i="13"/>
  <c r="J256" i="13"/>
  <c r="F256" i="13"/>
  <c r="M291" i="13"/>
  <c r="J291" i="13"/>
  <c r="F291" i="13"/>
  <c r="N291" i="13" s="1"/>
  <c r="M201" i="13"/>
  <c r="J201" i="13"/>
  <c r="F201" i="13"/>
  <c r="M65" i="13"/>
  <c r="J65" i="13"/>
  <c r="F65" i="13"/>
  <c r="N65" i="13" s="1"/>
  <c r="M293" i="13"/>
  <c r="J293" i="13"/>
  <c r="F293" i="13"/>
  <c r="M405" i="13"/>
  <c r="J405" i="13"/>
  <c r="F405" i="13"/>
  <c r="N405" i="13" s="1"/>
  <c r="M105" i="13"/>
  <c r="J105" i="13"/>
  <c r="F105" i="13"/>
  <c r="M248" i="13"/>
  <c r="J248" i="13"/>
  <c r="F248" i="13"/>
  <c r="N248" i="13" s="1"/>
  <c r="M122" i="13"/>
  <c r="J122" i="13"/>
  <c r="F122" i="13"/>
  <c r="M181" i="13"/>
  <c r="J181" i="13"/>
  <c r="F181" i="13"/>
  <c r="N181" i="13" s="1"/>
  <c r="M202" i="13"/>
  <c r="J202" i="13"/>
  <c r="F202" i="13"/>
  <c r="M379" i="13"/>
  <c r="J379" i="13"/>
  <c r="F379" i="13"/>
  <c r="N379" i="13" s="1"/>
  <c r="M55" i="13"/>
  <c r="J55" i="13"/>
  <c r="F55" i="13"/>
  <c r="M257" i="13"/>
  <c r="J257" i="13"/>
  <c r="F257" i="13"/>
  <c r="N257" i="13" s="1"/>
  <c r="M390" i="13"/>
  <c r="J390" i="13"/>
  <c r="F390" i="13"/>
  <c r="M388" i="13"/>
  <c r="J388" i="13"/>
  <c r="F388" i="13"/>
  <c r="N388" i="13" s="1"/>
  <c r="M304" i="13"/>
  <c r="J304" i="13"/>
  <c r="F304" i="13"/>
  <c r="M63" i="13"/>
  <c r="J63" i="13"/>
  <c r="F63" i="13"/>
  <c r="N63" i="13" s="1"/>
  <c r="M413" i="13"/>
  <c r="J413" i="13"/>
  <c r="F413" i="13"/>
  <c r="M409" i="13"/>
  <c r="J409" i="13"/>
  <c r="F409" i="13"/>
  <c r="N409" i="13" s="1"/>
  <c r="M375" i="13"/>
  <c r="J375" i="13"/>
  <c r="F375" i="13"/>
  <c r="M148" i="13"/>
  <c r="J148" i="13"/>
  <c r="F148" i="13"/>
  <c r="N148" i="13" s="1"/>
  <c r="M121" i="13"/>
  <c r="J121" i="13"/>
  <c r="F121" i="13"/>
  <c r="M185" i="13"/>
  <c r="J185" i="13"/>
  <c r="F185" i="13"/>
  <c r="M49" i="13"/>
  <c r="J49" i="13"/>
  <c r="F49" i="13"/>
  <c r="M188" i="13"/>
  <c r="J188" i="13"/>
  <c r="F188" i="13"/>
  <c r="N188" i="13" s="1"/>
  <c r="M74" i="13"/>
  <c r="J74" i="13"/>
  <c r="F74" i="13"/>
  <c r="M401" i="13"/>
  <c r="J401" i="13"/>
  <c r="F401" i="13"/>
  <c r="N401" i="13" s="1"/>
  <c r="M54" i="13"/>
  <c r="J54" i="13"/>
  <c r="F54" i="13"/>
  <c r="M358" i="13"/>
  <c r="J358" i="13"/>
  <c r="F358" i="13"/>
  <c r="N358" i="13" s="1"/>
  <c r="M303" i="13"/>
  <c r="J303" i="13"/>
  <c r="F303" i="13"/>
  <c r="M264" i="13"/>
  <c r="J264" i="13"/>
  <c r="F264" i="13"/>
  <c r="N264" i="13" s="1"/>
  <c r="M64" i="13"/>
  <c r="J64" i="13"/>
  <c r="F64" i="13"/>
  <c r="M120" i="13"/>
  <c r="J120" i="13"/>
  <c r="F120" i="13"/>
  <c r="N120" i="13" s="1"/>
  <c r="M167" i="13"/>
  <c r="J167" i="13"/>
  <c r="F167" i="13"/>
  <c r="M15" i="13"/>
  <c r="J15" i="13"/>
  <c r="F15" i="13"/>
  <c r="M213" i="13"/>
  <c r="J213" i="13"/>
  <c r="F213" i="13"/>
  <c r="M294" i="13"/>
  <c r="J294" i="13"/>
  <c r="F294" i="13"/>
  <c r="M387" i="13"/>
  <c r="J387" i="13"/>
  <c r="F387" i="13"/>
  <c r="M314" i="13"/>
  <c r="J314" i="13"/>
  <c r="F314" i="13"/>
  <c r="M179" i="13"/>
  <c r="J179" i="13"/>
  <c r="F179" i="13"/>
  <c r="M214" i="13"/>
  <c r="J214" i="13"/>
  <c r="F214" i="13"/>
  <c r="M382" i="13"/>
  <c r="J382" i="13"/>
  <c r="F382" i="13"/>
  <c r="M395" i="13"/>
  <c r="J395" i="13"/>
  <c r="F395" i="13"/>
  <c r="M102" i="13"/>
  <c r="J102" i="13"/>
  <c r="F102" i="13"/>
  <c r="M340" i="13"/>
  <c r="J340" i="13"/>
  <c r="F340" i="13"/>
  <c r="M316" i="13"/>
  <c r="J316" i="13"/>
  <c r="F316" i="13"/>
  <c r="N316" i="13" s="1"/>
  <c r="M287" i="13"/>
  <c r="J287" i="13"/>
  <c r="F287" i="13"/>
  <c r="M138" i="13"/>
  <c r="J138" i="13"/>
  <c r="F138" i="13"/>
  <c r="N138" i="13" s="1"/>
  <c r="M352" i="13"/>
  <c r="J352" i="13"/>
  <c r="F352" i="13"/>
  <c r="M48" i="13"/>
  <c r="J48" i="13"/>
  <c r="F48" i="13"/>
  <c r="N48" i="13" s="1"/>
  <c r="M254" i="13"/>
  <c r="J254" i="13"/>
  <c r="F254" i="13"/>
  <c r="N254" i="13" s="1"/>
  <c r="M255" i="13"/>
  <c r="J255" i="13"/>
  <c r="F255" i="13"/>
  <c r="N255" i="13" s="1"/>
  <c r="M367" i="13"/>
  <c r="J367" i="13"/>
  <c r="F367" i="13"/>
  <c r="N367" i="13" s="1"/>
  <c r="M101" i="13"/>
  <c r="J101" i="13"/>
  <c r="F101" i="13"/>
  <c r="M241" i="13"/>
  <c r="J241" i="13"/>
  <c r="F241" i="13"/>
  <c r="N241" i="13" s="1"/>
  <c r="M134" i="13"/>
  <c r="J134" i="13"/>
  <c r="F134" i="13"/>
  <c r="M151" i="13"/>
  <c r="J151" i="13"/>
  <c r="F151" i="13"/>
  <c r="N151" i="13" s="1"/>
  <c r="M266" i="13"/>
  <c r="J266" i="13"/>
  <c r="F266" i="13"/>
  <c r="N266" i="13" s="1"/>
  <c r="M232" i="13"/>
  <c r="J232" i="13"/>
  <c r="F232" i="13"/>
  <c r="N232" i="13" s="1"/>
  <c r="M350" i="13"/>
  <c r="J350" i="13"/>
  <c r="F350" i="13"/>
  <c r="M192" i="13"/>
  <c r="J192" i="13"/>
  <c r="F192" i="13"/>
  <c r="N192" i="13" s="1"/>
  <c r="M169" i="13"/>
  <c r="J169" i="13"/>
  <c r="F169" i="13"/>
  <c r="M218" i="13"/>
  <c r="J218" i="13"/>
  <c r="F218" i="13"/>
  <c r="N218" i="13" s="1"/>
  <c r="M32" i="13"/>
  <c r="J32" i="13"/>
  <c r="F32" i="13"/>
  <c r="M234" i="13"/>
  <c r="J234" i="13"/>
  <c r="F234" i="13"/>
  <c r="N234" i="13" s="1"/>
  <c r="M261" i="13"/>
  <c r="J261" i="13"/>
  <c r="F261" i="13"/>
  <c r="M141" i="13"/>
  <c r="J141" i="13"/>
  <c r="F141" i="13"/>
  <c r="N141" i="13" s="1"/>
  <c r="M124" i="13"/>
  <c r="J124" i="13"/>
  <c r="F124" i="13"/>
  <c r="N124" i="13" s="1"/>
  <c r="M116" i="13"/>
  <c r="J116" i="13"/>
  <c r="F116" i="13"/>
  <c r="N116" i="13" s="1"/>
  <c r="M99" i="13"/>
  <c r="J99" i="13"/>
  <c r="F99" i="13"/>
  <c r="N99" i="13" s="1"/>
  <c r="M40" i="13"/>
  <c r="J40" i="13"/>
  <c r="F40" i="13"/>
  <c r="N40" i="13" s="1"/>
  <c r="M42" i="13"/>
  <c r="J42" i="13"/>
  <c r="F42" i="13"/>
  <c r="N42" i="13" s="1"/>
  <c r="M145" i="13"/>
  <c r="J145" i="13"/>
  <c r="F145" i="13"/>
  <c r="N145" i="13" s="1"/>
  <c r="M317" i="13"/>
  <c r="J317" i="13"/>
  <c r="F317" i="13"/>
  <c r="N317" i="13" s="1"/>
  <c r="M348" i="13"/>
  <c r="J348" i="13"/>
  <c r="F348" i="13"/>
  <c r="M229" i="13"/>
  <c r="J229" i="13"/>
  <c r="F229" i="13"/>
  <c r="N229" i="13" s="1"/>
  <c r="M362" i="13"/>
  <c r="J362" i="13"/>
  <c r="F362" i="13"/>
  <c r="N362" i="13" s="1"/>
  <c r="M11" i="13"/>
  <c r="J11" i="13"/>
  <c r="F11" i="13"/>
  <c r="N11" i="13" s="1"/>
  <c r="M386" i="13"/>
  <c r="J386" i="13"/>
  <c r="F386" i="13"/>
  <c r="N386" i="13" s="1"/>
  <c r="M378" i="13"/>
  <c r="J378" i="13"/>
  <c r="F378" i="13"/>
  <c r="M272" i="13"/>
  <c r="J272" i="13"/>
  <c r="F272" i="13"/>
  <c r="N272" i="13" s="1"/>
  <c r="M400" i="13"/>
  <c r="J400" i="13"/>
  <c r="F400" i="13"/>
  <c r="M112" i="13"/>
  <c r="J112" i="13"/>
  <c r="F112" i="13"/>
  <c r="M290" i="13"/>
  <c r="J290" i="13"/>
  <c r="F290" i="13"/>
  <c r="M207" i="13"/>
  <c r="J207" i="13"/>
  <c r="F207" i="13"/>
  <c r="M271" i="13"/>
  <c r="J271" i="13"/>
  <c r="F271" i="13"/>
  <c r="N271" i="13" s="1"/>
  <c r="M333" i="13"/>
  <c r="J333" i="13"/>
  <c r="F333" i="13"/>
  <c r="M258" i="13"/>
  <c r="J258" i="13"/>
  <c r="F258" i="13"/>
  <c r="N258" i="13" s="1"/>
  <c r="M277" i="13"/>
  <c r="J277" i="13"/>
  <c r="F277" i="13"/>
  <c r="M318" i="13"/>
  <c r="J318" i="13"/>
  <c r="F318" i="13"/>
  <c r="N318" i="13" s="1"/>
  <c r="M160" i="13"/>
  <c r="J160" i="13"/>
  <c r="F160" i="13"/>
  <c r="M301" i="13"/>
  <c r="J301" i="13"/>
  <c r="F301" i="13"/>
  <c r="N301" i="13" s="1"/>
  <c r="M183" i="13"/>
  <c r="J183" i="13"/>
  <c r="F183" i="13"/>
  <c r="M245" i="13"/>
  <c r="J245" i="13"/>
  <c r="F245" i="13"/>
  <c r="N245" i="13" s="1"/>
  <c r="M384" i="13"/>
  <c r="J384" i="13"/>
  <c r="F384" i="13"/>
  <c r="M330" i="13"/>
  <c r="J330" i="13"/>
  <c r="F330" i="13"/>
  <c r="N330" i="13" s="1"/>
  <c r="M68" i="13"/>
  <c r="J68" i="13"/>
  <c r="F68" i="13"/>
  <c r="M146" i="13"/>
  <c r="J146" i="13"/>
  <c r="F146" i="13"/>
  <c r="N146" i="13" s="1"/>
  <c r="M144" i="13"/>
  <c r="J144" i="13"/>
  <c r="F144" i="13"/>
  <c r="M380" i="13"/>
  <c r="J380" i="13"/>
  <c r="F380" i="13"/>
  <c r="N380" i="13" s="1"/>
  <c r="M394" i="13"/>
  <c r="J394" i="13"/>
  <c r="F394" i="13"/>
  <c r="M73" i="13"/>
  <c r="J73" i="13"/>
  <c r="F73" i="13"/>
  <c r="N73" i="13" s="1"/>
  <c r="M22" i="13"/>
  <c r="J22" i="13"/>
  <c r="F22" i="13"/>
  <c r="N397" i="14" l="1"/>
  <c r="N332" i="14"/>
  <c r="N336" i="14"/>
  <c r="N281" i="14"/>
  <c r="N399" i="14"/>
  <c r="N409" i="14"/>
  <c r="N364" i="14"/>
  <c r="N275" i="14"/>
  <c r="N390" i="14"/>
  <c r="N348" i="14"/>
  <c r="N200" i="14"/>
  <c r="N298" i="14"/>
  <c r="N211" i="14"/>
  <c r="N329" i="14"/>
  <c r="N368" i="14"/>
  <c r="N60" i="14"/>
  <c r="N404" i="14"/>
  <c r="N27" i="14"/>
  <c r="N304" i="14"/>
  <c r="N243" i="14"/>
  <c r="N154" i="14"/>
  <c r="N129" i="14"/>
  <c r="N218" i="14"/>
  <c r="N24" i="14"/>
  <c r="N122" i="14"/>
  <c r="N295" i="14"/>
  <c r="N103" i="14"/>
  <c r="N176" i="14"/>
  <c r="N34" i="14"/>
  <c r="N341" i="14"/>
  <c r="N113" i="14"/>
  <c r="N16" i="14"/>
  <c r="N214" i="14"/>
  <c r="N67" i="14"/>
  <c r="N203" i="14"/>
  <c r="N125" i="14"/>
  <c r="N315" i="14"/>
  <c r="N387" i="14"/>
  <c r="N373" i="14"/>
  <c r="N159" i="14"/>
  <c r="N363" i="14"/>
  <c r="N123" i="14"/>
  <c r="N19" i="14"/>
  <c r="N37" i="14"/>
  <c r="N305" i="14"/>
  <c r="N199" i="14"/>
  <c r="N265" i="14"/>
  <c r="N371" i="14"/>
  <c r="N190" i="14"/>
  <c r="N401" i="14"/>
  <c r="N10" i="14"/>
  <c r="N36" i="14"/>
  <c r="N52" i="14"/>
  <c r="N198" i="14"/>
  <c r="N100" i="14"/>
  <c r="N327" i="14"/>
  <c r="N86" i="14"/>
  <c r="N111" i="14"/>
  <c r="N81" i="14"/>
  <c r="N325" i="14"/>
  <c r="N330" i="14"/>
  <c r="N110" i="14"/>
  <c r="N201" i="14"/>
  <c r="N94" i="14"/>
  <c r="N82" i="14"/>
  <c r="N339" i="14"/>
  <c r="N241" i="14"/>
  <c r="N262" i="14"/>
  <c r="N68" i="14"/>
  <c r="N323" i="14"/>
  <c r="N270" i="14"/>
  <c r="N153" i="14"/>
  <c r="N168" i="14"/>
  <c r="N85" i="14"/>
  <c r="N297" i="14"/>
  <c r="N247" i="14"/>
  <c r="N383" i="14"/>
  <c r="N235" i="14"/>
  <c r="N334" i="14"/>
  <c r="N187" i="14"/>
  <c r="N12" i="14"/>
  <c r="N407" i="14"/>
  <c r="N193" i="14"/>
  <c r="N370" i="14"/>
  <c r="N205" i="14"/>
  <c r="N108" i="14"/>
  <c r="N179" i="14"/>
  <c r="N157" i="14"/>
  <c r="N99" i="14"/>
  <c r="N385" i="14"/>
  <c r="N314" i="14"/>
  <c r="N261" i="14"/>
  <c r="N80" i="14"/>
  <c r="N89" i="14"/>
  <c r="N47" i="14"/>
  <c r="N21" i="14"/>
  <c r="N14" i="14"/>
  <c r="N228" i="14"/>
  <c r="N346" i="14"/>
  <c r="N30" i="14"/>
  <c r="N88" i="14"/>
  <c r="N208" i="14"/>
  <c r="N313" i="14"/>
  <c r="N322" i="14"/>
  <c r="N347" i="14"/>
  <c r="N260" i="14"/>
  <c r="N221" i="14"/>
  <c r="N361" i="14"/>
  <c r="N232" i="14"/>
  <c r="N291" i="14"/>
  <c r="N250" i="14"/>
  <c r="N63" i="14"/>
  <c r="N17" i="14"/>
  <c r="N259" i="14"/>
  <c r="N410" i="14"/>
  <c r="N393" i="14"/>
  <c r="N180" i="14"/>
  <c r="N136" i="14"/>
  <c r="N61" i="14"/>
  <c r="N335" i="14"/>
  <c r="N178" i="14"/>
  <c r="N252" i="14"/>
  <c r="N366" i="14"/>
  <c r="N31" i="14"/>
  <c r="N175" i="14"/>
  <c r="N236" i="14"/>
  <c r="N116" i="14"/>
  <c r="N109" i="14"/>
  <c r="N303" i="14"/>
  <c r="N48" i="14"/>
  <c r="N206" i="14"/>
  <c r="N29" i="14"/>
  <c r="N72" i="14"/>
  <c r="N26" i="14"/>
  <c r="N62" i="14"/>
  <c r="N388" i="14"/>
  <c r="N240" i="14"/>
  <c r="N188" i="14"/>
  <c r="N15" i="14"/>
  <c r="N216" i="14"/>
  <c r="N39" i="14"/>
  <c r="N280" i="14"/>
  <c r="N162" i="14"/>
  <c r="N360" i="14"/>
  <c r="N160" i="14"/>
  <c r="N77" i="14"/>
  <c r="N372" i="14"/>
  <c r="N326" i="14"/>
  <c r="N310" i="14"/>
  <c r="N411" i="14"/>
  <c r="N217" i="14"/>
  <c r="N165" i="14"/>
  <c r="N379" i="14"/>
  <c r="N356" i="14"/>
  <c r="N324" i="14"/>
  <c r="N238" i="14"/>
  <c r="N321" i="14"/>
  <c r="N120" i="14"/>
  <c r="N308" i="14"/>
  <c r="N255" i="14"/>
  <c r="N35" i="14"/>
  <c r="N392" i="14"/>
  <c r="N174" i="14"/>
  <c r="N282" i="14"/>
  <c r="N340" i="14"/>
  <c r="N362" i="14"/>
  <c r="N196" i="14"/>
  <c r="N90" i="14"/>
  <c r="N73" i="14"/>
  <c r="N71" i="14"/>
  <c r="N354" i="14"/>
  <c r="N386" i="14"/>
  <c r="N242" i="14"/>
  <c r="N132" i="14"/>
  <c r="N87" i="14"/>
  <c r="N75" i="14"/>
  <c r="N66" i="14"/>
  <c r="N402" i="14"/>
  <c r="N374" i="14"/>
  <c r="N186" i="14"/>
  <c r="N150" i="14"/>
  <c r="N209" i="14"/>
  <c r="N167" i="14"/>
  <c r="N58" i="14"/>
  <c r="N11" i="14"/>
  <c r="N412" i="14"/>
  <c r="N284" i="14"/>
  <c r="N64" i="14"/>
  <c r="N166" i="14"/>
  <c r="N106" i="14"/>
  <c r="N380" i="14"/>
  <c r="N283" i="14"/>
  <c r="N195" i="14"/>
  <c r="N272" i="14"/>
  <c r="N224" i="14"/>
  <c r="N395" i="14"/>
  <c r="N274" i="14"/>
  <c r="N367" i="14"/>
  <c r="N149" i="14"/>
  <c r="N266" i="14"/>
  <c r="N365" i="14"/>
  <c r="N403" i="14"/>
  <c r="N184" i="14"/>
  <c r="N213" i="14"/>
  <c r="N337" i="14"/>
  <c r="N45" i="14"/>
  <c r="L315" i="14"/>
  <c r="L387" i="14"/>
  <c r="L373" i="14"/>
  <c r="L159" i="14"/>
  <c r="L363" i="14"/>
  <c r="L123" i="14"/>
  <c r="L19" i="14"/>
  <c r="L37" i="14"/>
  <c r="L305" i="14"/>
  <c r="L199" i="14"/>
  <c r="L265" i="14"/>
  <c r="L371" i="14"/>
  <c r="L190" i="14"/>
  <c r="L401" i="14"/>
  <c r="L10" i="14"/>
  <c r="L36" i="14"/>
  <c r="L52" i="14"/>
  <c r="L198" i="14"/>
  <c r="L100" i="14"/>
  <c r="L327" i="14"/>
  <c r="L86" i="14"/>
  <c r="L111" i="14"/>
  <c r="L81" i="14"/>
  <c r="L325" i="14"/>
  <c r="L330" i="14"/>
  <c r="L110" i="14"/>
  <c r="L201" i="14"/>
  <c r="L94" i="14"/>
  <c r="L82" i="14"/>
  <c r="L339" i="14"/>
  <c r="L241" i="14"/>
  <c r="L262" i="14"/>
  <c r="L68" i="14"/>
  <c r="L323" i="14"/>
  <c r="L270" i="14"/>
  <c r="L153" i="14"/>
  <c r="L168" i="14"/>
  <c r="L85" i="14"/>
  <c r="L297" i="14"/>
  <c r="N194" i="14"/>
  <c r="L194" i="14"/>
  <c r="N264" i="14"/>
  <c r="L264" i="14"/>
  <c r="L92" i="14"/>
  <c r="L286" i="14"/>
  <c r="L183" i="14"/>
  <c r="L93" i="14"/>
  <c r="L375" i="14"/>
  <c r="L223" i="14"/>
  <c r="L289" i="14"/>
  <c r="L76" i="14"/>
  <c r="L145" i="14"/>
  <c r="L70" i="14"/>
  <c r="L377" i="14"/>
  <c r="L173" i="14"/>
  <c r="L249" i="14"/>
  <c r="L276" i="14"/>
  <c r="L20" i="14"/>
  <c r="L107" i="14"/>
  <c r="L343" i="14"/>
  <c r="L227" i="14"/>
  <c r="L246" i="14"/>
  <c r="L146" i="14"/>
  <c r="L164" i="14"/>
  <c r="L189" i="14"/>
  <c r="L233" i="14"/>
  <c r="L177" i="14"/>
  <c r="L268" i="14"/>
  <c r="L408" i="14"/>
  <c r="L97" i="14"/>
  <c r="L245" i="14"/>
  <c r="L239" i="14"/>
  <c r="L342" i="14"/>
  <c r="L119" i="14"/>
  <c r="L256" i="14"/>
  <c r="L318" i="14"/>
  <c r="L222" i="14"/>
  <c r="L54" i="14"/>
  <c r="L244" i="14"/>
  <c r="L144" i="14"/>
  <c r="L104" i="14"/>
  <c r="L130" i="14"/>
  <c r="L210" i="14"/>
  <c r="L247" i="14"/>
  <c r="L383" i="14"/>
  <c r="L235" i="14"/>
  <c r="L334" i="14"/>
  <c r="L187" i="14"/>
  <c r="L12" i="14"/>
  <c r="L407" i="14"/>
  <c r="L193" i="14"/>
  <c r="L370" i="14"/>
  <c r="L205" i="14"/>
  <c r="L108" i="14"/>
  <c r="L179" i="14"/>
  <c r="L157" i="14"/>
  <c r="L99" i="14"/>
  <c r="L385" i="14"/>
  <c r="L314" i="14"/>
  <c r="L261" i="14"/>
  <c r="L80" i="14"/>
  <c r="L89" i="14"/>
  <c r="L47" i="14"/>
  <c r="L21" i="14"/>
  <c r="L14" i="14"/>
  <c r="L228" i="14"/>
  <c r="L346" i="14"/>
  <c r="L30" i="14"/>
  <c r="L88" i="14"/>
  <c r="L208" i="14"/>
  <c r="L313" i="14"/>
  <c r="L322" i="14"/>
  <c r="L347" i="14"/>
  <c r="L260" i="14"/>
  <c r="L221" i="14"/>
  <c r="L361" i="14"/>
  <c r="L232" i="14"/>
  <c r="L348" i="14"/>
  <c r="L291" i="14"/>
  <c r="L200" i="14"/>
  <c r="L298" i="14"/>
  <c r="L211" i="14"/>
  <c r="L329" i="14"/>
  <c r="L368" i="14"/>
  <c r="L60" i="14"/>
  <c r="L252" i="14"/>
  <c r="L366" i="14"/>
  <c r="L31" i="14"/>
  <c r="L175" i="14"/>
  <c r="L236" i="14"/>
  <c r="L116" i="14"/>
  <c r="L109" i="14"/>
  <c r="L303" i="14"/>
  <c r="L48" i="14"/>
  <c r="L206" i="14"/>
  <c r="L29" i="14"/>
  <c r="L72" i="14"/>
  <c r="L26" i="14"/>
  <c r="L62" i="14"/>
  <c r="L388" i="14"/>
  <c r="L404" i="14"/>
  <c r="L27" i="14"/>
  <c r="L240" i="14"/>
  <c r="L188" i="14"/>
  <c r="L15" i="14"/>
  <c r="L216" i="14"/>
  <c r="L39" i="14"/>
  <c r="L280" i="14"/>
  <c r="L162" i="14"/>
  <c r="L360" i="14"/>
  <c r="L160" i="14"/>
  <c r="L77" i="14"/>
  <c r="L372" i="14"/>
  <c r="L326" i="14"/>
  <c r="L310" i="14"/>
  <c r="L411" i="14"/>
  <c r="L55" i="14"/>
  <c r="L351" i="14"/>
  <c r="L171" i="14"/>
  <c r="L141" i="14"/>
  <c r="N396" i="14"/>
  <c r="L43" i="14"/>
  <c r="L124" i="14"/>
  <c r="L333" i="14"/>
  <c r="L251" i="14"/>
  <c r="L271" i="14"/>
  <c r="L263" i="14"/>
  <c r="L331" i="14"/>
  <c r="L65" i="14"/>
  <c r="L135" i="14"/>
  <c r="L148" i="14"/>
  <c r="L172" i="14"/>
  <c r="L226" i="14"/>
  <c r="L138" i="14"/>
  <c r="L316" i="14"/>
  <c r="L42" i="14"/>
  <c r="L352" i="14"/>
  <c r="L121" i="14"/>
  <c r="L215" i="14"/>
  <c r="L306" i="14"/>
  <c r="L79" i="14"/>
  <c r="L212" i="14"/>
  <c r="L358" i="14"/>
  <c r="L170" i="14"/>
  <c r="L140" i="14"/>
  <c r="L83" i="14"/>
  <c r="L38" i="14"/>
  <c r="L253" i="14"/>
  <c r="L133" i="14"/>
  <c r="L207" i="14"/>
  <c r="L353" i="14"/>
  <c r="L163" i="14"/>
  <c r="L406" i="14"/>
  <c r="L394" i="14"/>
  <c r="L28" i="14"/>
  <c r="L384" i="14"/>
  <c r="L44" i="14"/>
  <c r="L267" i="14"/>
  <c r="L16" i="14"/>
  <c r="L214" i="14"/>
  <c r="L67" i="14"/>
  <c r="L203" i="14"/>
  <c r="L125" i="14"/>
  <c r="L258" i="14"/>
  <c r="L290" i="14"/>
  <c r="L355" i="14"/>
  <c r="L413" i="14"/>
  <c r="L309" i="14"/>
  <c r="L231" i="14"/>
  <c r="L320" i="14"/>
  <c r="L112" i="14"/>
  <c r="L158" i="14"/>
  <c r="L405" i="14"/>
  <c r="L273" i="14"/>
  <c r="L254" i="14"/>
  <c r="L127" i="14"/>
  <c r="L40" i="14"/>
  <c r="L96" i="14"/>
  <c r="L23" i="14"/>
  <c r="L57" i="14"/>
  <c r="L91" i="14"/>
  <c r="L319" i="14"/>
  <c r="L202" i="14"/>
  <c r="L292" i="14"/>
  <c r="L126" i="14"/>
  <c r="L84" i="14"/>
  <c r="L53" i="14"/>
  <c r="L400" i="14"/>
  <c r="L59" i="14"/>
  <c r="L98" i="14"/>
  <c r="L378" i="14"/>
  <c r="L101" i="14"/>
  <c r="L397" i="14"/>
  <c r="L332" i="14"/>
  <c r="L336" i="14"/>
  <c r="L250" i="14"/>
  <c r="L63" i="14"/>
  <c r="N357" i="14"/>
  <c r="L357" i="14"/>
  <c r="L225" i="14"/>
  <c r="L279" i="14"/>
  <c r="L296" i="14"/>
  <c r="L304" i="14"/>
  <c r="L243" i="14"/>
  <c r="L154" i="14"/>
  <c r="L217" i="14"/>
  <c r="L17" i="14"/>
  <c r="L259" i="14"/>
  <c r="L410" i="14"/>
  <c r="L393" i="14"/>
  <c r="L180" i="14"/>
  <c r="L396" i="14"/>
  <c r="L293" i="14"/>
  <c r="L300" i="14"/>
  <c r="L169" i="14"/>
  <c r="L299" i="14"/>
  <c r="L398" i="14"/>
  <c r="L139" i="14"/>
  <c r="L117" i="14"/>
  <c r="L182" i="14"/>
  <c r="L294" i="14"/>
  <c r="L230" i="14"/>
  <c r="L312" i="14"/>
  <c r="L197" i="14"/>
  <c r="L118" i="14"/>
  <c r="L302" i="14"/>
  <c r="L288" i="14"/>
  <c r="L46" i="14"/>
  <c r="L281" i="14"/>
  <c r="L399" i="14"/>
  <c r="L69" i="14"/>
  <c r="L142" i="14"/>
  <c r="L391" i="14"/>
  <c r="L181" i="14"/>
  <c r="L115" i="14"/>
  <c r="L136" i="14"/>
  <c r="L61" i="14"/>
  <c r="L147" i="14"/>
  <c r="L131" i="14"/>
  <c r="L345" i="14"/>
  <c r="L317" i="14"/>
  <c r="L152" i="14"/>
  <c r="L137" i="14"/>
  <c r="L105" i="14"/>
  <c r="L50" i="14"/>
  <c r="L335" i="14"/>
  <c r="L409" i="14"/>
  <c r="L359" i="14"/>
  <c r="N192" i="14"/>
  <c r="L192" i="14"/>
  <c r="L165" i="14"/>
  <c r="L379" i="14"/>
  <c r="L356" i="14"/>
  <c r="L324" i="14"/>
  <c r="L238" i="14"/>
  <c r="L321" i="14"/>
  <c r="L120" i="14"/>
  <c r="L308" i="14"/>
  <c r="L255" i="14"/>
  <c r="L35" i="14"/>
  <c r="L129" i="14"/>
  <c r="L392" i="14"/>
  <c r="L174" i="14"/>
  <c r="L282" i="14"/>
  <c r="L340" i="14"/>
  <c r="L362" i="14"/>
  <c r="L307" i="14"/>
  <c r="L234" i="14"/>
  <c r="L74" i="14"/>
  <c r="L196" i="14"/>
  <c r="L90" i="14"/>
  <c r="L218" i="14"/>
  <c r="L24" i="14"/>
  <c r="L122" i="14"/>
  <c r="L295" i="14"/>
  <c r="L103" i="14"/>
  <c r="L176" i="14"/>
  <c r="L73" i="14"/>
  <c r="L71" i="14"/>
  <c r="L354" i="14"/>
  <c r="L386" i="14"/>
  <c r="L350" i="14"/>
  <c r="L229" i="14"/>
  <c r="L376" i="14"/>
  <c r="L95" i="14"/>
  <c r="L242" i="14"/>
  <c r="L132" i="14"/>
  <c r="L87" i="14"/>
  <c r="L75" i="14"/>
  <c r="L18" i="14"/>
  <c r="L66" i="14"/>
  <c r="L369" i="14"/>
  <c r="L56" i="14"/>
  <c r="L34" i="14"/>
  <c r="L402" i="14"/>
  <c r="L374" i="14"/>
  <c r="L186" i="14"/>
  <c r="L102" i="14"/>
  <c r="L150" i="14"/>
  <c r="L209" i="14"/>
  <c r="L167" i="14"/>
  <c r="L58" i="14"/>
  <c r="L11" i="14"/>
  <c r="L412" i="14"/>
  <c r="L284" i="14"/>
  <c r="L64" i="14"/>
  <c r="L341" i="14"/>
  <c r="L166" i="14"/>
  <c r="L106" i="14"/>
  <c r="L380" i="14"/>
  <c r="L283" i="14"/>
  <c r="L195" i="14"/>
  <c r="L113" i="14"/>
  <c r="L272" i="14"/>
  <c r="L224" i="14"/>
  <c r="L395" i="14"/>
  <c r="L274" i="14"/>
  <c r="L367" i="14"/>
  <c r="L149" i="14"/>
  <c r="L266" i="14"/>
  <c r="L365" i="14"/>
  <c r="L403" i="14"/>
  <c r="L184" i="14"/>
  <c r="L213" i="14"/>
  <c r="L337" i="14"/>
  <c r="L191" i="14"/>
  <c r="L45" i="14"/>
  <c r="L389" i="14"/>
  <c r="L114" i="14"/>
  <c r="L78" i="14"/>
  <c r="L364" i="14"/>
  <c r="L311" i="14"/>
  <c r="L151" i="14"/>
  <c r="L155" i="14"/>
  <c r="L143" i="14"/>
  <c r="L41" i="14"/>
  <c r="L49" i="14"/>
  <c r="L22" i="14"/>
  <c r="L275" i="14"/>
  <c r="L128" i="14"/>
  <c r="L33" i="14"/>
  <c r="L25" i="14"/>
  <c r="L156" i="14"/>
  <c r="L237" i="14"/>
  <c r="L248" i="14"/>
  <c r="L382" i="14"/>
  <c r="L381" i="14"/>
  <c r="L328" i="14"/>
  <c r="L185" i="14"/>
  <c r="L349" i="14"/>
  <c r="L257" i="14"/>
  <c r="L51" i="14"/>
  <c r="L220" i="14"/>
  <c r="L344" i="14"/>
  <c r="L277" i="14"/>
  <c r="L219" i="14"/>
  <c r="L161" i="14"/>
  <c r="L204" i="14"/>
  <c r="L338" i="14"/>
  <c r="L269" i="14"/>
  <c r="L278" i="14"/>
  <c r="L285" i="14"/>
  <c r="L301" i="14"/>
  <c r="L13" i="14"/>
  <c r="L287" i="14"/>
  <c r="L134" i="14"/>
  <c r="L32" i="14"/>
  <c r="L390" i="14"/>
  <c r="L178" i="14"/>
  <c r="N22" i="13"/>
  <c r="N394" i="13"/>
  <c r="N68" i="13"/>
  <c r="N384" i="13"/>
  <c r="N348" i="13"/>
  <c r="N43" i="13"/>
  <c r="N329" i="13"/>
  <c r="N396" i="13"/>
  <c r="N125" i="13"/>
  <c r="N180" i="13"/>
  <c r="N368" i="13"/>
  <c r="N281" i="13"/>
  <c r="N31" i="13"/>
  <c r="N123" i="13"/>
  <c r="N168" i="13"/>
  <c r="N259" i="13"/>
  <c r="N106" i="13"/>
  <c r="N103" i="13"/>
  <c r="N88" i="13"/>
  <c r="N60" i="13"/>
  <c r="N240" i="13"/>
  <c r="N290" i="13"/>
  <c r="N400" i="13"/>
  <c r="N261" i="13"/>
  <c r="N32" i="13"/>
  <c r="N350" i="13"/>
  <c r="N101" i="13"/>
  <c r="N102" i="13"/>
  <c r="N382" i="13"/>
  <c r="N179" i="13"/>
  <c r="N387" i="13"/>
  <c r="N213" i="13"/>
  <c r="N167" i="13"/>
  <c r="N64" i="13"/>
  <c r="N303" i="13"/>
  <c r="N54" i="13"/>
  <c r="N74" i="13"/>
  <c r="N49" i="13"/>
  <c r="N121" i="13"/>
  <c r="N413" i="13"/>
  <c r="N55" i="13"/>
  <c r="N122" i="13"/>
  <c r="N105" i="13"/>
  <c r="N256" i="13"/>
  <c r="N215" i="13"/>
  <c r="N203" i="13"/>
  <c r="N339" i="13"/>
  <c r="N62" i="13"/>
  <c r="N56" i="13"/>
  <c r="N198" i="13"/>
  <c r="N117" i="13"/>
  <c r="N249" i="13"/>
  <c r="N87" i="13"/>
  <c r="N153" i="13"/>
  <c r="N89" i="13"/>
  <c r="N14" i="13"/>
  <c r="N335" i="13"/>
  <c r="N217" i="13"/>
  <c r="N231" i="13"/>
  <c r="N270" i="13"/>
  <c r="N225" i="13"/>
  <c r="N310" i="13"/>
  <c r="N369" i="13"/>
  <c r="N21" i="13"/>
  <c r="N228" i="13"/>
  <c r="N276" i="13"/>
  <c r="N209" i="13"/>
  <c r="N20" i="13"/>
  <c r="N250" i="13"/>
  <c r="N86" i="13"/>
  <c r="N144" i="13"/>
  <c r="N183" i="13"/>
  <c r="N160" i="13"/>
  <c r="N277" i="13"/>
  <c r="N333" i="13"/>
  <c r="N207" i="13"/>
  <c r="N112" i="13"/>
  <c r="N352" i="13"/>
  <c r="N287" i="13"/>
  <c r="N340" i="13"/>
  <c r="N395" i="13"/>
  <c r="N214" i="13"/>
  <c r="N314" i="13"/>
  <c r="N15" i="13"/>
  <c r="N185" i="13"/>
  <c r="N114" i="13"/>
  <c r="N378" i="13"/>
  <c r="N169" i="13"/>
  <c r="N134" i="13"/>
  <c r="N375" i="13"/>
  <c r="N304" i="13"/>
  <c r="N390" i="13"/>
  <c r="N202" i="13"/>
  <c r="N293" i="13"/>
  <c r="N201" i="13"/>
  <c r="N252" i="13"/>
  <c r="N221" i="13"/>
  <c r="N263" i="13"/>
  <c r="N34" i="13"/>
  <c r="N41" i="13"/>
  <c r="N98" i="13"/>
  <c r="N190" i="13"/>
  <c r="N50" i="13"/>
  <c r="N61" i="13"/>
  <c r="N208" i="13"/>
  <c r="N26" i="13"/>
  <c r="N370" i="13"/>
  <c r="N355" i="13"/>
  <c r="N170" i="13"/>
  <c r="N353" i="13"/>
  <c r="N164" i="13"/>
  <c r="N109" i="13"/>
  <c r="N377" i="13"/>
  <c r="N157" i="13"/>
  <c r="N72" i="13"/>
  <c r="N174" i="13"/>
  <c r="N306" i="13"/>
  <c r="N222" i="13"/>
  <c r="N51" i="13"/>
  <c r="N406" i="13"/>
  <c r="N342" i="13"/>
  <c r="N337" i="13"/>
  <c r="N275" i="13"/>
  <c r="N312" i="13"/>
  <c r="N191" i="13"/>
  <c r="N71" i="13"/>
  <c r="N132" i="13"/>
  <c r="N199" i="13"/>
  <c r="N23" i="13"/>
  <c r="N283" i="13"/>
  <c r="N76" i="13"/>
  <c r="N242" i="13"/>
  <c r="N391" i="13"/>
  <c r="N130" i="13"/>
  <c r="N140" i="13"/>
  <c r="N35" i="13"/>
  <c r="N110" i="13"/>
  <c r="N10" i="13"/>
  <c r="N131" i="13"/>
  <c r="N17" i="13"/>
  <c r="N84" i="13"/>
  <c r="N219" i="13"/>
  <c r="N129" i="13"/>
  <c r="N327" i="13"/>
  <c r="N38" i="13"/>
  <c r="N159" i="13"/>
  <c r="N189" i="13"/>
  <c r="N184" i="13"/>
  <c r="N25" i="13"/>
  <c r="N172" i="13"/>
  <c r="N113" i="13"/>
  <c r="N357" i="13"/>
  <c r="N92" i="13"/>
  <c r="N372" i="13"/>
  <c r="N136" i="13"/>
  <c r="N93" i="13"/>
  <c r="N83" i="13"/>
  <c r="N108" i="13"/>
  <c r="N346" i="13"/>
  <c r="N246" i="13"/>
  <c r="N324" i="13"/>
  <c r="N267" i="13"/>
  <c r="N216" i="13"/>
  <c r="N236" i="13"/>
  <c r="N351" i="13"/>
  <c r="N104" i="13"/>
  <c r="N341" i="13"/>
  <c r="N365" i="13"/>
  <c r="N373" i="13"/>
  <c r="N206" i="13"/>
  <c r="N37" i="13"/>
  <c r="N57" i="13"/>
  <c r="N173" i="13"/>
  <c r="N147" i="13"/>
  <c r="N336" i="13"/>
  <c r="N44" i="13"/>
  <c r="N285" i="13"/>
  <c r="N298" i="13"/>
  <c r="N374" i="13"/>
  <c r="N193" i="13"/>
  <c r="N230" i="13"/>
  <c r="N80" i="13"/>
  <c r="N53" i="13"/>
  <c r="N115" i="13"/>
  <c r="N347" i="13"/>
  <c r="N118" i="13"/>
  <c r="N58" i="13"/>
  <c r="N39" i="13"/>
  <c r="N235" i="13"/>
  <c r="N52" i="13"/>
  <c r="N46" i="13"/>
  <c r="L22" i="13"/>
  <c r="L394" i="13"/>
  <c r="L144" i="13"/>
  <c r="L68" i="13"/>
  <c r="L384" i="13"/>
  <c r="L183" i="13"/>
  <c r="L160" i="13"/>
  <c r="L277" i="13"/>
  <c r="L333" i="13"/>
  <c r="L207" i="13"/>
  <c r="L112" i="13"/>
  <c r="L272" i="13"/>
  <c r="L386" i="13"/>
  <c r="L362" i="13"/>
  <c r="L348" i="13"/>
  <c r="L145" i="13"/>
  <c r="L40" i="13"/>
  <c r="L116" i="13"/>
  <c r="L141" i="13"/>
  <c r="L234" i="13"/>
  <c r="L218" i="13"/>
  <c r="L192" i="13"/>
  <c r="L232" i="13"/>
  <c r="L151" i="13"/>
  <c r="L241" i="13"/>
  <c r="L367" i="13"/>
  <c r="L254" i="13"/>
  <c r="L352" i="13"/>
  <c r="L287" i="13"/>
  <c r="L340" i="13"/>
  <c r="L395" i="13"/>
  <c r="L214" i="13"/>
  <c r="L314" i="13"/>
  <c r="N294" i="13"/>
  <c r="L294" i="13"/>
  <c r="L73" i="13"/>
  <c r="L380" i="13"/>
  <c r="L146" i="13"/>
  <c r="L330" i="13"/>
  <c r="L245" i="13"/>
  <c r="L301" i="13"/>
  <c r="L318" i="13"/>
  <c r="L258" i="13"/>
  <c r="L271" i="13"/>
  <c r="L290" i="13"/>
  <c r="L400" i="13"/>
  <c r="L378" i="13"/>
  <c r="L11" i="13"/>
  <c r="L229" i="13"/>
  <c r="L317" i="13"/>
  <c r="L42" i="13"/>
  <c r="L99" i="13"/>
  <c r="L124" i="13"/>
  <c r="L261" i="13"/>
  <c r="L32" i="13"/>
  <c r="L169" i="13"/>
  <c r="L350" i="13"/>
  <c r="L266" i="13"/>
  <c r="L134" i="13"/>
  <c r="L101" i="13"/>
  <c r="L255" i="13"/>
  <c r="L48" i="13"/>
  <c r="L138" i="13"/>
  <c r="L316" i="13"/>
  <c r="L102" i="13"/>
  <c r="L382" i="13"/>
  <c r="L179" i="13"/>
  <c r="L387" i="13"/>
  <c r="L15" i="13"/>
  <c r="L120" i="13"/>
  <c r="L264" i="13"/>
  <c r="L358" i="13"/>
  <c r="L401" i="13"/>
  <c r="L188" i="13"/>
  <c r="L185" i="13"/>
  <c r="L148" i="13"/>
  <c r="L409" i="13"/>
  <c r="L63" i="13"/>
  <c r="L388" i="13"/>
  <c r="L257" i="13"/>
  <c r="L379" i="13"/>
  <c r="L181" i="13"/>
  <c r="L248" i="13"/>
  <c r="L405" i="13"/>
  <c r="L65" i="13"/>
  <c r="L291" i="13"/>
  <c r="L319" i="13"/>
  <c r="L332" i="13"/>
  <c r="L94" i="13"/>
  <c r="L156" i="13"/>
  <c r="L114" i="13"/>
  <c r="L412" i="13"/>
  <c r="L24" i="13"/>
  <c r="L344" i="13"/>
  <c r="L403" i="13"/>
  <c r="L211" i="13"/>
  <c r="L29" i="13"/>
  <c r="L161" i="13"/>
  <c r="L36" i="13"/>
  <c r="L284" i="13"/>
  <c r="L309" i="13"/>
  <c r="L128" i="13"/>
  <c r="L163" i="13"/>
  <c r="L133" i="13"/>
  <c r="L280" i="13"/>
  <c r="L85" i="13"/>
  <c r="L302" i="13"/>
  <c r="L305" i="13"/>
  <c r="L398" i="13"/>
  <c r="L371" i="13"/>
  <c r="L334" i="13"/>
  <c r="L43" i="13"/>
  <c r="L402" i="13"/>
  <c r="L329" i="13"/>
  <c r="L396" i="13"/>
  <c r="L125" i="13"/>
  <c r="L221" i="13"/>
  <c r="L263" i="13"/>
  <c r="L34" i="13"/>
  <c r="L41" i="13"/>
  <c r="L98" i="13"/>
  <c r="L190" i="13"/>
  <c r="L50" i="13"/>
  <c r="L154" i="13"/>
  <c r="L299" i="13"/>
  <c r="L237" i="13"/>
  <c r="L296" i="13"/>
  <c r="L152" i="13"/>
  <c r="L178" i="13"/>
  <c r="L308" i="13"/>
  <c r="L90" i="13"/>
  <c r="L66" i="13"/>
  <c r="L311" i="13"/>
  <c r="L292" i="13"/>
  <c r="L313" i="13"/>
  <c r="L111" i="13"/>
  <c r="L392" i="13"/>
  <c r="L186" i="13"/>
  <c r="L408" i="13"/>
  <c r="L150" i="13"/>
  <c r="L204" i="13"/>
  <c r="L139" i="13"/>
  <c r="L97" i="13"/>
  <c r="L273" i="13"/>
  <c r="L143" i="13"/>
  <c r="L251" i="13"/>
  <c r="L200" i="13"/>
  <c r="L279" i="13"/>
  <c r="L289" i="13"/>
  <c r="L325" i="13"/>
  <c r="L176" i="13"/>
  <c r="L180" i="13"/>
  <c r="N262" i="13"/>
  <c r="L262" i="13"/>
  <c r="L213" i="13"/>
  <c r="L167" i="13"/>
  <c r="L64" i="13"/>
  <c r="L303" i="13"/>
  <c r="L54" i="13"/>
  <c r="L74" i="13"/>
  <c r="L49" i="13"/>
  <c r="L121" i="13"/>
  <c r="L375" i="13"/>
  <c r="L413" i="13"/>
  <c r="L304" i="13"/>
  <c r="L390" i="13"/>
  <c r="L55" i="13"/>
  <c r="L202" i="13"/>
  <c r="L122" i="13"/>
  <c r="L105" i="13"/>
  <c r="L293" i="13"/>
  <c r="L201" i="13"/>
  <c r="L256" i="13"/>
  <c r="L215" i="13"/>
  <c r="L203" i="13"/>
  <c r="L339" i="13"/>
  <c r="L62" i="13"/>
  <c r="L252" i="13"/>
  <c r="L56" i="13"/>
  <c r="L198" i="13"/>
  <c r="L117" i="13"/>
  <c r="L370" i="13"/>
  <c r="L355" i="13"/>
  <c r="L170" i="13"/>
  <c r="L353" i="13"/>
  <c r="L164" i="13"/>
  <c r="L109" i="13"/>
  <c r="L377" i="13"/>
  <c r="L157" i="13"/>
  <c r="L72" i="13"/>
  <c r="L174" i="13"/>
  <c r="L306" i="13"/>
  <c r="L222" i="13"/>
  <c r="L51" i="13"/>
  <c r="L406" i="13"/>
  <c r="L342" i="13"/>
  <c r="L337" i="13"/>
  <c r="L275" i="13"/>
  <c r="L137" i="13"/>
  <c r="L260" i="13"/>
  <c r="L95" i="13"/>
  <c r="L197" i="13"/>
  <c r="L175" i="13"/>
  <c r="L212" i="13"/>
  <c r="L376" i="13"/>
  <c r="L249" i="13"/>
  <c r="L87" i="13"/>
  <c r="L153" i="13"/>
  <c r="L89" i="13"/>
  <c r="L14" i="13"/>
  <c r="L335" i="13"/>
  <c r="L217" i="13"/>
  <c r="L231" i="13"/>
  <c r="L312" i="13"/>
  <c r="L191" i="13"/>
  <c r="L71" i="13"/>
  <c r="L132" i="13"/>
  <c r="L199" i="13"/>
  <c r="L270" i="13"/>
  <c r="L23" i="13"/>
  <c r="L283" i="13"/>
  <c r="L76" i="13"/>
  <c r="L242" i="13"/>
  <c r="L391" i="13"/>
  <c r="L130" i="13"/>
  <c r="L140" i="13"/>
  <c r="L35" i="13"/>
  <c r="L110" i="13"/>
  <c r="L10" i="13"/>
  <c r="L131" i="13"/>
  <c r="N226" i="13"/>
  <c r="N410" i="13"/>
  <c r="N210" i="13"/>
  <c r="N100" i="13"/>
  <c r="N91" i="13"/>
  <c r="N187" i="13"/>
  <c r="N297" i="13"/>
  <c r="N274" i="13"/>
  <c r="N397" i="13"/>
  <c r="L226" i="13"/>
  <c r="L410" i="13"/>
  <c r="L210" i="13"/>
  <c r="L100" i="13"/>
  <c r="L91" i="13"/>
  <c r="L187" i="13"/>
  <c r="L297" i="13"/>
  <c r="L274" i="13"/>
  <c r="L397" i="13"/>
  <c r="L27" i="13"/>
  <c r="L345" i="13"/>
  <c r="L70" i="13"/>
  <c r="L356" i="13"/>
  <c r="L393" i="13"/>
  <c r="L59" i="13"/>
  <c r="L225" i="13"/>
  <c r="L17" i="13"/>
  <c r="L310" i="13"/>
  <c r="L369" i="13"/>
  <c r="L84" i="13"/>
  <c r="L219" i="13"/>
  <c r="L129" i="13"/>
  <c r="L327" i="13"/>
  <c r="L38" i="13"/>
  <c r="L159" i="13"/>
  <c r="L30" i="13"/>
  <c r="L189" i="13"/>
  <c r="L184" i="13"/>
  <c r="L25" i="13"/>
  <c r="L21" i="13"/>
  <c r="L172" i="13"/>
  <c r="L113" i="13"/>
  <c r="L96" i="13"/>
  <c r="L357" i="13"/>
  <c r="L75" i="13"/>
  <c r="L360" i="13"/>
  <c r="L92" i="13"/>
  <c r="L372" i="13"/>
  <c r="L136" i="13"/>
  <c r="L93" i="13"/>
  <c r="L83" i="13"/>
  <c r="L158" i="13"/>
  <c r="L47" i="13"/>
  <c r="L108" i="13"/>
  <c r="L18" i="13"/>
  <c r="L265" i="13"/>
  <c r="L223" i="13"/>
  <c r="L228" i="13"/>
  <c r="L276" i="13"/>
  <c r="L209" i="13"/>
  <c r="N268" i="13"/>
  <c r="L368" i="13"/>
  <c r="L281" i="13"/>
  <c r="L61" i="13"/>
  <c r="L404" i="13"/>
  <c r="L224" i="13"/>
  <c r="L385" i="13"/>
  <c r="L149" i="13"/>
  <c r="L349" i="13"/>
  <c r="L45" i="13"/>
  <c r="L165" i="13"/>
  <c r="L286" i="13"/>
  <c r="L220" i="13"/>
  <c r="L295" i="13"/>
  <c r="L407" i="13"/>
  <c r="L166" i="13"/>
  <c r="L321" i="13"/>
  <c r="L243" i="13"/>
  <c r="L364" i="13"/>
  <c r="L247" i="13"/>
  <c r="L354" i="13"/>
  <c r="L13" i="13"/>
  <c r="L411" i="13"/>
  <c r="L359" i="13"/>
  <c r="L127" i="13"/>
  <c r="L19" i="13"/>
  <c r="L31" i="13"/>
  <c r="L81" i="13"/>
  <c r="L16" i="13"/>
  <c r="L322" i="13"/>
  <c r="L331" i="13"/>
  <c r="L155" i="13"/>
  <c r="L381" i="13"/>
  <c r="L123" i="13"/>
  <c r="L320" i="13"/>
  <c r="L168" i="13"/>
  <c r="L259" i="13"/>
  <c r="L106" i="13"/>
  <c r="L208" i="13"/>
  <c r="L233" i="13"/>
  <c r="L177" i="13"/>
  <c r="L326" i="13"/>
  <c r="L346" i="13"/>
  <c r="N195" i="13"/>
  <c r="L195" i="13"/>
  <c r="L268" i="13"/>
  <c r="L328" i="13"/>
  <c r="L383" i="13"/>
  <c r="L69" i="13"/>
  <c r="L77" i="13"/>
  <c r="L338" i="13"/>
  <c r="L78" i="13"/>
  <c r="L323" i="13"/>
  <c r="L253" i="13"/>
  <c r="L196" i="13"/>
  <c r="L227" i="13"/>
  <c r="L103" i="13"/>
  <c r="L300" i="13"/>
  <c r="L399" i="13"/>
  <c r="L28" i="13"/>
  <c r="L162" i="13"/>
  <c r="L142" i="13"/>
  <c r="L182" i="13"/>
  <c r="L238" i="13"/>
  <c r="L205" i="13"/>
  <c r="L88" i="13"/>
  <c r="L60" i="13"/>
  <c r="L244" i="13"/>
  <c r="L82" i="13"/>
  <c r="L239" i="13"/>
  <c r="L307" i="13"/>
  <c r="L171" i="13"/>
  <c r="L363" i="13"/>
  <c r="L269" i="13"/>
  <c r="L79" i="13"/>
  <c r="L194" i="13"/>
  <c r="L366" i="13"/>
  <c r="L12" i="13"/>
  <c r="L107" i="13"/>
  <c r="L67" i="13"/>
  <c r="L119" i="13"/>
  <c r="L33" i="13"/>
  <c r="L361" i="13"/>
  <c r="L135" i="13"/>
  <c r="L278" i="13"/>
  <c r="L240" i="13"/>
  <c r="L26" i="13"/>
  <c r="L246" i="13"/>
  <c r="L324" i="13"/>
  <c r="L267" i="13"/>
  <c r="L216" i="13"/>
  <c r="L236" i="13"/>
  <c r="L282" i="13"/>
  <c r="L20" i="13"/>
  <c r="L250" i="13"/>
  <c r="L315" i="13"/>
  <c r="L351" i="13"/>
  <c r="L389" i="13"/>
  <c r="L288" i="13"/>
  <c r="L104" i="13"/>
  <c r="L341" i="13"/>
  <c r="L365" i="13"/>
  <c r="L373" i="13"/>
  <c r="L206" i="13"/>
  <c r="L37" i="13"/>
  <c r="L57" i="13"/>
  <c r="L173" i="13"/>
  <c r="L86" i="13"/>
  <c r="L147" i="13"/>
  <c r="L336" i="13"/>
  <c r="L343" i="13"/>
  <c r="L44" i="13"/>
  <c r="L285" i="13"/>
  <c r="L298" i="13"/>
  <c r="L374" i="13"/>
  <c r="L193" i="13"/>
  <c r="L230" i="13"/>
  <c r="L80" i="13"/>
  <c r="L53" i="13"/>
  <c r="L115" i="13"/>
  <c r="L347" i="13"/>
  <c r="L118" i="13"/>
  <c r="L58" i="13"/>
  <c r="L39" i="13"/>
  <c r="L235" i="13"/>
  <c r="L52" i="13"/>
  <c r="L46" i="13"/>
  <c r="L126" i="13"/>
  <c r="N414" i="14" l="1"/>
</calcChain>
</file>

<file path=xl/sharedStrings.xml><?xml version="1.0" encoding="utf-8"?>
<sst xmlns="http://schemas.openxmlformats.org/spreadsheetml/2006/main" count="1660" uniqueCount="433">
  <si>
    <t xml:space="preserve">Granada               </t>
  </si>
  <si>
    <t xml:space="preserve">Huéneja                                                               </t>
  </si>
  <si>
    <t xml:space="preserve">Huétor de Santillán                                                   </t>
  </si>
  <si>
    <t xml:space="preserve">Domingo Pérez de Granada                                              </t>
  </si>
  <si>
    <t xml:space="preserve">Dehesas Viejas                                                        </t>
  </si>
  <si>
    <t xml:space="preserve">Jayena                                                                </t>
  </si>
  <si>
    <t xml:space="preserve">Gobernador                                                            </t>
  </si>
  <si>
    <t xml:space="preserve">Ferreira                                                              </t>
  </si>
  <si>
    <t xml:space="preserve">Escúzar                                                               </t>
  </si>
  <si>
    <t xml:space="preserve">Güevéjar                                                              </t>
  </si>
  <si>
    <t xml:space="preserve">Marchal                                                               </t>
  </si>
  <si>
    <t xml:space="preserve">Orce                                                                  </t>
  </si>
  <si>
    <t xml:space="preserve">Nívar                                                                 </t>
  </si>
  <si>
    <t xml:space="preserve">Murtas                                                                </t>
  </si>
  <si>
    <t xml:space="preserve">Montillana                                                            </t>
  </si>
  <si>
    <t xml:space="preserve">Montejícar                                                            </t>
  </si>
  <si>
    <t xml:space="preserve">Moclín                                                                </t>
  </si>
  <si>
    <t xml:space="preserve">Malahá (La)                                                           </t>
  </si>
  <si>
    <t xml:space="preserve">Lugros                                                                </t>
  </si>
  <si>
    <t xml:space="preserve">Lobras                                                                </t>
  </si>
  <si>
    <t xml:space="preserve">Lanteira                                                              </t>
  </si>
  <si>
    <t xml:space="preserve">Lanjarón                                                              </t>
  </si>
  <si>
    <t xml:space="preserve">Calahorra (La)                                                        </t>
  </si>
  <si>
    <t xml:space="preserve">Dólar                                                                 </t>
  </si>
  <si>
    <t xml:space="preserve">Molvízar                                                              </t>
  </si>
  <si>
    <t xml:space="preserve">Bubión                                                                </t>
  </si>
  <si>
    <t xml:space="preserve">Bérchules                                                             </t>
  </si>
  <si>
    <t xml:space="preserve">Benamaurel                                                            </t>
  </si>
  <si>
    <t xml:space="preserve">Benalúa de las Villas                                                 </t>
  </si>
  <si>
    <t xml:space="preserve">Beas de Granada                                                       </t>
  </si>
  <si>
    <t xml:space="preserve">Almegíjar                                                             </t>
  </si>
  <si>
    <t xml:space="preserve">Algarinejo                                                            </t>
  </si>
  <si>
    <t xml:space="preserve">Albuñuelas                                                            </t>
  </si>
  <si>
    <t xml:space="preserve">Albondón                                                              </t>
  </si>
  <si>
    <t xml:space="preserve">Agrón                                                                 </t>
  </si>
  <si>
    <t xml:space="preserve">Cogollos de la Vega                                                   </t>
  </si>
  <si>
    <t xml:space="preserve">Deifontes                                                             </t>
  </si>
  <si>
    <t xml:space="preserve">Cortes y Graena                                                       </t>
  </si>
  <si>
    <t xml:space="preserve">Colomera                                                              </t>
  </si>
  <si>
    <t xml:space="preserve">Dúdar                                                                 </t>
  </si>
  <si>
    <t xml:space="preserve">Cijuela                                                               </t>
  </si>
  <si>
    <t xml:space="preserve">Castril                                                               </t>
  </si>
  <si>
    <t xml:space="preserve">Capileira                                                             </t>
  </si>
  <si>
    <t xml:space="preserve">Cáñar                                                                 </t>
  </si>
  <si>
    <t xml:space="preserve">Caniles                                                               </t>
  </si>
  <si>
    <t xml:space="preserve">Calicasas                                                             </t>
  </si>
  <si>
    <t xml:space="preserve">Válor                                                                 </t>
  </si>
  <si>
    <t xml:space="preserve">Vélez de Benaudalla                                                   </t>
  </si>
  <si>
    <t xml:space="preserve">Villanueva Mesía                                                      </t>
  </si>
  <si>
    <t xml:space="preserve">Víznar                                                                </t>
  </si>
  <si>
    <t xml:space="preserve">Zafarraya                                                             </t>
  </si>
  <si>
    <t xml:space="preserve">Zújar                                                                 </t>
  </si>
  <si>
    <t xml:space="preserve">Turón                                                                 </t>
  </si>
  <si>
    <t xml:space="preserve">Valle (El)                                                            </t>
  </si>
  <si>
    <t xml:space="preserve">Alpujarra de la Sierra                                                </t>
  </si>
  <si>
    <t xml:space="preserve">Valle del Zalabí                                                      </t>
  </si>
  <si>
    <t xml:space="preserve">Pinar (El)                                                            </t>
  </si>
  <si>
    <t xml:space="preserve">Zagra                                                                 </t>
  </si>
  <si>
    <t xml:space="preserve">Pinos Genil                                                           </t>
  </si>
  <si>
    <t xml:space="preserve">Villamena                                                             </t>
  </si>
  <si>
    <t xml:space="preserve">Píñar                                                                 </t>
  </si>
  <si>
    <t xml:space="preserve">Polícar                                                               </t>
  </si>
  <si>
    <t xml:space="preserve">Pórtugos                                                              </t>
  </si>
  <si>
    <t xml:space="preserve">Sorvilán                                                              </t>
  </si>
  <si>
    <t xml:space="preserve">Puebla de Don Fadrique                                                </t>
  </si>
  <si>
    <t xml:space="preserve">Torre-Cardela                                                         </t>
  </si>
  <si>
    <t xml:space="preserve">Soportújar                                                            </t>
  </si>
  <si>
    <t xml:space="preserve">Santa Cruz del Comercio                                               </t>
  </si>
  <si>
    <t xml:space="preserve">Quéntar                                                               </t>
  </si>
  <si>
    <t xml:space="preserve">Huelva                </t>
  </si>
  <si>
    <t xml:space="preserve">Puebla de Guzmán                                                      </t>
  </si>
  <si>
    <t xml:space="preserve">Paterna del Campo                                                     </t>
  </si>
  <si>
    <t xml:space="preserve">Jabugo                                                                </t>
  </si>
  <si>
    <t xml:space="preserve">Zalamea la Real                                                       </t>
  </si>
  <si>
    <t xml:space="preserve">Villarrasa                                                            </t>
  </si>
  <si>
    <t xml:space="preserve">Santa Olalla del Cala                                                 </t>
  </si>
  <si>
    <t xml:space="preserve">San Silvestre de Guzmán                                               </t>
  </si>
  <si>
    <t xml:space="preserve">Sanlúcar de Guadiana                                                  </t>
  </si>
  <si>
    <t xml:space="preserve">Zufre                                                                 </t>
  </si>
  <si>
    <t xml:space="preserve">San Bartolomé de la Torre                                             </t>
  </si>
  <si>
    <t xml:space="preserve">Campillo (El)                                                         </t>
  </si>
  <si>
    <t xml:space="preserve">Aroche                                                                </t>
  </si>
  <si>
    <t xml:space="preserve">Almonaster la Real                                                    </t>
  </si>
  <si>
    <t xml:space="preserve">Almendro (El)                                                         </t>
  </si>
  <si>
    <t xml:space="preserve">Chucena                                                               </t>
  </si>
  <si>
    <t xml:space="preserve">Higuera de la Sierra                                                  </t>
  </si>
  <si>
    <t xml:space="preserve">Escacena del Campo                                                    </t>
  </si>
  <si>
    <t xml:space="preserve">Cortegana                                                             </t>
  </si>
  <si>
    <t xml:space="preserve">Fuenteheridos                                                         </t>
  </si>
  <si>
    <t xml:space="preserve">Villablanca                                                           </t>
  </si>
  <si>
    <t xml:space="preserve">Almería               </t>
  </si>
  <si>
    <t xml:space="preserve">Velefique                                                             </t>
  </si>
  <si>
    <t xml:space="preserve">Urrácal                                                               </t>
  </si>
  <si>
    <t xml:space="preserve">Uleila del Campo                                                      </t>
  </si>
  <si>
    <t xml:space="preserve">Turrillas                                                             </t>
  </si>
  <si>
    <t xml:space="preserve">Turre                                                                 </t>
  </si>
  <si>
    <t xml:space="preserve">Tíjola                                                                </t>
  </si>
  <si>
    <t xml:space="preserve">Terque                                                                </t>
  </si>
  <si>
    <t xml:space="preserve">Tabernas                                                              </t>
  </si>
  <si>
    <t xml:space="preserve">Pechina                                                               </t>
  </si>
  <si>
    <t xml:space="preserve">Sorbas                                                                </t>
  </si>
  <si>
    <t xml:space="preserve">Sierro                                                                </t>
  </si>
  <si>
    <t xml:space="preserve">Senés                                                                 </t>
  </si>
  <si>
    <t xml:space="preserve">Santa Fe de Mondújar                                                  </t>
  </si>
  <si>
    <t xml:space="preserve">Rioja                                                                 </t>
  </si>
  <si>
    <t xml:space="preserve">Alicún                                                                </t>
  </si>
  <si>
    <t xml:space="preserve">Abrucena                                                              </t>
  </si>
  <si>
    <t xml:space="preserve">Alboloduy                                                             </t>
  </si>
  <si>
    <t xml:space="preserve">Alcolea                                                               </t>
  </si>
  <si>
    <t xml:space="preserve">Vélez-Blanco                                                          </t>
  </si>
  <si>
    <t xml:space="preserve">Alhama de Almería                                                     </t>
  </si>
  <si>
    <t xml:space="preserve">Alsodux                                                               </t>
  </si>
  <si>
    <t xml:space="preserve">Alcudia de Monteagud                                                  </t>
  </si>
  <si>
    <t xml:space="preserve">Bentarique                                                            </t>
  </si>
  <si>
    <t xml:space="preserve">Fondón                                                                </t>
  </si>
  <si>
    <t xml:space="preserve">Fiñana                                                                </t>
  </si>
  <si>
    <t xml:space="preserve">Fines                                                                 </t>
  </si>
  <si>
    <t xml:space="preserve">Chirivel                                                              </t>
  </si>
  <si>
    <t xml:space="preserve">Castro de Filabres                                                    </t>
  </si>
  <si>
    <t xml:space="preserve">Gádor                                                                 </t>
  </si>
  <si>
    <t xml:space="preserve">Canjáyar                                                              </t>
  </si>
  <si>
    <t xml:space="preserve">Benizalón                                                             </t>
  </si>
  <si>
    <t xml:space="preserve">Benahadux                                                             </t>
  </si>
  <si>
    <t xml:space="preserve">Bédar                                                                 </t>
  </si>
  <si>
    <t xml:space="preserve">Bayarque                                                              </t>
  </si>
  <si>
    <t xml:space="preserve">Bayárcal                                                              </t>
  </si>
  <si>
    <t xml:space="preserve">Bacares                                                               </t>
  </si>
  <si>
    <t xml:space="preserve">Paterna del Río                                                       </t>
  </si>
  <si>
    <t xml:space="preserve">María                                                                 </t>
  </si>
  <si>
    <t xml:space="preserve">Oria                                                                  </t>
  </si>
  <si>
    <t xml:space="preserve">Gallardos (Los)                                                       </t>
  </si>
  <si>
    <t xml:space="preserve">Olula de Castro                                                       </t>
  </si>
  <si>
    <t xml:space="preserve">Ohanes                                                                </t>
  </si>
  <si>
    <t xml:space="preserve">Lúcar                                                                 </t>
  </si>
  <si>
    <t xml:space="preserve">Nacimiento                                                            </t>
  </si>
  <si>
    <t xml:space="preserve">Lubrín                                                                </t>
  </si>
  <si>
    <t xml:space="preserve">Laroya                                                                </t>
  </si>
  <si>
    <t xml:space="preserve">Jaén                  </t>
  </si>
  <si>
    <t xml:space="preserve">Carboneros                                                            </t>
  </si>
  <si>
    <t xml:space="preserve">Canena                                                                </t>
  </si>
  <si>
    <t xml:space="preserve">Cambil                                                                </t>
  </si>
  <si>
    <t xml:space="preserve">Cabra del Santo Cristo                                                </t>
  </si>
  <si>
    <t xml:space="preserve">Benatae                                                               </t>
  </si>
  <si>
    <t xml:space="preserve">Bélmez de la Moraleda                                                 </t>
  </si>
  <si>
    <t xml:space="preserve">Arjonilla                                                             </t>
  </si>
  <si>
    <t xml:space="preserve">Lopera                                                                </t>
  </si>
  <si>
    <t xml:space="preserve">Baños de la Encina                                                    </t>
  </si>
  <si>
    <t xml:space="preserve">Lupión                                                                </t>
  </si>
  <si>
    <t xml:space="preserve">Larva                                                                 </t>
  </si>
  <si>
    <t xml:space="preserve">Jimena                                                                </t>
  </si>
  <si>
    <t xml:space="preserve">Jabalquinto                                                           </t>
  </si>
  <si>
    <t xml:space="preserve">Iznatoraf                                                             </t>
  </si>
  <si>
    <t xml:space="preserve">Huesa                                                                 </t>
  </si>
  <si>
    <t xml:space="preserve">Hinojares                                                             </t>
  </si>
  <si>
    <t xml:space="preserve">Cazalilla                                                             </t>
  </si>
  <si>
    <t xml:space="preserve">Escañuela                                                             </t>
  </si>
  <si>
    <t xml:space="preserve">Chilluévar                                                            </t>
  </si>
  <si>
    <t xml:space="preserve">Hornos                                                                </t>
  </si>
  <si>
    <t xml:space="preserve">Rus                                                                   </t>
  </si>
  <si>
    <t xml:space="preserve">Santa Elena                                                           </t>
  </si>
  <si>
    <t xml:space="preserve">Santiago de Calatrava                                                 </t>
  </si>
  <si>
    <t xml:space="preserve">Santo Tomé                                                            </t>
  </si>
  <si>
    <t xml:space="preserve">Siles                                                                 </t>
  </si>
  <si>
    <t xml:space="preserve">Torreblascopedro                                                      </t>
  </si>
  <si>
    <t xml:space="preserve">Puerta de Segura (La)                                                 </t>
  </si>
  <si>
    <t xml:space="preserve">Cárcheles                                                             </t>
  </si>
  <si>
    <t xml:space="preserve">Valdepeñas de Jaén                                                    </t>
  </si>
  <si>
    <t xml:space="preserve">Vilches                                                               </t>
  </si>
  <si>
    <t xml:space="preserve">Villanueva de la Reina                                                </t>
  </si>
  <si>
    <t xml:space="preserve">Villarrodrigo                                                         </t>
  </si>
  <si>
    <t xml:space="preserve">Bedmar y Garcíez                                                      </t>
  </si>
  <si>
    <t xml:space="preserve">Santiago-Pontones                                                     </t>
  </si>
  <si>
    <t xml:space="preserve">Arroyo del Ojanco                                                     </t>
  </si>
  <si>
    <t xml:space="preserve">Villatorres                                                           </t>
  </si>
  <si>
    <t xml:space="preserve">Pozo Alcón                                                            </t>
  </si>
  <si>
    <t xml:space="preserve">Pedro Abad                                                            </t>
  </si>
  <si>
    <t xml:space="preserve">Córdoba               </t>
  </si>
  <si>
    <t xml:space="preserve">Monturque                                                             </t>
  </si>
  <si>
    <t xml:space="preserve">Montemayor                                                            </t>
  </si>
  <si>
    <t xml:space="preserve">Montalbán de Córdoba                                                  </t>
  </si>
  <si>
    <t xml:space="preserve">Luque                                                                 </t>
  </si>
  <si>
    <t xml:space="preserve">Palenciana                                                            </t>
  </si>
  <si>
    <t xml:space="preserve">Victoria (La)                                                         </t>
  </si>
  <si>
    <t xml:space="preserve">Viso (El)                                                             </t>
  </si>
  <si>
    <t xml:space="preserve">Villaviciosa de Córdoba                                               </t>
  </si>
  <si>
    <t xml:space="preserve">Villanueva del Rey                                                    </t>
  </si>
  <si>
    <t xml:space="preserve">Valsequillo                                                           </t>
  </si>
  <si>
    <t xml:space="preserve">Torrecampo                                                            </t>
  </si>
  <si>
    <t xml:space="preserve">Villafranca de Córdoba                                                </t>
  </si>
  <si>
    <t xml:space="preserve">Carcabuey                                                             </t>
  </si>
  <si>
    <t xml:space="preserve">Belalcázar                                                            </t>
  </si>
  <si>
    <t xml:space="preserve">Almedinilla                                                           </t>
  </si>
  <si>
    <t xml:space="preserve">Adamuz                                                                </t>
  </si>
  <si>
    <t xml:space="preserve">Belmez                                                                </t>
  </si>
  <si>
    <t xml:space="preserve">Espiel                                                                </t>
  </si>
  <si>
    <t xml:space="preserve">Granjuela (La)                                                        </t>
  </si>
  <si>
    <t xml:space="preserve">Cardeña                                                               </t>
  </si>
  <si>
    <t xml:space="preserve">Espejo                                                                </t>
  </si>
  <si>
    <t xml:space="preserve">Fuente la Lancha                                                      </t>
  </si>
  <si>
    <t xml:space="preserve">Cádiz                 </t>
  </si>
  <si>
    <t xml:space="preserve">Setenil de las Bodegas                                                </t>
  </si>
  <si>
    <t xml:space="preserve">Torre Alháquime                                                       </t>
  </si>
  <si>
    <t xml:space="preserve">Villaluenga del Rosario                                               </t>
  </si>
  <si>
    <t xml:space="preserve">Espera                                                                </t>
  </si>
  <si>
    <t xml:space="preserve">Gastor (El)                                                           </t>
  </si>
  <si>
    <t xml:space="preserve">Villanueva de la Concepción                                           </t>
  </si>
  <si>
    <t xml:space="preserve">Málaga                </t>
  </si>
  <si>
    <t xml:space="preserve">Serrato                                                               </t>
  </si>
  <si>
    <t xml:space="preserve">Sierra de Yeguas                                                      </t>
  </si>
  <si>
    <t xml:space="preserve">Monda                                                                 </t>
  </si>
  <si>
    <t xml:space="preserve">Tolox                                                                 </t>
  </si>
  <si>
    <t xml:space="preserve">Villanueva de Tapia                                                   </t>
  </si>
  <si>
    <t xml:space="preserve">Villanueva de Algaidas                                                </t>
  </si>
  <si>
    <t xml:space="preserve">Valle de Abdalajís                                                    </t>
  </si>
  <si>
    <t xml:space="preserve">Sayalonga                                                             </t>
  </si>
  <si>
    <t xml:space="preserve">Montecorto                                                            </t>
  </si>
  <si>
    <t xml:space="preserve">Almáchar                                                              </t>
  </si>
  <si>
    <t xml:space="preserve">Teba                                                                  </t>
  </si>
  <si>
    <t xml:space="preserve">Gaucín                                                                </t>
  </si>
  <si>
    <t xml:space="preserve">Cuevas de San Marcos                                                  </t>
  </si>
  <si>
    <t xml:space="preserve">Faraján                                                               </t>
  </si>
  <si>
    <t xml:space="preserve">Frigiliana                                                            </t>
  </si>
  <si>
    <t xml:space="preserve">Cuevas Bajas                                                          </t>
  </si>
  <si>
    <t xml:space="preserve">Cortes de la Frontera                                                 </t>
  </si>
  <si>
    <t xml:space="preserve">Istán                                                                 </t>
  </si>
  <si>
    <t xml:space="preserve">Carratraca                                                            </t>
  </si>
  <si>
    <t xml:space="preserve">Cuevas del Becerro                                                    </t>
  </si>
  <si>
    <t xml:space="preserve">Algatocín                                                             </t>
  </si>
  <si>
    <t xml:space="preserve">Alfarnate                                                             </t>
  </si>
  <si>
    <t xml:space="preserve">Alcaucín                                                              </t>
  </si>
  <si>
    <t xml:space="preserve">Cómpeta                                                               </t>
  </si>
  <si>
    <t xml:space="preserve">Casabermeja                                                           </t>
  </si>
  <si>
    <t xml:space="preserve">Borge (El)                                                            </t>
  </si>
  <si>
    <t xml:space="preserve">Almogía                                                               </t>
  </si>
  <si>
    <t xml:space="preserve">Casarabonela                                                          </t>
  </si>
  <si>
    <t xml:space="preserve">Colmenar                                                              </t>
  </si>
  <si>
    <t xml:space="preserve">Yunquera                                                              </t>
  </si>
  <si>
    <t xml:space="preserve">Alozaina                                                              </t>
  </si>
  <si>
    <t xml:space="preserve">Benamocarra                                                           </t>
  </si>
  <si>
    <t xml:space="preserve">Alpandeire                                                            </t>
  </si>
  <si>
    <t xml:space="preserve">Benamargosa                                                           </t>
  </si>
  <si>
    <t xml:space="preserve">Benalauría                                                            </t>
  </si>
  <si>
    <t xml:space="preserve">Cañada Rosal                                                          </t>
  </si>
  <si>
    <t xml:space="preserve">Sevilla               </t>
  </si>
  <si>
    <t xml:space="preserve">Carrión de los Céspedes                                               </t>
  </si>
  <si>
    <t xml:space="preserve">Castilleja del Campo                                                  </t>
  </si>
  <si>
    <t xml:space="preserve">Badolatosa                                                            </t>
  </si>
  <si>
    <t xml:space="preserve">Huévar del Aljarafe                                                   </t>
  </si>
  <si>
    <t xml:space="preserve">Guadalcanal                                                           </t>
  </si>
  <si>
    <t xml:space="preserve">Corrales (Los)                                                        </t>
  </si>
  <si>
    <t xml:space="preserve">Puebla de los Infantes (La)                                           </t>
  </si>
  <si>
    <t xml:space="preserve">Villanueva del Río y Minas                                            </t>
  </si>
  <si>
    <t xml:space="preserve">Real de la Jara (El)                                                  </t>
  </si>
  <si>
    <t xml:space="preserve">Nota: En impuestos directos e impuestos indirectos se ha restado la cantidad recibida por PIE en concepto de IRPF, IVA e IIEE </t>
  </si>
  <si>
    <t>Derechos liquidados</t>
  </si>
  <si>
    <t>Euros por habitante</t>
  </si>
  <si>
    <t>Municipio</t>
  </si>
  <si>
    <t>Provincia</t>
  </si>
  <si>
    <t>Población</t>
  </si>
  <si>
    <t>Impuestos directos</t>
  </si>
  <si>
    <t>IRPF (PIE)</t>
  </si>
  <si>
    <t>Impuestos Indirectos</t>
  </si>
  <si>
    <t>Tasas y otros ingresos</t>
  </si>
  <si>
    <t>Impuestos directos e indirectos</t>
  </si>
  <si>
    <t>CONTRIBUCIÓN FISCAL ABSOLUTA</t>
  </si>
  <si>
    <t xml:space="preserve">Granada de Río-Tinto (La)                                             </t>
  </si>
  <si>
    <t xml:space="preserve">Padules                                                               </t>
  </si>
  <si>
    <t xml:space="preserve">Cañete de las Torres                                                  </t>
  </si>
  <si>
    <t xml:space="preserve">Castaño del Robledo                                                   </t>
  </si>
  <si>
    <t xml:space="preserve">Berrocal                                                              </t>
  </si>
  <si>
    <t xml:space="preserve">Cañaveral de León                                                     </t>
  </si>
  <si>
    <t xml:space="preserve">Campofrío                                                             </t>
  </si>
  <si>
    <t xml:space="preserve">Partaloa                                                              </t>
  </si>
  <si>
    <t xml:space="preserve">Pedroche                                                              </t>
  </si>
  <si>
    <t xml:space="preserve">Castilleja de Guzmán                                                  </t>
  </si>
  <si>
    <t xml:space="preserve">Albaida del Aljarafe                                                  </t>
  </si>
  <si>
    <t xml:space="preserve">Castellar                                                             </t>
  </si>
  <si>
    <t xml:space="preserve">Ojén                                                                  </t>
  </si>
  <si>
    <t xml:space="preserve">Castillo de Locubín                                                   </t>
  </si>
  <si>
    <t xml:space="preserve">Villamanrique de la Condesa                                           </t>
  </si>
  <si>
    <t xml:space="preserve">Santisteban del Puerto                                                </t>
  </si>
  <si>
    <t>Impuestos directos - IRPF</t>
  </si>
  <si>
    <t>Impuestos indirectos - IVA-IIEE</t>
  </si>
  <si>
    <t>IIEE (PIE)</t>
  </si>
  <si>
    <t>IVA (PIE)</t>
  </si>
  <si>
    <t xml:space="preserve">Alosno                                                                </t>
  </si>
  <si>
    <t xml:space="preserve">Begíjar                                                               </t>
  </si>
  <si>
    <t xml:space="preserve">Blázquez (Los)                                                        </t>
  </si>
  <si>
    <t xml:space="preserve">Burgo (El)                                                            </t>
  </si>
  <si>
    <t xml:space="preserve">Cantoria                                                              </t>
  </si>
  <si>
    <t xml:space="preserve">Carataunas                                                            </t>
  </si>
  <si>
    <t xml:space="preserve">Darro                                                                 </t>
  </si>
  <si>
    <t xml:space="preserve">Fuente Carreteros                                                     </t>
  </si>
  <si>
    <t xml:space="preserve">Láujar de Andarax                                                     </t>
  </si>
  <si>
    <t xml:space="preserve">Moriles                                                               </t>
  </si>
  <si>
    <t xml:space="preserve">Parauta                                                               </t>
  </si>
  <si>
    <t xml:space="preserve">Puerto Moral                                                          </t>
  </si>
  <si>
    <t xml:space="preserve">San Martín del Tesorillo                                              </t>
  </si>
  <si>
    <t xml:space="preserve">Torrenueva Costa                                                      </t>
  </si>
  <si>
    <t xml:space="preserve">Trevélez                                                              </t>
  </si>
  <si>
    <t xml:space="preserve">Valenzuela                                                            </t>
  </si>
  <si>
    <t>Municipios de Andalucía con menos de 5.000 habitantes</t>
  </si>
  <si>
    <t xml:space="preserve"> </t>
  </si>
  <si>
    <t xml:space="preserve">Rubio (El)                                                            </t>
  </si>
  <si>
    <t xml:space="preserve">Pegalajar                                                             </t>
  </si>
  <si>
    <t xml:space="preserve">Ibros                                                                 </t>
  </si>
  <si>
    <t xml:space="preserve">Dos Torres                                                            </t>
  </si>
  <si>
    <t xml:space="preserve">Viñuela                                                               </t>
  </si>
  <si>
    <t xml:space="preserve">Cumbres Mayores                                                       </t>
  </si>
  <si>
    <t xml:space="preserve">Purchena                                                              </t>
  </si>
  <si>
    <t xml:space="preserve">Benaoján                                                              </t>
  </si>
  <si>
    <t xml:space="preserve">Galaroza                                                              </t>
  </si>
  <si>
    <t xml:space="preserve">Campotéjar                                                            </t>
  </si>
  <si>
    <t xml:space="preserve">Albanchez de Mágina                                                   </t>
  </si>
  <si>
    <t xml:space="preserve">Fornes                                                                </t>
  </si>
  <si>
    <t xml:space="preserve">Jubrique                                                              </t>
  </si>
  <si>
    <t xml:space="preserve">Jimera de Líbar                                                       </t>
  </si>
  <si>
    <t xml:space="preserve">Beas de Guadix                                                        </t>
  </si>
  <si>
    <t xml:space="preserve">Busquístar                                                            </t>
  </si>
  <si>
    <t xml:space="preserve">Nava (La)                                                             </t>
  </si>
  <si>
    <t xml:space="preserve">Santaella                                                             </t>
  </si>
  <si>
    <t xml:space="preserve">Iznájar                                                               </t>
  </si>
  <si>
    <t xml:space="preserve">Gilena                                                                </t>
  </si>
  <si>
    <t xml:space="preserve">Humilladero                                                           </t>
  </si>
  <si>
    <t xml:space="preserve">Periana                                                               </t>
  </si>
  <si>
    <t xml:space="preserve">Balanegra                                                             </t>
  </si>
  <si>
    <t xml:space="preserve">Villanueva de los Castillejos                                         </t>
  </si>
  <si>
    <t xml:space="preserve">Dílar                                                                 </t>
  </si>
  <si>
    <t xml:space="preserve">Serón                                                                 </t>
  </si>
  <si>
    <t xml:space="preserve">Grazalema                                                             </t>
  </si>
  <si>
    <t xml:space="preserve">Alanís                                                                </t>
  </si>
  <si>
    <t xml:space="preserve">Navas de la Concepción (Las)                                          </t>
  </si>
  <si>
    <t xml:space="preserve">Chimeneas                                                             </t>
  </si>
  <si>
    <t xml:space="preserve">Galera                                                                </t>
  </si>
  <si>
    <t xml:space="preserve">Sorihuela del Guadalimar                                              </t>
  </si>
  <si>
    <t xml:space="preserve">Santa Bárbara de Casa                                                 </t>
  </si>
  <si>
    <t xml:space="preserve">Otívar                                                                </t>
  </si>
  <si>
    <t xml:space="preserve">Garrobo (El)                                                          </t>
  </si>
  <si>
    <t xml:space="preserve">Benaocaz                                                              </t>
  </si>
  <si>
    <t xml:space="preserve">Arenas del Rey                                                        </t>
  </si>
  <si>
    <t xml:space="preserve">Játar                                                                 </t>
  </si>
  <si>
    <t xml:space="preserve">San Nicolás del Puerto                                                </t>
  </si>
  <si>
    <t xml:space="preserve">Granado (El)                                                          </t>
  </si>
  <si>
    <t xml:space="preserve">Huécija                                                               </t>
  </si>
  <si>
    <t xml:space="preserve">Benarrabá                                                             </t>
  </si>
  <si>
    <t xml:space="preserve">Lentegí                                                               </t>
  </si>
  <si>
    <t xml:space="preserve">Alcalá del Valle                                                      </t>
  </si>
  <si>
    <t xml:space="preserve">Benamejí                                                              </t>
  </si>
  <si>
    <t xml:space="preserve">Coronil (El)                                                          </t>
  </si>
  <si>
    <t xml:space="preserve">Luisiana (La)                                                         </t>
  </si>
  <si>
    <t xml:space="preserve">San José del Valle                                                    </t>
  </si>
  <si>
    <t xml:space="preserve">Lantejuela                                                            </t>
  </si>
  <si>
    <t xml:space="preserve">Villanueva del Rosario                                                </t>
  </si>
  <si>
    <t xml:space="preserve">Moraleda de Zafayona                                                  </t>
  </si>
  <si>
    <t xml:space="preserve">Güéjar Sierra                                                         </t>
  </si>
  <si>
    <t xml:space="preserve">Polopos                                                               </t>
  </si>
  <si>
    <t xml:space="preserve">Guadalcázar                                                           </t>
  </si>
  <si>
    <t xml:space="preserve">Alcaracejos                                                           </t>
  </si>
  <si>
    <t xml:space="preserve">Ronquillo (El)                                                        </t>
  </si>
  <si>
    <t xml:space="preserve">Villanueva del Duque                                                  </t>
  </si>
  <si>
    <t xml:space="preserve">Comares                                                               </t>
  </si>
  <si>
    <t xml:space="preserve">Zarza-Perrunal,La                                                     </t>
  </si>
  <si>
    <t xml:space="preserve">Cala                                                                  </t>
  </si>
  <si>
    <t xml:space="preserve">Paymogo                                                               </t>
  </si>
  <si>
    <t xml:space="preserve">Jérez del Marquesado                                                  </t>
  </si>
  <si>
    <t xml:space="preserve">Chiclana de Segura                                                    </t>
  </si>
  <si>
    <t xml:space="preserve">Alájar                                                                </t>
  </si>
  <si>
    <t xml:space="preserve">Albanchez                                                             </t>
  </si>
  <si>
    <t xml:space="preserve">Espeluy                                                               </t>
  </si>
  <si>
    <t xml:space="preserve">Morelábor                                                             </t>
  </si>
  <si>
    <t xml:space="preserve">Íllar                                                                 </t>
  </si>
  <si>
    <t xml:space="preserve">Rubite                                                                </t>
  </si>
  <si>
    <t xml:space="preserve">Conquista                                                             </t>
  </si>
  <si>
    <t xml:space="preserve">Villanueva de las Cruces                                              </t>
  </si>
  <si>
    <t xml:space="preserve">Alfarnatejo                                                           </t>
  </si>
  <si>
    <t xml:space="preserve">Hinojales                                                             </t>
  </si>
  <si>
    <t xml:space="preserve">Cortelazor                                                            </t>
  </si>
  <si>
    <t xml:space="preserve">Cartajima                                                             </t>
  </si>
  <si>
    <t xml:space="preserve">Júzcar                                                                </t>
  </si>
  <si>
    <t xml:space="preserve">Valdelarco                                                            </t>
  </si>
  <si>
    <t>Ingresos tributarios 2023 (impuestos directos e indirectos, tasas y otros ingresos)</t>
  </si>
  <si>
    <r>
      <t xml:space="preserve">Fuente: Elaboración propia del </t>
    </r>
    <r>
      <rPr>
        <b/>
        <i/>
        <sz val="9"/>
        <rFont val="Gill Sans MT"/>
        <family val="2"/>
      </rPr>
      <t>Observatorio Tributario Andaluz</t>
    </r>
    <r>
      <rPr>
        <i/>
        <sz val="9"/>
        <rFont val="Gill Sans MT"/>
        <family val="2"/>
      </rPr>
      <t xml:space="preserve"> con datos de Ministerio de Hacienda (datos a 30-10-24)</t>
    </r>
  </si>
  <si>
    <t xml:space="preserve">Fuente Vaqueros                                                       </t>
  </si>
  <si>
    <t xml:space="preserve">Doña Mencía                                                           </t>
  </si>
  <si>
    <t xml:space="preserve">Navas de San Juan                                                     </t>
  </si>
  <si>
    <t xml:space="preserve">Hornachuelos                                                          </t>
  </si>
  <si>
    <t xml:space="preserve">Carpio (El)                                                           </t>
  </si>
  <si>
    <t xml:space="preserve">Niebla                                                                </t>
  </si>
  <si>
    <t xml:space="preserve">Jun                                                                   </t>
  </si>
  <si>
    <t xml:space="preserve">Molares (Los)                                                         </t>
  </si>
  <si>
    <t xml:space="preserve">Villalba del Alcor                                                    </t>
  </si>
  <si>
    <t xml:space="preserve">Castellar de la Frontera                                              </t>
  </si>
  <si>
    <t xml:space="preserve">Zurgena                                                               </t>
  </si>
  <si>
    <t xml:space="preserve">Fuente de Piedra                                                      </t>
  </si>
  <si>
    <t xml:space="preserve">Guarromán                                                             </t>
  </si>
  <si>
    <t xml:space="preserve">Marinaleda                                                            </t>
  </si>
  <si>
    <t xml:space="preserve">Palmar de Troya (El)                                                  </t>
  </si>
  <si>
    <t xml:space="preserve">Purullena                                                             </t>
  </si>
  <si>
    <t xml:space="preserve">Cerro de Andévalo (El)                                                </t>
  </si>
  <si>
    <t xml:space="preserve">Encinas Reales                                                        </t>
  </si>
  <si>
    <t xml:space="preserve">Bosque (El)                                                           </t>
  </si>
  <si>
    <t xml:space="preserve">Puente de Génave                                                      </t>
  </si>
  <si>
    <t xml:space="preserve">Obejo                                                                 </t>
  </si>
  <si>
    <t xml:space="preserve">Arquillos                                                             </t>
  </si>
  <si>
    <t xml:space="preserve">Lahiguera                                                             </t>
  </si>
  <si>
    <t xml:space="preserve">Frailes                                                               </t>
  </si>
  <si>
    <t xml:space="preserve">Cádiar                                                                </t>
  </si>
  <si>
    <t xml:space="preserve">Zahara                                                                </t>
  </si>
  <si>
    <t xml:space="preserve">Almadén de la Plata                                                   </t>
  </si>
  <si>
    <t xml:space="preserve">Nigüelas                                                              </t>
  </si>
  <si>
    <t xml:space="preserve">Coripe                                                                </t>
  </si>
  <si>
    <t xml:space="preserve">Guájares, Los                                                         </t>
  </si>
  <si>
    <t xml:space="preserve">Villaralto                                                            </t>
  </si>
  <si>
    <t xml:space="preserve">Taberno                                                               </t>
  </si>
  <si>
    <t xml:space="preserve">Iznate                                                                </t>
  </si>
  <si>
    <t xml:space="preserve">San Sebastián de los Ballesteros                                      </t>
  </si>
  <si>
    <t xml:space="preserve">Felix                                                                 </t>
  </si>
  <si>
    <t xml:space="preserve">Torres de Albánchez                                                   </t>
  </si>
  <si>
    <t xml:space="preserve">Alhabia                                                               </t>
  </si>
  <si>
    <t xml:space="preserve">Cogollos de Guadix                                                    </t>
  </si>
  <si>
    <t xml:space="preserve">Villaharta                                                            </t>
  </si>
  <si>
    <t xml:space="preserve">Lújar                                                                 </t>
  </si>
  <si>
    <t xml:space="preserve">Santa Ana la Real                                                     </t>
  </si>
  <si>
    <t xml:space="preserve">Albuñán                                                               </t>
  </si>
  <si>
    <t xml:space="preserve">Marines (Los)                                                         </t>
  </si>
  <si>
    <t xml:space="preserve">Linares de la Sierra                                                  </t>
  </si>
  <si>
    <t xml:space="preserve">Benadalid                                                             </t>
  </si>
  <si>
    <t xml:space="preserve">Suflí                                                                 </t>
  </si>
  <si>
    <t xml:space="preserve">Cástaras                                                              </t>
  </si>
  <si>
    <t xml:space="preserve">Almócita                                                              </t>
  </si>
  <si>
    <t xml:space="preserve">Cóbdar                                                                </t>
  </si>
  <si>
    <t xml:space="preserve">Atajate                                                               </t>
  </si>
  <si>
    <t>MEDIA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</si>
</sst>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9"/>
      <name val="Univers"/>
      <family val="2"/>
    </font>
    <font>
      <sz val="10"/>
      <name val="Gill Sans MT"/>
      <family val="2"/>
    </font>
    <font>
      <b/>
      <sz val="10"/>
      <name val="Gill Sans MT"/>
      <family val="2"/>
    </font>
    <font>
      <b/>
      <sz val="14"/>
      <name val="Gill Sans MT"/>
      <family val="2"/>
    </font>
    <font>
      <sz val="14"/>
      <name val="Gill Sans MT"/>
      <family val="2"/>
    </font>
    <font>
      <i/>
      <sz val="8"/>
      <name val="Gill Sans MT"/>
      <family val="2"/>
    </font>
    <font>
      <sz val="8"/>
      <name val="Gill Sans MT"/>
      <family val="2"/>
    </font>
    <font>
      <i/>
      <sz val="10"/>
      <name val="Gill Sans MT"/>
      <family val="2"/>
    </font>
    <font>
      <b/>
      <sz val="10"/>
      <color indexed="8"/>
      <name val="Gill Sans MT"/>
      <family val="2"/>
    </font>
    <font>
      <sz val="10"/>
      <color indexed="8"/>
      <name val="Gill Sans MT"/>
      <family val="2"/>
    </font>
    <font>
      <sz val="8"/>
      <color indexed="8"/>
      <name val="Gill Sans MT"/>
      <family val="2"/>
    </font>
    <font>
      <sz val="11"/>
      <color theme="1"/>
      <name val="Gill Sans MT"/>
      <family val="2"/>
    </font>
    <font>
      <i/>
      <sz val="9"/>
      <name val="Gill Sans MT"/>
      <family val="2"/>
    </font>
    <font>
      <b/>
      <i/>
      <sz val="9"/>
      <name val="Gill Sans MT"/>
      <family val="2"/>
    </font>
    <font>
      <i/>
      <sz val="9"/>
      <color theme="1"/>
      <name val="Gill Sans MT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99"/>
        <bgColor indexed="8"/>
      </patternFill>
    </fill>
    <fill>
      <patternFill patternType="solid">
        <fgColor rgb="FFFFFF9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</cellStyleXfs>
  <cellXfs count="42">
    <xf numFmtId="0" fontId="0" fillId="0" borderId="0" xfId="0"/>
    <xf numFmtId="0" fontId="5" fillId="0" borderId="0" xfId="0" applyFont="1" applyFill="1" applyAlignment="1">
      <alignment vertical="center" wrapText="1"/>
    </xf>
    <xf numFmtId="3" fontId="5" fillId="0" borderId="0" xfId="0" applyNumberFormat="1" applyFont="1" applyFill="1" applyAlignment="1">
      <alignment vertical="center" wrapText="1"/>
    </xf>
    <xf numFmtId="4" fontId="5" fillId="0" borderId="0" xfId="0" applyNumberFormat="1" applyFont="1" applyFill="1" applyAlignment="1">
      <alignment vertical="center" wrapText="1"/>
    </xf>
    <xf numFmtId="3" fontId="10" fillId="2" borderId="1" xfId="3" applyNumberFormat="1" applyFont="1" applyFill="1" applyBorder="1" applyAlignment="1">
      <alignment horizontal="center" vertical="center" wrapText="1"/>
    </xf>
    <xf numFmtId="4" fontId="8" fillId="0" borderId="1" xfId="4" applyNumberFormat="1" applyFont="1" applyFill="1" applyBorder="1" applyAlignment="1">
      <alignment horizontal="center" vertical="center" wrapText="1"/>
    </xf>
    <xf numFmtId="0" fontId="10" fillId="2" borderId="1" xfId="4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3" fontId="10" fillId="2" borderId="1" xfId="3" applyNumberFormat="1" applyFont="1" applyFill="1" applyBorder="1" applyAlignment="1">
      <alignment horizontal="left" vertical="center" wrapText="1"/>
    </xf>
    <xf numFmtId="4" fontId="11" fillId="3" borderId="1" xfId="5" applyNumberFormat="1" applyFont="1" applyFill="1" applyBorder="1" applyAlignment="1">
      <alignment horizontal="left" vertical="center" wrapText="1"/>
    </xf>
    <xf numFmtId="4" fontId="11" fillId="3" borderId="1" xfId="5" applyNumberFormat="1" applyFont="1" applyFill="1" applyBorder="1" applyAlignment="1">
      <alignment horizontal="right" vertical="center" wrapText="1"/>
    </xf>
    <xf numFmtId="4" fontId="10" fillId="3" borderId="1" xfId="5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3" fontId="3" fillId="0" borderId="0" xfId="0" applyNumberFormat="1" applyFont="1" applyAlignment="1">
      <alignment vertical="center"/>
    </xf>
    <xf numFmtId="4" fontId="3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3" fontId="8" fillId="0" borderId="0" xfId="0" applyNumberFormat="1" applyFont="1" applyAlignment="1">
      <alignment horizontal="left" vertical="center"/>
    </xf>
    <xf numFmtId="4" fontId="8" fillId="0" borderId="0" xfId="0" applyNumberFormat="1" applyFont="1" applyAlignment="1">
      <alignment horizontal="left" vertical="center"/>
    </xf>
    <xf numFmtId="4" fontId="8" fillId="0" borderId="0" xfId="0" applyNumberFormat="1" applyFont="1" applyAlignment="1">
      <alignment vertical="center"/>
    </xf>
    <xf numFmtId="4" fontId="4" fillId="0" borderId="0" xfId="0" applyNumberFormat="1" applyFont="1" applyAlignment="1">
      <alignment vertical="center"/>
    </xf>
    <xf numFmtId="0" fontId="7" fillId="0" borderId="0" xfId="0" applyFont="1" applyFill="1" applyAlignment="1">
      <alignment horizontal="left" vertical="center"/>
    </xf>
    <xf numFmtId="0" fontId="8" fillId="0" borderId="0" xfId="0" applyFont="1" applyAlignment="1">
      <alignment horizontal="center" vertical="center"/>
    </xf>
    <xf numFmtId="3" fontId="8" fillId="0" borderId="0" xfId="0" applyNumberFormat="1" applyFont="1" applyAlignment="1">
      <alignment horizontal="center" vertical="center"/>
    </xf>
    <xf numFmtId="4" fontId="8" fillId="0" borderId="0" xfId="0" applyNumberFormat="1" applyFont="1" applyAlignment="1">
      <alignment horizontal="center" vertical="center"/>
    </xf>
    <xf numFmtId="3" fontId="11" fillId="4" borderId="1" xfId="1" applyNumberFormat="1" applyFont="1" applyFill="1" applyBorder="1" applyAlignment="1">
      <alignment horizontal="right" vertical="center" wrapText="1"/>
    </xf>
    <xf numFmtId="4" fontId="12" fillId="0" borderId="1" xfId="1" applyNumberFormat="1" applyFont="1" applyFill="1" applyBorder="1" applyAlignment="1">
      <alignment horizontal="right" vertical="center" wrapText="1"/>
    </xf>
    <xf numFmtId="0" fontId="13" fillId="0" borderId="0" xfId="0" applyFont="1" applyAlignment="1">
      <alignment vertical="center"/>
    </xf>
    <xf numFmtId="3" fontId="13" fillId="0" borderId="0" xfId="0" applyNumberFormat="1" applyFont="1" applyAlignment="1">
      <alignment vertical="center"/>
    </xf>
    <xf numFmtId="4" fontId="13" fillId="0" borderId="0" xfId="0" applyNumberFormat="1" applyFont="1" applyAlignment="1">
      <alignment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Fill="1" applyAlignment="1">
      <alignment horizontal="left" vertical="center"/>
    </xf>
    <xf numFmtId="0" fontId="16" fillId="0" borderId="1" xfId="0" applyFont="1" applyBorder="1" applyAlignment="1">
      <alignment vertical="center"/>
    </xf>
    <xf numFmtId="4" fontId="16" fillId="0" borderId="1" xfId="0" applyNumberFormat="1" applyFont="1" applyBorder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4" fontId="3" fillId="0" borderId="2" xfId="2" applyNumberFormat="1" applyFont="1" applyFill="1" applyBorder="1" applyAlignment="1">
      <alignment horizontal="center" vertical="center"/>
    </xf>
    <xf numFmtId="4" fontId="3" fillId="0" borderId="3" xfId="2" applyNumberFormat="1" applyFont="1" applyFill="1" applyBorder="1" applyAlignment="1">
      <alignment horizontal="center" vertical="center"/>
    </xf>
    <xf numFmtId="4" fontId="3" fillId="0" borderId="4" xfId="2" applyNumberFormat="1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</cellXfs>
  <cellStyles count="6">
    <cellStyle name="Normal" xfId="0" builtinId="0"/>
    <cellStyle name="Normal_CENSOResumen(INTERNET) 2" xfId="2"/>
    <cellStyle name="Normal_Hoja1" xfId="5"/>
    <cellStyle name="Normal_Hoja2" xfId="1"/>
    <cellStyle name="Normal_icio" xfId="3"/>
    <cellStyle name="Normal_IngGast (2) 2" xfId="4"/>
  </cellStyles>
  <dxfs count="0"/>
  <tableStyles count="0" defaultTableStyle="TableStyleMedium2" defaultPivotStyle="PivotStyleMedium9"/>
  <colors>
    <mruColors>
      <color rgb="FFFFFF99"/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0</xdr:col>
      <xdr:colOff>719882</xdr:colOff>
      <xdr:row>1</xdr:row>
      <xdr:rowOff>261298</xdr:rowOff>
    </xdr:to>
    <xdr:pic>
      <xdr:nvPicPr>
        <xdr:cNvPr id="2" name="1 Imagen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719882" cy="4746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19051</xdr:rowOff>
    </xdr:from>
    <xdr:to>
      <xdr:col>0</xdr:col>
      <xdr:colOff>714375</xdr:colOff>
      <xdr:row>1</xdr:row>
      <xdr:rowOff>291465</xdr:rowOff>
    </xdr:to>
    <xdr:pic>
      <xdr:nvPicPr>
        <xdr:cNvPr id="2" name="1 Imagen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19051"/>
          <a:ext cx="685800" cy="4857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14"/>
  <sheetViews>
    <sheetView tabSelected="1" zoomScaleNormal="100" workbookViewId="0">
      <selection activeCell="R9" sqref="R9"/>
    </sheetView>
  </sheetViews>
  <sheetFormatPr baseColWidth="10" defaultColWidth="7.109375" defaultRowHeight="18"/>
  <cols>
    <col min="1" max="1" width="28.109375" style="27" customWidth="1"/>
    <col min="2" max="2" width="15.6640625" style="27" customWidth="1"/>
    <col min="3" max="3" width="11" style="28" customWidth="1"/>
    <col min="4" max="4" width="14.109375" style="27" hidden="1" customWidth="1"/>
    <col min="5" max="5" width="12.6640625" style="27" hidden="1" customWidth="1"/>
    <col min="6" max="6" width="14.44140625" style="27" hidden="1" customWidth="1"/>
    <col min="7" max="7" width="14.33203125" style="29" hidden="1" customWidth="1"/>
    <col min="8" max="9" width="12.6640625" style="27" hidden="1" customWidth="1"/>
    <col min="10" max="10" width="13.5546875" style="27" hidden="1" customWidth="1"/>
    <col min="11" max="11" width="13.6640625" style="27" hidden="1" customWidth="1"/>
    <col min="12" max="12" width="16.5546875" style="27" customWidth="1"/>
    <col min="13" max="13" width="15.44140625" style="27" customWidth="1"/>
    <col min="14" max="14" width="18.109375" style="27" customWidth="1"/>
    <col min="15" max="15" width="7.109375" style="27" customWidth="1"/>
    <col min="16" max="16384" width="7.109375" style="27"/>
  </cols>
  <sheetData>
    <row r="1" spans="1:14" s="12" customFormat="1" ht="16.8">
      <c r="C1" s="13"/>
      <c r="D1" s="14"/>
      <c r="E1" s="14"/>
      <c r="F1" s="14"/>
      <c r="G1" s="14"/>
      <c r="H1" s="14"/>
      <c r="I1" s="14"/>
      <c r="J1" s="14"/>
      <c r="K1" s="14"/>
      <c r="L1" s="14"/>
      <c r="N1" s="15"/>
    </row>
    <row r="2" spans="1:14" s="12" customFormat="1" ht="24" customHeight="1">
      <c r="A2" s="1"/>
      <c r="B2" s="1"/>
      <c r="C2" s="2" t="s">
        <v>302</v>
      </c>
      <c r="D2" s="1"/>
      <c r="E2" s="1"/>
      <c r="F2" s="1"/>
      <c r="G2" s="3"/>
      <c r="H2" s="1"/>
      <c r="I2" s="1"/>
      <c r="J2" s="1"/>
      <c r="K2" s="1"/>
      <c r="L2" s="1"/>
      <c r="M2" s="1"/>
      <c r="N2" s="1"/>
    </row>
    <row r="3" spans="1:14" s="12" customFormat="1" ht="39" customHeight="1">
      <c r="A3" s="34" t="s">
        <v>380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</row>
    <row r="4" spans="1:14" s="12" customFormat="1" ht="21.6">
      <c r="A4" s="35" t="s">
        <v>301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</row>
    <row r="5" spans="1:14" s="12" customFormat="1" ht="16.8">
      <c r="A5" s="30" t="s">
        <v>381</v>
      </c>
      <c r="B5" s="16"/>
      <c r="C5" s="17"/>
      <c r="D5" s="18"/>
      <c r="E5" s="18"/>
      <c r="F5" s="18"/>
      <c r="G5" s="18"/>
      <c r="H5" s="18"/>
      <c r="I5" s="18"/>
      <c r="J5" s="18"/>
      <c r="K5" s="18"/>
      <c r="L5" s="18"/>
      <c r="M5" s="19"/>
      <c r="N5" s="20"/>
    </row>
    <row r="6" spans="1:14" s="12" customFormat="1" ht="16.8">
      <c r="A6" s="31" t="s">
        <v>253</v>
      </c>
      <c r="B6" s="22"/>
      <c r="C6" s="23"/>
      <c r="D6" s="24"/>
      <c r="E6" s="24"/>
      <c r="F6" s="24"/>
      <c r="G6" s="24"/>
      <c r="H6" s="24"/>
      <c r="I6" s="24"/>
      <c r="J6" s="24"/>
      <c r="K6" s="19"/>
      <c r="L6" s="24"/>
      <c r="M6" s="19"/>
      <c r="N6" s="20"/>
    </row>
    <row r="7" spans="1:14" s="12" customFormat="1" ht="16.8">
      <c r="A7" s="21" t="s">
        <v>302</v>
      </c>
      <c r="B7" s="22"/>
      <c r="C7" s="23"/>
      <c r="D7" s="24"/>
      <c r="E7" s="24"/>
      <c r="F7" s="24"/>
      <c r="G7" s="24"/>
      <c r="H7" s="24"/>
      <c r="I7" s="24"/>
      <c r="J7" s="24"/>
      <c r="K7" s="19"/>
      <c r="L7" s="24"/>
      <c r="M7" s="19"/>
      <c r="N7" s="20"/>
    </row>
    <row r="8" spans="1:14" s="12" customFormat="1" ht="16.8">
      <c r="A8" s="22"/>
      <c r="B8" s="22"/>
      <c r="C8" s="23"/>
      <c r="D8" s="36" t="s">
        <v>254</v>
      </c>
      <c r="E8" s="37"/>
      <c r="F8" s="37"/>
      <c r="G8" s="37"/>
      <c r="H8" s="37"/>
      <c r="I8" s="37"/>
      <c r="J8" s="37"/>
      <c r="K8" s="38"/>
      <c r="L8" s="39" t="s">
        <v>255</v>
      </c>
      <c r="M8" s="40"/>
      <c r="N8" s="41"/>
    </row>
    <row r="9" spans="1:14" s="12" customFormat="1" ht="50.4">
      <c r="A9" s="4" t="s">
        <v>256</v>
      </c>
      <c r="B9" s="4" t="s">
        <v>257</v>
      </c>
      <c r="C9" s="4" t="s">
        <v>258</v>
      </c>
      <c r="D9" s="5" t="s">
        <v>259</v>
      </c>
      <c r="E9" s="5" t="s">
        <v>260</v>
      </c>
      <c r="F9" s="5" t="s">
        <v>281</v>
      </c>
      <c r="G9" s="5" t="s">
        <v>261</v>
      </c>
      <c r="H9" s="5" t="s">
        <v>284</v>
      </c>
      <c r="I9" s="5" t="s">
        <v>283</v>
      </c>
      <c r="J9" s="5" t="s">
        <v>282</v>
      </c>
      <c r="K9" s="5" t="s">
        <v>262</v>
      </c>
      <c r="L9" s="6" t="s">
        <v>263</v>
      </c>
      <c r="M9" s="6" t="s">
        <v>262</v>
      </c>
      <c r="N9" s="7" t="s">
        <v>264</v>
      </c>
    </row>
    <row r="10" spans="1:14" ht="15" customHeight="1">
      <c r="A10" s="8" t="s">
        <v>106</v>
      </c>
      <c r="B10" s="9" t="s">
        <v>90</v>
      </c>
      <c r="C10" s="25">
        <v>1275</v>
      </c>
      <c r="D10" s="26">
        <v>302040.21000000002</v>
      </c>
      <c r="E10" s="26">
        <v>0</v>
      </c>
      <c r="F10" s="26">
        <f t="shared" ref="F10:F73" si="0">D10-E10</f>
        <v>302040.21000000002</v>
      </c>
      <c r="G10" s="26">
        <v>3399.75</v>
      </c>
      <c r="H10" s="26">
        <v>0</v>
      </c>
      <c r="I10" s="26">
        <v>0</v>
      </c>
      <c r="J10" s="26">
        <f t="shared" ref="J10:J73" si="1">G10-H10-I10</f>
        <v>3399.75</v>
      </c>
      <c r="K10" s="26">
        <v>446651.05</v>
      </c>
      <c r="L10" s="10">
        <f t="shared" ref="L10:L73" si="2">(F10+J10)/C10</f>
        <v>239.56075294117647</v>
      </c>
      <c r="M10" s="10">
        <f t="shared" ref="M10:M73" si="3">K10/C10</f>
        <v>350.31454901960785</v>
      </c>
      <c r="N10" s="11">
        <f t="shared" ref="N10:N73" si="4">(F10+J10+K10)/C10</f>
        <v>589.87530196078433</v>
      </c>
    </row>
    <row r="11" spans="1:14" ht="15" customHeight="1">
      <c r="A11" s="8" t="s">
        <v>192</v>
      </c>
      <c r="B11" s="9" t="s">
        <v>176</v>
      </c>
      <c r="C11" s="25">
        <v>4092</v>
      </c>
      <c r="D11" s="26">
        <v>1256641.98</v>
      </c>
      <c r="E11" s="26">
        <v>0</v>
      </c>
      <c r="F11" s="26">
        <f t="shared" si="0"/>
        <v>1256641.98</v>
      </c>
      <c r="G11" s="26">
        <v>29595.78</v>
      </c>
      <c r="H11" s="26">
        <v>0</v>
      </c>
      <c r="I11" s="26">
        <v>0</v>
      </c>
      <c r="J11" s="26">
        <f t="shared" si="1"/>
        <v>29595.78</v>
      </c>
      <c r="K11" s="26">
        <v>189017.83</v>
      </c>
      <c r="L11" s="10">
        <f t="shared" si="2"/>
        <v>314.329853372434</v>
      </c>
      <c r="M11" s="10">
        <f t="shared" si="3"/>
        <v>46.192040566959918</v>
      </c>
      <c r="N11" s="11">
        <f t="shared" si="4"/>
        <v>360.52189393939398</v>
      </c>
    </row>
    <row r="12" spans="1:14" ht="15" customHeight="1">
      <c r="A12" s="8" t="s">
        <v>34</v>
      </c>
      <c r="B12" s="9" t="s">
        <v>0</v>
      </c>
      <c r="C12" s="25">
        <v>239</v>
      </c>
      <c r="D12" s="26">
        <v>41967.29</v>
      </c>
      <c r="E12" s="26">
        <v>0</v>
      </c>
      <c r="F12" s="26">
        <f t="shared" si="0"/>
        <v>41967.29</v>
      </c>
      <c r="G12" s="26">
        <v>1446.87</v>
      </c>
      <c r="H12" s="26">
        <v>0</v>
      </c>
      <c r="I12" s="26">
        <v>0</v>
      </c>
      <c r="J12" s="26">
        <f t="shared" si="1"/>
        <v>1446.87</v>
      </c>
      <c r="K12" s="26">
        <v>48277.18</v>
      </c>
      <c r="L12" s="10">
        <f t="shared" si="2"/>
        <v>181.6492050209205</v>
      </c>
      <c r="M12" s="10">
        <f t="shared" si="3"/>
        <v>201.99656903765691</v>
      </c>
      <c r="N12" s="11">
        <f t="shared" si="4"/>
        <v>383.64577405857739</v>
      </c>
    </row>
    <row r="13" spans="1:14" ht="15" customHeight="1">
      <c r="A13" s="8" t="s">
        <v>366</v>
      </c>
      <c r="B13" s="9" t="s">
        <v>69</v>
      </c>
      <c r="C13" s="25">
        <v>780</v>
      </c>
      <c r="D13" s="26">
        <v>138197.69</v>
      </c>
      <c r="E13" s="26">
        <v>0</v>
      </c>
      <c r="F13" s="26">
        <f t="shared" si="0"/>
        <v>138197.69</v>
      </c>
      <c r="G13" s="26">
        <v>19705.96</v>
      </c>
      <c r="H13" s="26">
        <v>0</v>
      </c>
      <c r="I13" s="26">
        <v>0</v>
      </c>
      <c r="J13" s="26">
        <f t="shared" si="1"/>
        <v>19705.96</v>
      </c>
      <c r="K13" s="26">
        <v>65556.94</v>
      </c>
      <c r="L13" s="10">
        <f t="shared" si="2"/>
        <v>202.44057692307692</v>
      </c>
      <c r="M13" s="10">
        <f t="shared" si="3"/>
        <v>84.047358974358971</v>
      </c>
      <c r="N13" s="11">
        <f t="shared" si="4"/>
        <v>286.48793589743588</v>
      </c>
    </row>
    <row r="14" spans="1:14" ht="15" customHeight="1">
      <c r="A14" s="8" t="s">
        <v>330</v>
      </c>
      <c r="B14" s="9" t="s">
        <v>243</v>
      </c>
      <c r="C14" s="25">
        <v>1675</v>
      </c>
      <c r="D14" s="26">
        <v>547473.21</v>
      </c>
      <c r="E14" s="26">
        <v>0</v>
      </c>
      <c r="F14" s="26">
        <f t="shared" si="0"/>
        <v>547473.21</v>
      </c>
      <c r="G14" s="26">
        <v>15647.29</v>
      </c>
      <c r="H14" s="26">
        <v>0</v>
      </c>
      <c r="I14" s="26">
        <v>0</v>
      </c>
      <c r="J14" s="26">
        <f t="shared" si="1"/>
        <v>15647.29</v>
      </c>
      <c r="K14" s="26">
        <v>221641.51</v>
      </c>
      <c r="L14" s="10">
        <f t="shared" si="2"/>
        <v>336.19134328358211</v>
      </c>
      <c r="M14" s="10">
        <f t="shared" si="3"/>
        <v>132.3232895522388</v>
      </c>
      <c r="N14" s="11">
        <f t="shared" si="4"/>
        <v>468.51463283582092</v>
      </c>
    </row>
    <row r="15" spans="1:14" ht="15" customHeight="1">
      <c r="A15" s="8" t="s">
        <v>275</v>
      </c>
      <c r="B15" s="9" t="s">
        <v>243</v>
      </c>
      <c r="C15" s="25">
        <v>3254</v>
      </c>
      <c r="D15" s="26">
        <v>876731.77</v>
      </c>
      <c r="E15" s="26">
        <v>0</v>
      </c>
      <c r="F15" s="26">
        <f t="shared" si="0"/>
        <v>876731.77</v>
      </c>
      <c r="G15" s="26">
        <v>11374.99</v>
      </c>
      <c r="H15" s="26">
        <v>0</v>
      </c>
      <c r="I15" s="26">
        <v>0</v>
      </c>
      <c r="J15" s="26">
        <f t="shared" si="1"/>
        <v>11374.99</v>
      </c>
      <c r="K15" s="26">
        <v>113814.3</v>
      </c>
      <c r="L15" s="10">
        <f t="shared" si="2"/>
        <v>272.92770743700061</v>
      </c>
      <c r="M15" s="10">
        <f t="shared" si="3"/>
        <v>34.976736324523664</v>
      </c>
      <c r="N15" s="11">
        <f t="shared" si="4"/>
        <v>307.90444376152431</v>
      </c>
    </row>
    <row r="16" spans="1:14" ht="15" customHeight="1">
      <c r="A16" s="8" t="s">
        <v>367</v>
      </c>
      <c r="B16" s="9" t="s">
        <v>90</v>
      </c>
      <c r="C16" s="25">
        <v>682</v>
      </c>
      <c r="D16" s="26">
        <v>299391.96000000002</v>
      </c>
      <c r="E16" s="26">
        <v>0</v>
      </c>
      <c r="F16" s="26">
        <f t="shared" si="0"/>
        <v>299391.96000000002</v>
      </c>
      <c r="G16" s="26">
        <v>13182.8</v>
      </c>
      <c r="H16" s="26">
        <v>0</v>
      </c>
      <c r="I16" s="26">
        <v>0</v>
      </c>
      <c r="J16" s="26">
        <f t="shared" si="1"/>
        <v>13182.8</v>
      </c>
      <c r="K16" s="26">
        <v>88008.4</v>
      </c>
      <c r="L16" s="10">
        <f t="shared" si="2"/>
        <v>458.3207624633431</v>
      </c>
      <c r="M16" s="10">
        <f t="shared" si="3"/>
        <v>129.04457478005864</v>
      </c>
      <c r="N16" s="11">
        <f t="shared" si="4"/>
        <v>587.36533724340177</v>
      </c>
    </row>
    <row r="17" spans="1:14" ht="15" customHeight="1">
      <c r="A17" s="8" t="s">
        <v>313</v>
      </c>
      <c r="B17" s="9" t="s">
        <v>137</v>
      </c>
      <c r="C17" s="25">
        <v>958</v>
      </c>
      <c r="D17" s="26">
        <v>277873.39</v>
      </c>
      <c r="E17" s="26">
        <v>0</v>
      </c>
      <c r="F17" s="26">
        <f t="shared" si="0"/>
        <v>277873.39</v>
      </c>
      <c r="G17" s="26">
        <v>7859.88</v>
      </c>
      <c r="H17" s="26">
        <v>0</v>
      </c>
      <c r="I17" s="26">
        <v>0</v>
      </c>
      <c r="J17" s="26">
        <f t="shared" si="1"/>
        <v>7859.88</v>
      </c>
      <c r="K17" s="26">
        <v>191410.6</v>
      </c>
      <c r="L17" s="10">
        <f t="shared" si="2"/>
        <v>298.26019832985389</v>
      </c>
      <c r="M17" s="10">
        <f t="shared" si="3"/>
        <v>199.80229645093945</v>
      </c>
      <c r="N17" s="11">
        <f t="shared" si="4"/>
        <v>498.06249478079332</v>
      </c>
    </row>
    <row r="18" spans="1:14" ht="15" customHeight="1">
      <c r="A18" s="8" t="s">
        <v>107</v>
      </c>
      <c r="B18" s="9" t="s">
        <v>90</v>
      </c>
      <c r="C18" s="25">
        <v>596</v>
      </c>
      <c r="D18" s="26">
        <v>120836.71</v>
      </c>
      <c r="E18" s="26">
        <v>0</v>
      </c>
      <c r="F18" s="26">
        <f t="shared" si="0"/>
        <v>120836.71</v>
      </c>
      <c r="G18" s="26">
        <v>4461.78</v>
      </c>
      <c r="H18" s="26">
        <v>0</v>
      </c>
      <c r="I18" s="26">
        <v>0</v>
      </c>
      <c r="J18" s="26">
        <f t="shared" si="1"/>
        <v>4461.78</v>
      </c>
      <c r="K18" s="26">
        <v>55506.13</v>
      </c>
      <c r="L18" s="10">
        <f t="shared" si="2"/>
        <v>210.23236577181208</v>
      </c>
      <c r="M18" s="10">
        <f t="shared" si="3"/>
        <v>93.131090604026838</v>
      </c>
      <c r="N18" s="11">
        <f t="shared" si="4"/>
        <v>303.36345637583889</v>
      </c>
    </row>
    <row r="19" spans="1:14" ht="15" customHeight="1">
      <c r="A19" s="8" t="s">
        <v>33</v>
      </c>
      <c r="B19" s="9" t="s">
        <v>0</v>
      </c>
      <c r="C19" s="25">
        <v>735</v>
      </c>
      <c r="D19" s="26">
        <v>176134.88</v>
      </c>
      <c r="E19" s="26">
        <v>0</v>
      </c>
      <c r="F19" s="26">
        <f t="shared" si="0"/>
        <v>176134.88</v>
      </c>
      <c r="G19" s="26">
        <v>4026.82</v>
      </c>
      <c r="H19" s="26">
        <v>0</v>
      </c>
      <c r="I19" s="26">
        <v>0</v>
      </c>
      <c r="J19" s="26">
        <f t="shared" si="1"/>
        <v>4026.82</v>
      </c>
      <c r="K19" s="26">
        <v>50761.9</v>
      </c>
      <c r="L19" s="10">
        <f t="shared" si="2"/>
        <v>245.11795918367349</v>
      </c>
      <c r="M19" s="10">
        <f t="shared" si="3"/>
        <v>69.063809523809525</v>
      </c>
      <c r="N19" s="11">
        <f t="shared" si="4"/>
        <v>314.181768707483</v>
      </c>
    </row>
    <row r="20" spans="1:14" ht="15" customHeight="1">
      <c r="A20" s="8" t="s">
        <v>423</v>
      </c>
      <c r="B20" s="9" t="s">
        <v>0</v>
      </c>
      <c r="C20" s="25">
        <v>419</v>
      </c>
      <c r="D20" s="26">
        <v>115190.47</v>
      </c>
      <c r="E20" s="26">
        <v>0</v>
      </c>
      <c r="F20" s="26">
        <f t="shared" si="0"/>
        <v>115190.47</v>
      </c>
      <c r="G20" s="26">
        <v>1894.27</v>
      </c>
      <c r="H20" s="26">
        <v>0</v>
      </c>
      <c r="I20" s="26">
        <v>0</v>
      </c>
      <c r="J20" s="26">
        <f t="shared" si="1"/>
        <v>1894.27</v>
      </c>
      <c r="K20" s="26">
        <v>63766.73</v>
      </c>
      <c r="L20" s="10">
        <f t="shared" si="2"/>
        <v>279.43852028639617</v>
      </c>
      <c r="M20" s="10">
        <f t="shared" si="3"/>
        <v>152.18789976133652</v>
      </c>
      <c r="N20" s="11">
        <f t="shared" si="4"/>
        <v>431.62642004773272</v>
      </c>
    </row>
    <row r="21" spans="1:14" ht="15" customHeight="1">
      <c r="A21" s="8" t="s">
        <v>32</v>
      </c>
      <c r="B21" s="9" t="s">
        <v>0</v>
      </c>
      <c r="C21" s="25">
        <v>785</v>
      </c>
      <c r="D21" s="26">
        <v>301646.13</v>
      </c>
      <c r="E21" s="26">
        <v>0</v>
      </c>
      <c r="F21" s="26">
        <f t="shared" si="0"/>
        <v>301646.13</v>
      </c>
      <c r="G21" s="26">
        <v>7995.32</v>
      </c>
      <c r="H21" s="26">
        <v>0</v>
      </c>
      <c r="I21" s="26">
        <v>0</v>
      </c>
      <c r="J21" s="26">
        <f t="shared" si="1"/>
        <v>7995.32</v>
      </c>
      <c r="K21" s="26">
        <v>119479.45</v>
      </c>
      <c r="L21" s="10">
        <f t="shared" si="2"/>
        <v>394.44770700636946</v>
      </c>
      <c r="M21" s="10">
        <f t="shared" si="3"/>
        <v>152.20312101910827</v>
      </c>
      <c r="N21" s="11">
        <f t="shared" si="4"/>
        <v>546.65082802547772</v>
      </c>
    </row>
    <row r="22" spans="1:14" ht="15" customHeight="1">
      <c r="A22" s="8" t="s">
        <v>346</v>
      </c>
      <c r="B22" s="9" t="s">
        <v>199</v>
      </c>
      <c r="C22" s="25">
        <v>4995</v>
      </c>
      <c r="D22" s="26">
        <v>1024269.03</v>
      </c>
      <c r="E22" s="26">
        <v>0</v>
      </c>
      <c r="F22" s="26">
        <f t="shared" si="0"/>
        <v>1024269.03</v>
      </c>
      <c r="G22" s="26">
        <v>34528.720000000001</v>
      </c>
      <c r="H22" s="26">
        <v>0</v>
      </c>
      <c r="I22" s="26">
        <v>0</v>
      </c>
      <c r="J22" s="26">
        <f t="shared" si="1"/>
        <v>34528.720000000001</v>
      </c>
      <c r="K22" s="26">
        <v>844022.67</v>
      </c>
      <c r="L22" s="10">
        <f t="shared" si="2"/>
        <v>211.97152152152151</v>
      </c>
      <c r="M22" s="10">
        <f t="shared" si="3"/>
        <v>168.97350750750752</v>
      </c>
      <c r="N22" s="11">
        <f t="shared" si="4"/>
        <v>380.945029029029</v>
      </c>
    </row>
    <row r="23" spans="1:14" ht="15" customHeight="1">
      <c r="A23" s="8" t="s">
        <v>357</v>
      </c>
      <c r="B23" s="9" t="s">
        <v>176</v>
      </c>
      <c r="C23" s="25">
        <v>1493</v>
      </c>
      <c r="D23" s="26">
        <v>492266.14</v>
      </c>
      <c r="E23" s="26">
        <v>0</v>
      </c>
      <c r="F23" s="26">
        <f t="shared" si="0"/>
        <v>492266.14</v>
      </c>
      <c r="G23" s="26">
        <v>57384.47</v>
      </c>
      <c r="H23" s="26">
        <v>0</v>
      </c>
      <c r="I23" s="26">
        <v>0</v>
      </c>
      <c r="J23" s="26">
        <f t="shared" si="1"/>
        <v>57384.47</v>
      </c>
      <c r="K23" s="26">
        <v>1457976.72</v>
      </c>
      <c r="L23" s="10">
        <f t="shared" si="2"/>
        <v>368.15178164768923</v>
      </c>
      <c r="M23" s="10">
        <f t="shared" si="3"/>
        <v>976.54167448091084</v>
      </c>
      <c r="N23" s="11">
        <f t="shared" si="4"/>
        <v>1344.6934561286002</v>
      </c>
    </row>
    <row r="24" spans="1:14" ht="15" customHeight="1">
      <c r="A24" s="8" t="s">
        <v>229</v>
      </c>
      <c r="B24" s="9" t="s">
        <v>206</v>
      </c>
      <c r="C24" s="25">
        <v>2554</v>
      </c>
      <c r="D24" s="26">
        <v>1061088.69</v>
      </c>
      <c r="E24" s="26">
        <v>0</v>
      </c>
      <c r="F24" s="26">
        <f t="shared" si="0"/>
        <v>1061088.69</v>
      </c>
      <c r="G24" s="26">
        <v>6015.25</v>
      </c>
      <c r="H24" s="26">
        <v>0</v>
      </c>
      <c r="I24" s="26">
        <v>0</v>
      </c>
      <c r="J24" s="26">
        <f t="shared" si="1"/>
        <v>6015.25</v>
      </c>
      <c r="K24" s="26">
        <v>528055.18999999994</v>
      </c>
      <c r="L24" s="10">
        <f t="shared" si="2"/>
        <v>417.81673453406421</v>
      </c>
      <c r="M24" s="10">
        <f t="shared" si="3"/>
        <v>206.7561433046202</v>
      </c>
      <c r="N24" s="11">
        <f t="shared" si="4"/>
        <v>624.57287783868435</v>
      </c>
    </row>
    <row r="25" spans="1:14" ht="15" customHeight="1">
      <c r="A25" s="8" t="s">
        <v>108</v>
      </c>
      <c r="B25" s="9" t="s">
        <v>90</v>
      </c>
      <c r="C25" s="25">
        <v>803</v>
      </c>
      <c r="D25" s="26">
        <v>541539.71</v>
      </c>
      <c r="E25" s="26">
        <v>0</v>
      </c>
      <c r="F25" s="26">
        <f t="shared" si="0"/>
        <v>541539.71</v>
      </c>
      <c r="G25" s="26">
        <v>6568.03</v>
      </c>
      <c r="H25" s="26">
        <v>0</v>
      </c>
      <c r="I25" s="26">
        <v>0</v>
      </c>
      <c r="J25" s="26">
        <f t="shared" si="1"/>
        <v>6568.03</v>
      </c>
      <c r="K25" s="26">
        <v>149903.23000000001</v>
      </c>
      <c r="L25" s="10">
        <f t="shared" si="2"/>
        <v>682.57501867995018</v>
      </c>
      <c r="M25" s="10">
        <f t="shared" si="3"/>
        <v>186.67899128268994</v>
      </c>
      <c r="N25" s="11">
        <f t="shared" si="4"/>
        <v>869.25400996264011</v>
      </c>
    </row>
    <row r="26" spans="1:14" ht="15" customHeight="1">
      <c r="A26" s="8" t="s">
        <v>112</v>
      </c>
      <c r="B26" s="9" t="s">
        <v>90</v>
      </c>
      <c r="C26" s="25">
        <v>132</v>
      </c>
      <c r="D26" s="26">
        <v>37984.269999999997</v>
      </c>
      <c r="E26" s="26">
        <v>0</v>
      </c>
      <c r="F26" s="26">
        <f t="shared" si="0"/>
        <v>37984.269999999997</v>
      </c>
      <c r="G26" s="26">
        <v>595.65</v>
      </c>
      <c r="H26" s="26">
        <v>0</v>
      </c>
      <c r="I26" s="26">
        <v>0</v>
      </c>
      <c r="J26" s="26">
        <f t="shared" si="1"/>
        <v>595.65</v>
      </c>
      <c r="K26" s="26">
        <v>29198.21</v>
      </c>
      <c r="L26" s="10">
        <f t="shared" si="2"/>
        <v>292.27212121212119</v>
      </c>
      <c r="M26" s="10">
        <f t="shared" si="3"/>
        <v>221.1985606060606</v>
      </c>
      <c r="N26" s="11">
        <f t="shared" si="4"/>
        <v>513.4706818181819</v>
      </c>
    </row>
    <row r="27" spans="1:14" ht="15" customHeight="1">
      <c r="A27" s="8" t="s">
        <v>228</v>
      </c>
      <c r="B27" s="9" t="s">
        <v>206</v>
      </c>
      <c r="C27" s="25">
        <v>1059</v>
      </c>
      <c r="D27" s="26">
        <v>292298.13</v>
      </c>
      <c r="E27" s="26">
        <v>0</v>
      </c>
      <c r="F27" s="26">
        <f t="shared" si="0"/>
        <v>292298.13</v>
      </c>
      <c r="G27" s="26">
        <v>6027.01</v>
      </c>
      <c r="H27" s="26">
        <v>0</v>
      </c>
      <c r="I27" s="26">
        <v>0</v>
      </c>
      <c r="J27" s="26">
        <f t="shared" si="1"/>
        <v>6027.01</v>
      </c>
      <c r="K27" s="26">
        <v>94930.11</v>
      </c>
      <c r="L27" s="10">
        <f t="shared" si="2"/>
        <v>281.70457034938624</v>
      </c>
      <c r="M27" s="10">
        <f t="shared" si="3"/>
        <v>89.641274787535409</v>
      </c>
      <c r="N27" s="11">
        <f t="shared" si="4"/>
        <v>371.34584513692164</v>
      </c>
    </row>
    <row r="28" spans="1:14" ht="15" customHeight="1">
      <c r="A28" s="8" t="s">
        <v>374</v>
      </c>
      <c r="B28" s="9" t="s">
        <v>206</v>
      </c>
      <c r="C28" s="25">
        <v>380</v>
      </c>
      <c r="D28" s="26">
        <v>159309.48000000001</v>
      </c>
      <c r="E28" s="26">
        <v>0</v>
      </c>
      <c r="F28" s="26">
        <f t="shared" si="0"/>
        <v>159309.48000000001</v>
      </c>
      <c r="G28" s="26">
        <v>1839.97</v>
      </c>
      <c r="H28" s="26">
        <v>0</v>
      </c>
      <c r="I28" s="26">
        <v>0</v>
      </c>
      <c r="J28" s="26">
        <f t="shared" si="1"/>
        <v>1839.97</v>
      </c>
      <c r="K28" s="26">
        <v>82405.27</v>
      </c>
      <c r="L28" s="10">
        <f t="shared" si="2"/>
        <v>424.07750000000004</v>
      </c>
      <c r="M28" s="10">
        <f t="shared" si="3"/>
        <v>216.85597368421054</v>
      </c>
      <c r="N28" s="11">
        <f t="shared" si="4"/>
        <v>640.93347368421064</v>
      </c>
    </row>
    <row r="29" spans="1:14" ht="15" customHeight="1">
      <c r="A29" s="8" t="s">
        <v>31</v>
      </c>
      <c r="B29" s="9" t="s">
        <v>0</v>
      </c>
      <c r="C29" s="25">
        <v>2396</v>
      </c>
      <c r="D29" s="26">
        <v>655614.67000000004</v>
      </c>
      <c r="E29" s="26">
        <v>0</v>
      </c>
      <c r="F29" s="26">
        <f t="shared" si="0"/>
        <v>655614.67000000004</v>
      </c>
      <c r="G29" s="26">
        <v>0</v>
      </c>
      <c r="H29" s="26">
        <v>0</v>
      </c>
      <c r="I29" s="26">
        <v>0</v>
      </c>
      <c r="J29" s="26">
        <f t="shared" si="1"/>
        <v>0</v>
      </c>
      <c r="K29" s="26">
        <v>433469.34</v>
      </c>
      <c r="L29" s="10">
        <f t="shared" si="2"/>
        <v>273.62882721202004</v>
      </c>
      <c r="M29" s="10">
        <f t="shared" si="3"/>
        <v>180.91374791318867</v>
      </c>
      <c r="N29" s="11">
        <f t="shared" si="4"/>
        <v>454.54257512520866</v>
      </c>
    </row>
    <row r="30" spans="1:14" ht="15" customHeight="1">
      <c r="A30" s="8" t="s">
        <v>227</v>
      </c>
      <c r="B30" s="9" t="s">
        <v>206</v>
      </c>
      <c r="C30" s="25">
        <v>829</v>
      </c>
      <c r="D30" s="26">
        <v>163844.32999999999</v>
      </c>
      <c r="E30" s="26">
        <v>0</v>
      </c>
      <c r="F30" s="26">
        <f t="shared" si="0"/>
        <v>163844.32999999999</v>
      </c>
      <c r="G30" s="26">
        <v>2114.73</v>
      </c>
      <c r="H30" s="26">
        <v>0</v>
      </c>
      <c r="I30" s="26">
        <v>0</v>
      </c>
      <c r="J30" s="26">
        <f t="shared" si="1"/>
        <v>2114.73</v>
      </c>
      <c r="K30" s="26">
        <v>85229.64</v>
      </c>
      <c r="L30" s="10">
        <f t="shared" si="2"/>
        <v>200.1918697225573</v>
      </c>
      <c r="M30" s="10">
        <f t="shared" si="3"/>
        <v>102.81018094089264</v>
      </c>
      <c r="N30" s="11">
        <f t="shared" si="4"/>
        <v>303.00205066344995</v>
      </c>
    </row>
    <row r="31" spans="1:14" ht="15" customHeight="1">
      <c r="A31" s="8" t="s">
        <v>418</v>
      </c>
      <c r="B31" s="9" t="s">
        <v>90</v>
      </c>
      <c r="C31" s="25">
        <v>708</v>
      </c>
      <c r="D31" s="26">
        <v>198939.77</v>
      </c>
      <c r="E31" s="26">
        <v>0</v>
      </c>
      <c r="F31" s="26">
        <f t="shared" si="0"/>
        <v>198939.77</v>
      </c>
      <c r="G31" s="26">
        <v>6558.14</v>
      </c>
      <c r="H31" s="26">
        <v>0</v>
      </c>
      <c r="I31" s="26">
        <v>0</v>
      </c>
      <c r="J31" s="26">
        <f t="shared" si="1"/>
        <v>6558.14</v>
      </c>
      <c r="K31" s="26">
        <v>78824.649999999994</v>
      </c>
      <c r="L31" s="10">
        <f t="shared" si="2"/>
        <v>290.25128531073449</v>
      </c>
      <c r="M31" s="10">
        <f t="shared" si="3"/>
        <v>111.33425141242937</v>
      </c>
      <c r="N31" s="11">
        <f t="shared" si="4"/>
        <v>401.58553672316384</v>
      </c>
    </row>
    <row r="32" spans="1:14" ht="15" customHeight="1">
      <c r="A32" s="8" t="s">
        <v>110</v>
      </c>
      <c r="B32" s="9" t="s">
        <v>90</v>
      </c>
      <c r="C32" s="25">
        <v>3817</v>
      </c>
      <c r="D32" s="26">
        <v>930858.81</v>
      </c>
      <c r="E32" s="26">
        <v>0</v>
      </c>
      <c r="F32" s="26">
        <f t="shared" si="0"/>
        <v>930858.81</v>
      </c>
      <c r="G32" s="26">
        <v>24357.34</v>
      </c>
      <c r="H32" s="26">
        <v>0</v>
      </c>
      <c r="I32" s="26">
        <v>0</v>
      </c>
      <c r="J32" s="26">
        <f t="shared" si="1"/>
        <v>24357.34</v>
      </c>
      <c r="K32" s="26">
        <v>867842.21</v>
      </c>
      <c r="L32" s="10">
        <f t="shared" si="2"/>
        <v>250.25311763164791</v>
      </c>
      <c r="M32" s="10">
        <f t="shared" si="3"/>
        <v>227.3623814514016</v>
      </c>
      <c r="N32" s="11">
        <f t="shared" si="4"/>
        <v>477.61549908304949</v>
      </c>
    </row>
    <row r="33" spans="1:14" ht="15" customHeight="1">
      <c r="A33" s="8" t="s">
        <v>105</v>
      </c>
      <c r="B33" s="9" t="s">
        <v>90</v>
      </c>
      <c r="C33" s="25">
        <v>221</v>
      </c>
      <c r="D33" s="26">
        <v>46849.98</v>
      </c>
      <c r="E33" s="26">
        <v>0</v>
      </c>
      <c r="F33" s="26">
        <f t="shared" si="0"/>
        <v>46849.98</v>
      </c>
      <c r="G33" s="26">
        <v>200</v>
      </c>
      <c r="H33" s="26">
        <v>0</v>
      </c>
      <c r="I33" s="26">
        <v>0</v>
      </c>
      <c r="J33" s="26">
        <f t="shared" si="1"/>
        <v>200</v>
      </c>
      <c r="K33" s="26">
        <v>21312.59</v>
      </c>
      <c r="L33" s="10">
        <f t="shared" si="2"/>
        <v>212.8958371040724</v>
      </c>
      <c r="M33" s="10">
        <f t="shared" si="3"/>
        <v>96.437058823529412</v>
      </c>
      <c r="N33" s="11">
        <f t="shared" si="4"/>
        <v>309.33289592760184</v>
      </c>
    </row>
    <row r="34" spans="1:14" ht="15" customHeight="1">
      <c r="A34" s="8" t="s">
        <v>216</v>
      </c>
      <c r="B34" s="9" t="s">
        <v>206</v>
      </c>
      <c r="C34" s="25">
        <v>1848</v>
      </c>
      <c r="D34" s="26">
        <v>431140.3</v>
      </c>
      <c r="E34" s="26">
        <v>0</v>
      </c>
      <c r="F34" s="26">
        <f t="shared" si="0"/>
        <v>431140.3</v>
      </c>
      <c r="G34" s="26">
        <v>14868.36</v>
      </c>
      <c r="H34" s="26">
        <v>0</v>
      </c>
      <c r="I34" s="26">
        <v>0</v>
      </c>
      <c r="J34" s="26">
        <f t="shared" si="1"/>
        <v>14868.36</v>
      </c>
      <c r="K34" s="26">
        <v>313057.78000000003</v>
      </c>
      <c r="L34" s="10">
        <f t="shared" si="2"/>
        <v>241.34667748917747</v>
      </c>
      <c r="M34" s="10">
        <f t="shared" si="3"/>
        <v>169.40356060606061</v>
      </c>
      <c r="N34" s="11">
        <f t="shared" si="4"/>
        <v>410.75023809523805</v>
      </c>
    </row>
    <row r="35" spans="1:14" ht="15" customHeight="1">
      <c r="A35" s="8" t="s">
        <v>408</v>
      </c>
      <c r="B35" s="9" t="s">
        <v>243</v>
      </c>
      <c r="C35" s="25">
        <v>1324</v>
      </c>
      <c r="D35" s="26">
        <v>456164.1</v>
      </c>
      <c r="E35" s="26">
        <v>0</v>
      </c>
      <c r="F35" s="26">
        <f t="shared" si="0"/>
        <v>456164.1</v>
      </c>
      <c r="G35" s="26">
        <v>63100.1</v>
      </c>
      <c r="H35" s="26">
        <v>0</v>
      </c>
      <c r="I35" s="26">
        <v>0</v>
      </c>
      <c r="J35" s="26">
        <f t="shared" si="1"/>
        <v>63100.1</v>
      </c>
      <c r="K35" s="26">
        <v>91722.46</v>
      </c>
      <c r="L35" s="10">
        <f t="shared" si="2"/>
        <v>392.193504531722</v>
      </c>
      <c r="M35" s="10">
        <f t="shared" si="3"/>
        <v>69.276782477341399</v>
      </c>
      <c r="N35" s="11">
        <f t="shared" si="4"/>
        <v>461.47028700906338</v>
      </c>
    </row>
    <row r="36" spans="1:14" ht="15" customHeight="1">
      <c r="A36" s="8" t="s">
        <v>191</v>
      </c>
      <c r="B36" s="9" t="s">
        <v>176</v>
      </c>
      <c r="C36" s="25">
        <v>2340</v>
      </c>
      <c r="D36" s="26">
        <v>639120.03</v>
      </c>
      <c r="E36" s="26">
        <v>0</v>
      </c>
      <c r="F36" s="26">
        <f t="shared" si="0"/>
        <v>639120.03</v>
      </c>
      <c r="G36" s="26">
        <v>31210.16</v>
      </c>
      <c r="H36" s="26">
        <v>0</v>
      </c>
      <c r="I36" s="26">
        <v>0</v>
      </c>
      <c r="J36" s="26">
        <f t="shared" si="1"/>
        <v>31210.16</v>
      </c>
      <c r="K36" s="26">
        <v>246912.12</v>
      </c>
      <c r="L36" s="10">
        <f t="shared" si="2"/>
        <v>286.46589316239317</v>
      </c>
      <c r="M36" s="10">
        <f t="shared" si="3"/>
        <v>105.518</v>
      </c>
      <c r="N36" s="11">
        <f t="shared" si="4"/>
        <v>391.9838931623932</v>
      </c>
    </row>
    <row r="37" spans="1:14" ht="15" customHeight="1">
      <c r="A37" s="8" t="s">
        <v>30</v>
      </c>
      <c r="B37" s="9" t="s">
        <v>0</v>
      </c>
      <c r="C37" s="25">
        <v>335</v>
      </c>
      <c r="D37" s="26">
        <v>49698.55</v>
      </c>
      <c r="E37" s="26">
        <v>0</v>
      </c>
      <c r="F37" s="26">
        <f t="shared" si="0"/>
        <v>49698.55</v>
      </c>
      <c r="G37" s="26">
        <v>386.3</v>
      </c>
      <c r="H37" s="26">
        <v>0</v>
      </c>
      <c r="I37" s="26">
        <v>0</v>
      </c>
      <c r="J37" s="26">
        <f t="shared" si="1"/>
        <v>386.3</v>
      </c>
      <c r="K37" s="26">
        <v>32573.97</v>
      </c>
      <c r="L37" s="10">
        <f t="shared" si="2"/>
        <v>149.50701492537314</v>
      </c>
      <c r="M37" s="10">
        <f t="shared" si="3"/>
        <v>97.235731343283589</v>
      </c>
      <c r="N37" s="11">
        <f t="shared" si="4"/>
        <v>246.74274626865673</v>
      </c>
    </row>
    <row r="38" spans="1:14" ht="15" customHeight="1">
      <c r="A38" s="8" t="s">
        <v>83</v>
      </c>
      <c r="B38" s="9" t="s">
        <v>69</v>
      </c>
      <c r="C38" s="25">
        <v>848</v>
      </c>
      <c r="D38" s="26">
        <v>988897.29</v>
      </c>
      <c r="E38" s="26">
        <v>0</v>
      </c>
      <c r="F38" s="26">
        <f t="shared" si="0"/>
        <v>988897.29</v>
      </c>
      <c r="G38" s="26">
        <v>40118.53</v>
      </c>
      <c r="H38" s="26">
        <v>0</v>
      </c>
      <c r="I38" s="26">
        <v>0</v>
      </c>
      <c r="J38" s="26">
        <f t="shared" si="1"/>
        <v>40118.53</v>
      </c>
      <c r="K38" s="26">
        <v>63574.26</v>
      </c>
      <c r="L38" s="10">
        <f t="shared" si="2"/>
        <v>1213.4620518867926</v>
      </c>
      <c r="M38" s="10">
        <f t="shared" si="3"/>
        <v>74.969646226415094</v>
      </c>
      <c r="N38" s="11">
        <f t="shared" si="4"/>
        <v>1288.4316981132076</v>
      </c>
    </row>
    <row r="39" spans="1:14" ht="15" customHeight="1">
      <c r="A39" s="8" t="s">
        <v>429</v>
      </c>
      <c r="B39" s="9" t="s">
        <v>90</v>
      </c>
      <c r="C39" s="25">
        <v>207</v>
      </c>
      <c r="D39" s="26">
        <v>34645.440000000002</v>
      </c>
      <c r="E39" s="26">
        <v>0</v>
      </c>
      <c r="F39" s="26">
        <f t="shared" si="0"/>
        <v>34645.440000000002</v>
      </c>
      <c r="G39" s="26">
        <v>482239.81</v>
      </c>
      <c r="H39" s="26">
        <v>0</v>
      </c>
      <c r="I39" s="26">
        <v>0</v>
      </c>
      <c r="J39" s="26">
        <f t="shared" si="1"/>
        <v>482239.81</v>
      </c>
      <c r="K39" s="26">
        <v>27706.61</v>
      </c>
      <c r="L39" s="10">
        <f t="shared" si="2"/>
        <v>2497.0301932367151</v>
      </c>
      <c r="M39" s="10">
        <f t="shared" si="3"/>
        <v>133.8483574879227</v>
      </c>
      <c r="N39" s="11">
        <f t="shared" si="4"/>
        <v>2630.8785507246375</v>
      </c>
    </row>
    <row r="40" spans="1:14" ht="15" customHeight="1">
      <c r="A40" s="8" t="s">
        <v>233</v>
      </c>
      <c r="B40" s="9" t="s">
        <v>206</v>
      </c>
      <c r="C40" s="25">
        <v>3967</v>
      </c>
      <c r="D40" s="26">
        <v>1832178.29</v>
      </c>
      <c r="E40" s="26">
        <v>0</v>
      </c>
      <c r="F40" s="26">
        <f t="shared" si="0"/>
        <v>1832178.29</v>
      </c>
      <c r="G40" s="26">
        <v>26859.9</v>
      </c>
      <c r="H40" s="26">
        <v>0</v>
      </c>
      <c r="I40" s="26">
        <v>0</v>
      </c>
      <c r="J40" s="26">
        <f t="shared" si="1"/>
        <v>26859.9</v>
      </c>
      <c r="K40" s="26">
        <v>374425.37</v>
      </c>
      <c r="L40" s="10">
        <f t="shared" si="2"/>
        <v>468.62570960423494</v>
      </c>
      <c r="M40" s="10">
        <f t="shared" si="3"/>
        <v>94.385018905974292</v>
      </c>
      <c r="N40" s="11">
        <f t="shared" si="4"/>
        <v>563.01072851020922</v>
      </c>
    </row>
    <row r="41" spans="1:14" ht="15" customHeight="1">
      <c r="A41" s="8" t="s">
        <v>82</v>
      </c>
      <c r="B41" s="9" t="s">
        <v>69</v>
      </c>
      <c r="C41" s="25">
        <v>1793</v>
      </c>
      <c r="D41" s="26">
        <v>1158831.48</v>
      </c>
      <c r="E41" s="26">
        <v>0</v>
      </c>
      <c r="F41" s="26">
        <f t="shared" si="0"/>
        <v>1158831.48</v>
      </c>
      <c r="G41" s="26">
        <v>30360.04</v>
      </c>
      <c r="H41" s="26">
        <v>0</v>
      </c>
      <c r="I41" s="26">
        <v>0</v>
      </c>
      <c r="J41" s="26">
        <f t="shared" si="1"/>
        <v>30360.04</v>
      </c>
      <c r="K41" s="26">
        <v>396186.33</v>
      </c>
      <c r="L41" s="10">
        <f t="shared" si="2"/>
        <v>663.24122699386498</v>
      </c>
      <c r="M41" s="10">
        <f t="shared" si="3"/>
        <v>220.96281650864475</v>
      </c>
      <c r="N41" s="11">
        <f t="shared" si="4"/>
        <v>884.20404350250976</v>
      </c>
    </row>
    <row r="42" spans="1:14" ht="15" customHeight="1">
      <c r="A42" s="8" t="s">
        <v>285</v>
      </c>
      <c r="B42" s="9" t="s">
        <v>69</v>
      </c>
      <c r="C42" s="25">
        <v>3971</v>
      </c>
      <c r="D42" s="26">
        <v>1041439.47</v>
      </c>
      <c r="E42" s="26">
        <v>0</v>
      </c>
      <c r="F42" s="26">
        <f t="shared" si="0"/>
        <v>1041439.47</v>
      </c>
      <c r="G42" s="26">
        <v>18190.91</v>
      </c>
      <c r="H42" s="26">
        <v>0</v>
      </c>
      <c r="I42" s="26">
        <v>0</v>
      </c>
      <c r="J42" s="26">
        <f t="shared" si="1"/>
        <v>18190.91</v>
      </c>
      <c r="K42" s="26">
        <v>262467.78000000003</v>
      </c>
      <c r="L42" s="10">
        <f t="shared" si="2"/>
        <v>266.84220095693775</v>
      </c>
      <c r="M42" s="10">
        <f t="shared" si="3"/>
        <v>66.096142029715438</v>
      </c>
      <c r="N42" s="11">
        <f t="shared" si="4"/>
        <v>332.9383429866532</v>
      </c>
    </row>
    <row r="43" spans="1:14" ht="15" customHeight="1">
      <c r="A43" s="8" t="s">
        <v>237</v>
      </c>
      <c r="B43" s="9" t="s">
        <v>206</v>
      </c>
      <c r="C43" s="25">
        <v>2065</v>
      </c>
      <c r="D43" s="26">
        <v>1025917.5</v>
      </c>
      <c r="E43" s="26">
        <v>0</v>
      </c>
      <c r="F43" s="26">
        <f t="shared" si="0"/>
        <v>1025917.5</v>
      </c>
      <c r="G43" s="26">
        <v>19582.18</v>
      </c>
      <c r="H43" s="26">
        <v>0</v>
      </c>
      <c r="I43" s="26">
        <v>0</v>
      </c>
      <c r="J43" s="26">
        <f t="shared" si="1"/>
        <v>19582.18</v>
      </c>
      <c r="K43" s="26">
        <v>527342.71</v>
      </c>
      <c r="L43" s="10">
        <f t="shared" si="2"/>
        <v>506.29524455205814</v>
      </c>
      <c r="M43" s="10">
        <f t="shared" si="3"/>
        <v>255.37177239709442</v>
      </c>
      <c r="N43" s="11">
        <f t="shared" si="4"/>
        <v>761.66701694915264</v>
      </c>
    </row>
    <row r="44" spans="1:14" ht="15" customHeight="1">
      <c r="A44" s="8" t="s">
        <v>239</v>
      </c>
      <c r="B44" s="9" t="s">
        <v>206</v>
      </c>
      <c r="C44" s="25">
        <v>281</v>
      </c>
      <c r="D44" s="26">
        <v>64384.33</v>
      </c>
      <c r="E44" s="26">
        <v>0</v>
      </c>
      <c r="F44" s="26">
        <f t="shared" si="0"/>
        <v>64384.33</v>
      </c>
      <c r="G44" s="26">
        <v>840.71</v>
      </c>
      <c r="H44" s="26">
        <v>0</v>
      </c>
      <c r="I44" s="26">
        <v>0</v>
      </c>
      <c r="J44" s="26">
        <f t="shared" si="1"/>
        <v>840.71</v>
      </c>
      <c r="K44" s="26">
        <v>55492.54</v>
      </c>
      <c r="L44" s="10">
        <f t="shared" si="2"/>
        <v>232.11758007117439</v>
      </c>
      <c r="M44" s="10">
        <f t="shared" si="3"/>
        <v>197.4823487544484</v>
      </c>
      <c r="N44" s="11">
        <f t="shared" si="4"/>
        <v>429.59992882562278</v>
      </c>
    </row>
    <row r="45" spans="1:14" ht="15" customHeight="1">
      <c r="A45" s="8" t="s">
        <v>54</v>
      </c>
      <c r="B45" s="9" t="s">
        <v>0</v>
      </c>
      <c r="C45" s="25">
        <v>940</v>
      </c>
      <c r="D45" s="26">
        <v>295449.90000000002</v>
      </c>
      <c r="E45" s="26">
        <v>0</v>
      </c>
      <c r="F45" s="26">
        <f t="shared" si="0"/>
        <v>295449.90000000002</v>
      </c>
      <c r="G45" s="26">
        <v>2704.77</v>
      </c>
      <c r="H45" s="26">
        <v>0</v>
      </c>
      <c r="I45" s="26">
        <v>0</v>
      </c>
      <c r="J45" s="26">
        <f t="shared" si="1"/>
        <v>2704.77</v>
      </c>
      <c r="K45" s="26">
        <v>129558.89</v>
      </c>
      <c r="L45" s="10">
        <f t="shared" si="2"/>
        <v>317.18581914893622</v>
      </c>
      <c r="M45" s="10">
        <f t="shared" si="3"/>
        <v>137.82860638297873</v>
      </c>
      <c r="N45" s="11">
        <f t="shared" si="4"/>
        <v>455.01442553191498</v>
      </c>
    </row>
    <row r="46" spans="1:14" ht="15" customHeight="1">
      <c r="A46" s="8" t="s">
        <v>111</v>
      </c>
      <c r="B46" s="9" t="s">
        <v>90</v>
      </c>
      <c r="C46" s="25">
        <v>146</v>
      </c>
      <c r="D46" s="26">
        <v>29733.02</v>
      </c>
      <c r="E46" s="26">
        <v>0</v>
      </c>
      <c r="F46" s="26">
        <f t="shared" si="0"/>
        <v>29733.02</v>
      </c>
      <c r="G46" s="26">
        <v>0</v>
      </c>
      <c r="H46" s="26">
        <v>0</v>
      </c>
      <c r="I46" s="26">
        <v>0</v>
      </c>
      <c r="J46" s="26">
        <f t="shared" si="1"/>
        <v>0</v>
      </c>
      <c r="K46" s="26">
        <v>30372.38</v>
      </c>
      <c r="L46" s="10">
        <f t="shared" si="2"/>
        <v>203.65082191780823</v>
      </c>
      <c r="M46" s="10">
        <f t="shared" si="3"/>
        <v>208.03</v>
      </c>
      <c r="N46" s="11">
        <f t="shared" si="4"/>
        <v>411.6808219178082</v>
      </c>
    </row>
    <row r="47" spans="1:14" ht="15" customHeight="1">
      <c r="A47" s="8" t="s">
        <v>339</v>
      </c>
      <c r="B47" s="9" t="s">
        <v>0</v>
      </c>
      <c r="C47" s="25">
        <v>617</v>
      </c>
      <c r="D47" s="26">
        <v>278614.26</v>
      </c>
      <c r="E47" s="26">
        <v>0</v>
      </c>
      <c r="F47" s="26">
        <f t="shared" si="0"/>
        <v>278614.26</v>
      </c>
      <c r="G47" s="26">
        <v>3329.96</v>
      </c>
      <c r="H47" s="26">
        <v>0</v>
      </c>
      <c r="I47" s="26">
        <v>0</v>
      </c>
      <c r="J47" s="26">
        <f t="shared" si="1"/>
        <v>3329.96</v>
      </c>
      <c r="K47" s="26">
        <v>71576.41</v>
      </c>
      <c r="L47" s="10">
        <f t="shared" si="2"/>
        <v>456.95983792544575</v>
      </c>
      <c r="M47" s="10">
        <f t="shared" si="3"/>
        <v>116.00714748784442</v>
      </c>
      <c r="N47" s="11">
        <f t="shared" si="4"/>
        <v>572.9669854132901</v>
      </c>
    </row>
    <row r="48" spans="1:14" ht="15" customHeight="1">
      <c r="A48" s="8" t="s">
        <v>144</v>
      </c>
      <c r="B48" s="9" t="s">
        <v>137</v>
      </c>
      <c r="C48" s="25">
        <v>3539</v>
      </c>
      <c r="D48" s="26">
        <v>1067210.99</v>
      </c>
      <c r="E48" s="26">
        <v>0</v>
      </c>
      <c r="F48" s="26">
        <f t="shared" si="0"/>
        <v>1067210.99</v>
      </c>
      <c r="G48" s="26">
        <v>38120.01</v>
      </c>
      <c r="H48" s="26">
        <v>0</v>
      </c>
      <c r="I48" s="26">
        <v>0</v>
      </c>
      <c r="J48" s="26">
        <f t="shared" si="1"/>
        <v>38120.01</v>
      </c>
      <c r="K48" s="26">
        <v>708219.61</v>
      </c>
      <c r="L48" s="10">
        <f t="shared" si="2"/>
        <v>312.32862390505795</v>
      </c>
      <c r="M48" s="10">
        <f t="shared" si="3"/>
        <v>200.11856739191862</v>
      </c>
      <c r="N48" s="11">
        <f t="shared" si="4"/>
        <v>512.44719129697648</v>
      </c>
    </row>
    <row r="49" spans="1:14" ht="15" customHeight="1">
      <c r="A49" s="8" t="s">
        <v>81</v>
      </c>
      <c r="B49" s="9" t="s">
        <v>69</v>
      </c>
      <c r="C49" s="25">
        <v>3030</v>
      </c>
      <c r="D49" s="26">
        <v>832940.86</v>
      </c>
      <c r="E49" s="26">
        <v>0</v>
      </c>
      <c r="F49" s="26">
        <f t="shared" si="0"/>
        <v>832940.86</v>
      </c>
      <c r="G49" s="26">
        <v>16397.060000000001</v>
      </c>
      <c r="H49" s="26">
        <v>0</v>
      </c>
      <c r="I49" s="26">
        <v>0</v>
      </c>
      <c r="J49" s="26">
        <f t="shared" si="1"/>
        <v>16397.060000000001</v>
      </c>
      <c r="K49" s="26">
        <v>205210.5</v>
      </c>
      <c r="L49" s="10">
        <f t="shared" si="2"/>
        <v>280.30954455445544</v>
      </c>
      <c r="M49" s="10">
        <f t="shared" si="3"/>
        <v>67.726237623762373</v>
      </c>
      <c r="N49" s="11">
        <f t="shared" si="4"/>
        <v>348.0357821782178</v>
      </c>
    </row>
    <row r="50" spans="1:14" ht="15" customHeight="1">
      <c r="A50" s="8" t="s">
        <v>403</v>
      </c>
      <c r="B50" s="9" t="s">
        <v>137</v>
      </c>
      <c r="C50" s="25">
        <v>1680</v>
      </c>
      <c r="D50" s="26">
        <v>544559.38</v>
      </c>
      <c r="E50" s="26">
        <v>0</v>
      </c>
      <c r="F50" s="26">
        <f t="shared" si="0"/>
        <v>544559.38</v>
      </c>
      <c r="G50" s="26">
        <v>15624.84</v>
      </c>
      <c r="H50" s="26">
        <v>0</v>
      </c>
      <c r="I50" s="26">
        <v>0</v>
      </c>
      <c r="J50" s="26">
        <f t="shared" si="1"/>
        <v>15624.84</v>
      </c>
      <c r="K50" s="26">
        <v>265380.81</v>
      </c>
      <c r="L50" s="10">
        <f t="shared" si="2"/>
        <v>333.44298809523809</v>
      </c>
      <c r="M50" s="10">
        <f t="shared" si="3"/>
        <v>157.96476785714285</v>
      </c>
      <c r="N50" s="11">
        <f t="shared" si="4"/>
        <v>491.40775595238097</v>
      </c>
    </row>
    <row r="51" spans="1:14" ht="15" customHeight="1">
      <c r="A51" s="8" t="s">
        <v>172</v>
      </c>
      <c r="B51" s="9" t="s">
        <v>137</v>
      </c>
      <c r="C51" s="25">
        <v>2187</v>
      </c>
      <c r="D51" s="26">
        <v>627591.29</v>
      </c>
      <c r="E51" s="26">
        <v>0</v>
      </c>
      <c r="F51" s="26">
        <f t="shared" si="0"/>
        <v>627591.29</v>
      </c>
      <c r="G51" s="26">
        <v>30208.82</v>
      </c>
      <c r="H51" s="26">
        <v>0</v>
      </c>
      <c r="I51" s="26">
        <v>0</v>
      </c>
      <c r="J51" s="26">
        <f t="shared" si="1"/>
        <v>30208.82</v>
      </c>
      <c r="K51" s="26">
        <v>668957.51</v>
      </c>
      <c r="L51" s="10">
        <f t="shared" si="2"/>
        <v>300.77737082761774</v>
      </c>
      <c r="M51" s="10">
        <f t="shared" si="3"/>
        <v>305.87906264288983</v>
      </c>
      <c r="N51" s="11">
        <f t="shared" si="4"/>
        <v>606.65643347050764</v>
      </c>
    </row>
    <row r="52" spans="1:14" ht="15" customHeight="1">
      <c r="A52" s="8" t="s">
        <v>431</v>
      </c>
      <c r="B52" s="9" t="s">
        <v>206</v>
      </c>
      <c r="C52" s="25">
        <v>185</v>
      </c>
      <c r="D52" s="26">
        <v>63322.78</v>
      </c>
      <c r="E52" s="26">
        <v>0</v>
      </c>
      <c r="F52" s="26">
        <f t="shared" si="0"/>
        <v>63322.78</v>
      </c>
      <c r="G52" s="26">
        <v>535.04</v>
      </c>
      <c r="H52" s="26">
        <v>0</v>
      </c>
      <c r="I52" s="26">
        <v>0</v>
      </c>
      <c r="J52" s="26">
        <f t="shared" si="1"/>
        <v>535.04</v>
      </c>
      <c r="K52" s="26">
        <v>21689.200000000001</v>
      </c>
      <c r="L52" s="10">
        <f t="shared" si="2"/>
        <v>345.17740540540541</v>
      </c>
      <c r="M52" s="10">
        <f t="shared" si="3"/>
        <v>117.23891891891893</v>
      </c>
      <c r="N52" s="11">
        <f t="shared" si="4"/>
        <v>462.41632432432436</v>
      </c>
    </row>
    <row r="53" spans="1:14" ht="15" customHeight="1">
      <c r="A53" s="8" t="s">
        <v>126</v>
      </c>
      <c r="B53" s="9" t="s">
        <v>90</v>
      </c>
      <c r="C53" s="25">
        <v>237</v>
      </c>
      <c r="D53" s="26">
        <v>90119.23</v>
      </c>
      <c r="E53" s="26">
        <v>0</v>
      </c>
      <c r="F53" s="26">
        <f t="shared" si="0"/>
        <v>90119.23</v>
      </c>
      <c r="G53" s="26">
        <v>683.37</v>
      </c>
      <c r="H53" s="26">
        <v>0</v>
      </c>
      <c r="I53" s="26">
        <v>0</v>
      </c>
      <c r="J53" s="26">
        <f t="shared" si="1"/>
        <v>683.37</v>
      </c>
      <c r="K53" s="26">
        <v>41245.35</v>
      </c>
      <c r="L53" s="10">
        <f t="shared" si="2"/>
        <v>383.13333333333327</v>
      </c>
      <c r="M53" s="10">
        <f t="shared" si="3"/>
        <v>174.03101265822784</v>
      </c>
      <c r="N53" s="11">
        <f t="shared" si="4"/>
        <v>557.16434599156116</v>
      </c>
    </row>
    <row r="54" spans="1:14" ht="15" customHeight="1">
      <c r="A54" s="8" t="s">
        <v>246</v>
      </c>
      <c r="B54" s="9" t="s">
        <v>243</v>
      </c>
      <c r="C54" s="25">
        <v>3089</v>
      </c>
      <c r="D54" s="26">
        <v>835810.1</v>
      </c>
      <c r="E54" s="26">
        <v>0</v>
      </c>
      <c r="F54" s="26">
        <f t="shared" si="0"/>
        <v>835810.1</v>
      </c>
      <c r="G54" s="26">
        <v>16706.54</v>
      </c>
      <c r="H54" s="26">
        <v>0</v>
      </c>
      <c r="I54" s="26">
        <v>0</v>
      </c>
      <c r="J54" s="26">
        <f t="shared" si="1"/>
        <v>16706.54</v>
      </c>
      <c r="K54" s="26">
        <v>466577.04</v>
      </c>
      <c r="L54" s="10">
        <f t="shared" si="2"/>
        <v>275.98466817740371</v>
      </c>
      <c r="M54" s="10">
        <f t="shared" si="3"/>
        <v>151.04468760116541</v>
      </c>
      <c r="N54" s="11">
        <f t="shared" si="4"/>
        <v>427.02935577856908</v>
      </c>
    </row>
    <row r="55" spans="1:14" ht="15" customHeight="1">
      <c r="A55" s="8" t="s">
        <v>325</v>
      </c>
      <c r="B55" s="9" t="s">
        <v>90</v>
      </c>
      <c r="C55" s="25">
        <v>2931</v>
      </c>
      <c r="D55" s="26">
        <v>1335164.1599999999</v>
      </c>
      <c r="E55" s="26">
        <v>0</v>
      </c>
      <c r="F55" s="26">
        <f t="shared" si="0"/>
        <v>1335164.1599999999</v>
      </c>
      <c r="G55" s="26">
        <v>29389.32</v>
      </c>
      <c r="H55" s="26">
        <v>0</v>
      </c>
      <c r="I55" s="26">
        <v>0</v>
      </c>
      <c r="J55" s="26">
        <f t="shared" si="1"/>
        <v>29389.32</v>
      </c>
      <c r="K55" s="26">
        <v>430542.41</v>
      </c>
      <c r="L55" s="10">
        <f t="shared" si="2"/>
        <v>465.55901740020471</v>
      </c>
      <c r="M55" s="10">
        <f t="shared" si="3"/>
        <v>146.89266803138861</v>
      </c>
      <c r="N55" s="11">
        <f t="shared" si="4"/>
        <v>612.45168543159332</v>
      </c>
    </row>
    <row r="56" spans="1:14" ht="15" customHeight="1">
      <c r="A56" s="8" t="s">
        <v>146</v>
      </c>
      <c r="B56" s="9" t="s">
        <v>137</v>
      </c>
      <c r="C56" s="25">
        <v>2558</v>
      </c>
      <c r="D56" s="26">
        <v>795086.97</v>
      </c>
      <c r="E56" s="26">
        <v>0</v>
      </c>
      <c r="F56" s="26">
        <f t="shared" si="0"/>
        <v>795086.97</v>
      </c>
      <c r="G56" s="26">
        <v>150831.54999999999</v>
      </c>
      <c r="H56" s="26">
        <v>0</v>
      </c>
      <c r="I56" s="26">
        <v>0</v>
      </c>
      <c r="J56" s="26">
        <f t="shared" si="1"/>
        <v>150831.54999999999</v>
      </c>
      <c r="K56" s="26">
        <v>264574.49</v>
      </c>
      <c r="L56" s="10">
        <f t="shared" si="2"/>
        <v>369.78831899921812</v>
      </c>
      <c r="M56" s="10">
        <f t="shared" si="3"/>
        <v>103.43021501172791</v>
      </c>
      <c r="N56" s="11">
        <f t="shared" si="4"/>
        <v>473.21853401094603</v>
      </c>
    </row>
    <row r="57" spans="1:14" ht="15" customHeight="1">
      <c r="A57" s="8" t="s">
        <v>125</v>
      </c>
      <c r="B57" s="9" t="s">
        <v>90</v>
      </c>
      <c r="C57" s="25">
        <v>326</v>
      </c>
      <c r="D57" s="26">
        <v>62627.89</v>
      </c>
      <c r="E57" s="26">
        <v>0</v>
      </c>
      <c r="F57" s="26">
        <f t="shared" si="0"/>
        <v>62627.89</v>
      </c>
      <c r="G57" s="26">
        <v>2067.85</v>
      </c>
      <c r="H57" s="26">
        <v>0</v>
      </c>
      <c r="I57" s="26">
        <v>0</v>
      </c>
      <c r="J57" s="26">
        <f t="shared" si="1"/>
        <v>2067.85</v>
      </c>
      <c r="K57" s="26">
        <v>49037.05</v>
      </c>
      <c r="L57" s="10">
        <f t="shared" si="2"/>
        <v>198.45319018404908</v>
      </c>
      <c r="M57" s="10">
        <f t="shared" si="3"/>
        <v>150.42039877300616</v>
      </c>
      <c r="N57" s="11">
        <f t="shared" si="4"/>
        <v>348.87358895705523</v>
      </c>
    </row>
    <row r="58" spans="1:14" ht="15" customHeight="1">
      <c r="A58" s="8" t="s">
        <v>124</v>
      </c>
      <c r="B58" s="9" t="s">
        <v>90</v>
      </c>
      <c r="C58" s="25">
        <v>221</v>
      </c>
      <c r="D58" s="26">
        <v>57098.35</v>
      </c>
      <c r="E58" s="26">
        <v>0</v>
      </c>
      <c r="F58" s="26">
        <f t="shared" si="0"/>
        <v>57098.35</v>
      </c>
      <c r="G58" s="26">
        <v>3219.42</v>
      </c>
      <c r="H58" s="26">
        <v>0</v>
      </c>
      <c r="I58" s="26">
        <v>0</v>
      </c>
      <c r="J58" s="26">
        <f t="shared" si="1"/>
        <v>3219.42</v>
      </c>
      <c r="K58" s="26">
        <v>28025.11</v>
      </c>
      <c r="L58" s="10">
        <f t="shared" si="2"/>
        <v>272.93108597285067</v>
      </c>
      <c r="M58" s="10">
        <f t="shared" si="3"/>
        <v>126.81045248868779</v>
      </c>
      <c r="N58" s="11">
        <f t="shared" si="4"/>
        <v>399.74153846153848</v>
      </c>
    </row>
    <row r="59" spans="1:14" ht="15" customHeight="1">
      <c r="A59" s="8" t="s">
        <v>29</v>
      </c>
      <c r="B59" s="9" t="s">
        <v>0</v>
      </c>
      <c r="C59" s="25">
        <v>992</v>
      </c>
      <c r="D59" s="26">
        <v>175704.54</v>
      </c>
      <c r="E59" s="26">
        <v>0</v>
      </c>
      <c r="F59" s="26">
        <f t="shared" si="0"/>
        <v>175704.54</v>
      </c>
      <c r="G59" s="26">
        <v>49715.49</v>
      </c>
      <c r="H59" s="26">
        <v>0</v>
      </c>
      <c r="I59" s="26">
        <v>0</v>
      </c>
      <c r="J59" s="26">
        <f t="shared" si="1"/>
        <v>49715.49</v>
      </c>
      <c r="K59" s="26">
        <v>117332.91</v>
      </c>
      <c r="L59" s="10">
        <f t="shared" si="2"/>
        <v>227.23793346774193</v>
      </c>
      <c r="M59" s="10">
        <f t="shared" si="3"/>
        <v>118.2791431451613</v>
      </c>
      <c r="N59" s="11">
        <f t="shared" si="4"/>
        <v>345.51707661290322</v>
      </c>
    </row>
    <row r="60" spans="1:14" ht="15" customHeight="1">
      <c r="A60" s="8" t="s">
        <v>317</v>
      </c>
      <c r="B60" s="9" t="s">
        <v>0</v>
      </c>
      <c r="C60" s="25">
        <v>315</v>
      </c>
      <c r="D60" s="26">
        <v>44304.19</v>
      </c>
      <c r="E60" s="26">
        <v>0</v>
      </c>
      <c r="F60" s="26">
        <f t="shared" si="0"/>
        <v>44304.19</v>
      </c>
      <c r="G60" s="26">
        <v>523.89</v>
      </c>
      <c r="H60" s="26">
        <v>0</v>
      </c>
      <c r="I60" s="26">
        <v>0</v>
      </c>
      <c r="J60" s="26">
        <f t="shared" si="1"/>
        <v>523.89</v>
      </c>
      <c r="K60" s="26">
        <v>25941.06</v>
      </c>
      <c r="L60" s="10">
        <f t="shared" si="2"/>
        <v>142.31136507936509</v>
      </c>
      <c r="M60" s="10">
        <f t="shared" si="3"/>
        <v>82.352571428571437</v>
      </c>
      <c r="N60" s="11">
        <f t="shared" si="4"/>
        <v>224.66393650793651</v>
      </c>
    </row>
    <row r="61" spans="1:14" ht="15" customHeight="1">
      <c r="A61" s="8" t="s">
        <v>123</v>
      </c>
      <c r="B61" s="9" t="s">
        <v>90</v>
      </c>
      <c r="C61" s="25">
        <v>1012</v>
      </c>
      <c r="D61" s="26">
        <v>513955.31</v>
      </c>
      <c r="E61" s="26">
        <v>0</v>
      </c>
      <c r="F61" s="26">
        <f t="shared" si="0"/>
        <v>513955.31</v>
      </c>
      <c r="G61" s="26">
        <v>12088.84</v>
      </c>
      <c r="H61" s="26">
        <v>0</v>
      </c>
      <c r="I61" s="26">
        <v>0</v>
      </c>
      <c r="J61" s="26">
        <f t="shared" si="1"/>
        <v>12088.84</v>
      </c>
      <c r="K61" s="26">
        <v>39751.879999999997</v>
      </c>
      <c r="L61" s="10">
        <f t="shared" si="2"/>
        <v>519.8064723320158</v>
      </c>
      <c r="M61" s="10">
        <f t="shared" si="3"/>
        <v>39.280513833992089</v>
      </c>
      <c r="N61" s="11">
        <f t="shared" si="4"/>
        <v>559.08698616600793</v>
      </c>
    </row>
    <row r="62" spans="1:14" ht="15" customHeight="1">
      <c r="A62" s="8" t="s">
        <v>170</v>
      </c>
      <c r="B62" s="9" t="s">
        <v>137</v>
      </c>
      <c r="C62" s="25">
        <v>2605</v>
      </c>
      <c r="D62" s="26">
        <v>946212.25</v>
      </c>
      <c r="E62" s="26">
        <v>0</v>
      </c>
      <c r="F62" s="26">
        <f t="shared" si="0"/>
        <v>946212.25</v>
      </c>
      <c r="G62" s="26">
        <v>117855.09</v>
      </c>
      <c r="H62" s="26">
        <v>0</v>
      </c>
      <c r="I62" s="26">
        <v>0</v>
      </c>
      <c r="J62" s="26">
        <f t="shared" si="1"/>
        <v>117855.09</v>
      </c>
      <c r="K62" s="26">
        <v>444576.74</v>
      </c>
      <c r="L62" s="10">
        <f t="shared" si="2"/>
        <v>408.47114779270635</v>
      </c>
      <c r="M62" s="10">
        <f t="shared" si="3"/>
        <v>170.66285604606526</v>
      </c>
      <c r="N62" s="11">
        <f t="shared" si="4"/>
        <v>579.1340038387716</v>
      </c>
    </row>
    <row r="63" spans="1:14" ht="15" customHeight="1">
      <c r="A63" s="8" t="s">
        <v>286</v>
      </c>
      <c r="B63" s="9" t="s">
        <v>137</v>
      </c>
      <c r="C63" s="25">
        <v>2967</v>
      </c>
      <c r="D63" s="26">
        <v>823628.12</v>
      </c>
      <c r="E63" s="26">
        <v>0</v>
      </c>
      <c r="F63" s="26">
        <f t="shared" si="0"/>
        <v>823628.12</v>
      </c>
      <c r="G63" s="26">
        <v>20531.75</v>
      </c>
      <c r="H63" s="26">
        <v>0</v>
      </c>
      <c r="I63" s="26">
        <v>0</v>
      </c>
      <c r="J63" s="26">
        <f t="shared" si="1"/>
        <v>20531.75</v>
      </c>
      <c r="K63" s="26">
        <v>502855.97</v>
      </c>
      <c r="L63" s="10">
        <f t="shared" si="2"/>
        <v>284.51630266262219</v>
      </c>
      <c r="M63" s="10">
        <f t="shared" si="3"/>
        <v>169.48296932928884</v>
      </c>
      <c r="N63" s="11">
        <f t="shared" si="4"/>
        <v>453.99927199191097</v>
      </c>
    </row>
    <row r="64" spans="1:14" ht="15" customHeight="1">
      <c r="A64" s="8" t="s">
        <v>190</v>
      </c>
      <c r="B64" s="9" t="s">
        <v>176</v>
      </c>
      <c r="C64" s="25">
        <v>3138</v>
      </c>
      <c r="D64" s="26">
        <v>1083387.48</v>
      </c>
      <c r="E64" s="26">
        <v>0</v>
      </c>
      <c r="F64" s="26">
        <f t="shared" si="0"/>
        <v>1083387.48</v>
      </c>
      <c r="G64" s="26">
        <v>1210.51</v>
      </c>
      <c r="H64" s="26">
        <v>0</v>
      </c>
      <c r="I64" s="26">
        <v>0</v>
      </c>
      <c r="J64" s="26">
        <f t="shared" si="1"/>
        <v>1210.51</v>
      </c>
      <c r="K64" s="26">
        <v>219592.21</v>
      </c>
      <c r="L64" s="10">
        <f t="shared" si="2"/>
        <v>345.63352135117907</v>
      </c>
      <c r="M64" s="10">
        <f t="shared" si="3"/>
        <v>69.978397068196301</v>
      </c>
      <c r="N64" s="11">
        <f t="shared" si="4"/>
        <v>415.6119184193754</v>
      </c>
    </row>
    <row r="65" spans="1:14" ht="15" customHeight="1">
      <c r="A65" s="8" t="s">
        <v>193</v>
      </c>
      <c r="B65" s="9" t="s">
        <v>176</v>
      </c>
      <c r="C65" s="25">
        <v>2802</v>
      </c>
      <c r="D65" s="26">
        <v>935873.47</v>
      </c>
      <c r="E65" s="26">
        <v>0</v>
      </c>
      <c r="F65" s="26">
        <f t="shared" si="0"/>
        <v>935873.47</v>
      </c>
      <c r="G65" s="26">
        <v>38095.949999999997</v>
      </c>
      <c r="H65" s="26">
        <v>0</v>
      </c>
      <c r="I65" s="26">
        <v>0</v>
      </c>
      <c r="J65" s="26">
        <f t="shared" si="1"/>
        <v>38095.949999999997</v>
      </c>
      <c r="K65" s="26">
        <v>664004.21</v>
      </c>
      <c r="L65" s="10">
        <f t="shared" si="2"/>
        <v>347.59793718772301</v>
      </c>
      <c r="M65" s="10">
        <f t="shared" si="3"/>
        <v>236.97509279086364</v>
      </c>
      <c r="N65" s="11">
        <f t="shared" si="4"/>
        <v>584.57302997858665</v>
      </c>
    </row>
    <row r="66" spans="1:14" ht="15" customHeight="1">
      <c r="A66" s="8" t="s">
        <v>143</v>
      </c>
      <c r="B66" s="9" t="s">
        <v>137</v>
      </c>
      <c r="C66" s="25">
        <v>1525</v>
      </c>
      <c r="D66" s="26">
        <v>326953.86</v>
      </c>
      <c r="E66" s="26">
        <v>0</v>
      </c>
      <c r="F66" s="26">
        <f t="shared" si="0"/>
        <v>326953.86</v>
      </c>
      <c r="G66" s="26">
        <v>8561.4699999999993</v>
      </c>
      <c r="H66" s="26">
        <v>0</v>
      </c>
      <c r="I66" s="26">
        <v>0</v>
      </c>
      <c r="J66" s="26">
        <f t="shared" si="1"/>
        <v>8561.4699999999993</v>
      </c>
      <c r="K66" s="26">
        <v>311468.38</v>
      </c>
      <c r="L66" s="10">
        <f t="shared" si="2"/>
        <v>220.01005245901638</v>
      </c>
      <c r="M66" s="10">
        <f t="shared" si="3"/>
        <v>204.24156065573771</v>
      </c>
      <c r="N66" s="11">
        <f t="shared" si="4"/>
        <v>424.25161311475409</v>
      </c>
    </row>
    <row r="67" spans="1:14" ht="15" customHeight="1">
      <c r="A67" s="8" t="s">
        <v>426</v>
      </c>
      <c r="B67" s="9" t="s">
        <v>206</v>
      </c>
      <c r="C67" s="25">
        <v>230</v>
      </c>
      <c r="D67" s="26">
        <v>107908.18</v>
      </c>
      <c r="E67" s="26">
        <v>0</v>
      </c>
      <c r="F67" s="26">
        <f t="shared" si="0"/>
        <v>107908.18</v>
      </c>
      <c r="G67" s="26">
        <v>2028.43</v>
      </c>
      <c r="H67" s="26">
        <v>0</v>
      </c>
      <c r="I67" s="26">
        <v>0</v>
      </c>
      <c r="J67" s="26">
        <f t="shared" si="1"/>
        <v>2028.43</v>
      </c>
      <c r="K67" s="26">
        <v>30913.9</v>
      </c>
      <c r="L67" s="10">
        <f t="shared" si="2"/>
        <v>477.98526086956514</v>
      </c>
      <c r="M67" s="10">
        <f t="shared" si="3"/>
        <v>134.40826086956523</v>
      </c>
      <c r="N67" s="11">
        <f t="shared" si="4"/>
        <v>612.39352173913039</v>
      </c>
    </row>
    <row r="68" spans="1:14" ht="15" customHeight="1">
      <c r="A68" s="8" t="s">
        <v>122</v>
      </c>
      <c r="B68" s="9" t="s">
        <v>90</v>
      </c>
      <c r="C68" s="25">
        <v>4643</v>
      </c>
      <c r="D68" s="26">
        <v>1231990.24</v>
      </c>
      <c r="E68" s="26">
        <v>0</v>
      </c>
      <c r="F68" s="26">
        <f t="shared" si="0"/>
        <v>1231990.24</v>
      </c>
      <c r="G68" s="26">
        <v>114538.33</v>
      </c>
      <c r="H68" s="26">
        <v>0</v>
      </c>
      <c r="I68" s="26">
        <v>0</v>
      </c>
      <c r="J68" s="26">
        <f t="shared" si="1"/>
        <v>114538.33</v>
      </c>
      <c r="K68" s="26">
        <v>201376.05</v>
      </c>
      <c r="L68" s="10">
        <f t="shared" si="2"/>
        <v>290.0126146887788</v>
      </c>
      <c r="M68" s="10">
        <f t="shared" si="3"/>
        <v>43.371968554813698</v>
      </c>
      <c r="N68" s="11">
        <f t="shared" si="4"/>
        <v>333.38458324359254</v>
      </c>
    </row>
    <row r="69" spans="1:14" ht="15" customHeight="1">
      <c r="A69" s="8" t="s">
        <v>241</v>
      </c>
      <c r="B69" s="9" t="s">
        <v>206</v>
      </c>
      <c r="C69" s="25">
        <v>460</v>
      </c>
      <c r="D69" s="26">
        <v>100108.48</v>
      </c>
      <c r="E69" s="26">
        <v>0</v>
      </c>
      <c r="F69" s="26">
        <f t="shared" si="0"/>
        <v>100108.48</v>
      </c>
      <c r="G69" s="26">
        <v>1292.1199999999999</v>
      </c>
      <c r="H69" s="26">
        <v>0</v>
      </c>
      <c r="I69" s="26">
        <v>0</v>
      </c>
      <c r="J69" s="26">
        <f t="shared" si="1"/>
        <v>1292.1199999999999</v>
      </c>
      <c r="K69" s="26">
        <v>52701.56</v>
      </c>
      <c r="L69" s="10">
        <f t="shared" si="2"/>
        <v>220.43608695652173</v>
      </c>
      <c r="M69" s="10">
        <f t="shared" si="3"/>
        <v>114.56860869565217</v>
      </c>
      <c r="N69" s="11">
        <f t="shared" si="4"/>
        <v>335.00469565217384</v>
      </c>
    </row>
    <row r="70" spans="1:14" ht="15" customHeight="1">
      <c r="A70" s="8" t="s">
        <v>28</v>
      </c>
      <c r="B70" s="9" t="s">
        <v>0</v>
      </c>
      <c r="C70" s="25">
        <v>1030</v>
      </c>
      <c r="D70" s="26">
        <v>365458.93</v>
      </c>
      <c r="E70" s="26">
        <v>0</v>
      </c>
      <c r="F70" s="26">
        <f t="shared" si="0"/>
        <v>365458.93</v>
      </c>
      <c r="G70" s="26">
        <v>15628.07</v>
      </c>
      <c r="H70" s="26">
        <v>0</v>
      </c>
      <c r="I70" s="26">
        <v>0</v>
      </c>
      <c r="J70" s="26">
        <f t="shared" si="1"/>
        <v>15628.07</v>
      </c>
      <c r="K70" s="26">
        <v>185761.9</v>
      </c>
      <c r="L70" s="10">
        <f t="shared" si="2"/>
        <v>369.98737864077668</v>
      </c>
      <c r="M70" s="10">
        <f t="shared" si="3"/>
        <v>180.35135922330096</v>
      </c>
      <c r="N70" s="11">
        <f t="shared" si="4"/>
        <v>550.33873786407764</v>
      </c>
    </row>
    <row r="71" spans="1:14" ht="15" customHeight="1">
      <c r="A71" s="8" t="s">
        <v>240</v>
      </c>
      <c r="B71" s="9" t="s">
        <v>206</v>
      </c>
      <c r="C71" s="25">
        <v>1557</v>
      </c>
      <c r="D71" s="26">
        <v>415222.54</v>
      </c>
      <c r="E71" s="26">
        <v>0</v>
      </c>
      <c r="F71" s="26">
        <f t="shared" si="0"/>
        <v>415222.54</v>
      </c>
      <c r="G71" s="26">
        <v>2844.83</v>
      </c>
      <c r="H71" s="26">
        <v>0</v>
      </c>
      <c r="I71" s="26">
        <v>0</v>
      </c>
      <c r="J71" s="26">
        <f t="shared" si="1"/>
        <v>2844.83</v>
      </c>
      <c r="K71" s="26">
        <v>234328.94</v>
      </c>
      <c r="L71" s="10">
        <f t="shared" si="2"/>
        <v>268.50826589595374</v>
      </c>
      <c r="M71" s="10">
        <f t="shared" si="3"/>
        <v>150.50028259473348</v>
      </c>
      <c r="N71" s="11">
        <f t="shared" si="4"/>
        <v>419.00854849068725</v>
      </c>
    </row>
    <row r="72" spans="1:14" ht="15" customHeight="1">
      <c r="A72" s="8" t="s">
        <v>27</v>
      </c>
      <c r="B72" s="9" t="s">
        <v>0</v>
      </c>
      <c r="C72" s="25">
        <v>2250</v>
      </c>
      <c r="D72" s="26">
        <v>561964.79</v>
      </c>
      <c r="E72" s="26">
        <v>0</v>
      </c>
      <c r="F72" s="26">
        <f t="shared" si="0"/>
        <v>561964.79</v>
      </c>
      <c r="G72" s="26">
        <v>11699.47</v>
      </c>
      <c r="H72" s="26">
        <v>0</v>
      </c>
      <c r="I72" s="26">
        <v>0</v>
      </c>
      <c r="J72" s="26">
        <f t="shared" si="1"/>
        <v>11699.47</v>
      </c>
      <c r="K72" s="26">
        <v>341681.83</v>
      </c>
      <c r="L72" s="10">
        <f t="shared" si="2"/>
        <v>254.96189333333334</v>
      </c>
      <c r="M72" s="10">
        <f t="shared" si="3"/>
        <v>151.85859111111111</v>
      </c>
      <c r="N72" s="11">
        <f t="shared" si="4"/>
        <v>406.8204844444445</v>
      </c>
    </row>
    <row r="73" spans="1:14" ht="15" customHeight="1">
      <c r="A73" s="8" t="s">
        <v>347</v>
      </c>
      <c r="B73" s="9" t="s">
        <v>176</v>
      </c>
      <c r="C73" s="25">
        <v>4979</v>
      </c>
      <c r="D73" s="26">
        <v>1645333.24</v>
      </c>
      <c r="E73" s="26">
        <v>0</v>
      </c>
      <c r="F73" s="26">
        <f t="shared" si="0"/>
        <v>1645333.24</v>
      </c>
      <c r="G73" s="26">
        <v>85453.1</v>
      </c>
      <c r="H73" s="26">
        <v>0</v>
      </c>
      <c r="I73" s="26">
        <v>0</v>
      </c>
      <c r="J73" s="26">
        <f t="shared" si="1"/>
        <v>85453.1</v>
      </c>
      <c r="K73" s="26">
        <v>274115.95</v>
      </c>
      <c r="L73" s="10">
        <f t="shared" si="2"/>
        <v>347.61726049407514</v>
      </c>
      <c r="M73" s="10">
        <f t="shared" si="3"/>
        <v>55.054418557943364</v>
      </c>
      <c r="N73" s="11">
        <f t="shared" si="4"/>
        <v>402.67167905201848</v>
      </c>
    </row>
    <row r="74" spans="1:14" ht="15" customHeight="1">
      <c r="A74" s="8" t="s">
        <v>238</v>
      </c>
      <c r="B74" s="9" t="s">
        <v>206</v>
      </c>
      <c r="C74" s="25">
        <v>3079</v>
      </c>
      <c r="D74" s="26">
        <v>895508.17</v>
      </c>
      <c r="E74" s="26">
        <v>0</v>
      </c>
      <c r="F74" s="26">
        <f t="shared" ref="F74:F137" si="5">D74-E74</f>
        <v>895508.17</v>
      </c>
      <c r="G74" s="26">
        <v>5325.41</v>
      </c>
      <c r="H74" s="26">
        <v>0</v>
      </c>
      <c r="I74" s="26">
        <v>0</v>
      </c>
      <c r="J74" s="26">
        <f t="shared" ref="J74:J137" si="6">G74-H74-I74</f>
        <v>5325.41</v>
      </c>
      <c r="K74" s="26">
        <v>193699.87</v>
      </c>
      <c r="L74" s="10">
        <f t="shared" ref="L74:L137" si="7">(F74+J74)/C74</f>
        <v>292.57342643715492</v>
      </c>
      <c r="M74" s="10">
        <f t="shared" ref="M74:M137" si="8">K74/C74</f>
        <v>62.909993504384538</v>
      </c>
      <c r="N74" s="11">
        <f t="shared" ref="N74:N137" si="9">(F74+J74+K74)/C74</f>
        <v>355.48341994153952</v>
      </c>
    </row>
    <row r="75" spans="1:14" ht="15" customHeight="1">
      <c r="A75" s="8" t="s">
        <v>338</v>
      </c>
      <c r="B75" s="9" t="s">
        <v>199</v>
      </c>
      <c r="C75" s="25">
        <v>714</v>
      </c>
      <c r="D75" s="26">
        <v>340899.71</v>
      </c>
      <c r="E75" s="26">
        <v>0</v>
      </c>
      <c r="F75" s="26">
        <f t="shared" si="5"/>
        <v>340899.71</v>
      </c>
      <c r="G75" s="26">
        <v>3287.89</v>
      </c>
      <c r="H75" s="26">
        <v>0</v>
      </c>
      <c r="I75" s="26">
        <v>0</v>
      </c>
      <c r="J75" s="26">
        <f t="shared" si="6"/>
        <v>3287.89</v>
      </c>
      <c r="K75" s="26">
        <v>118809.28</v>
      </c>
      <c r="L75" s="10">
        <f t="shared" si="7"/>
        <v>482.05546218487399</v>
      </c>
      <c r="M75" s="10">
        <f t="shared" si="8"/>
        <v>166.39955182072828</v>
      </c>
      <c r="N75" s="11">
        <f t="shared" si="9"/>
        <v>648.45501400560227</v>
      </c>
    </row>
    <row r="76" spans="1:14" ht="15" customHeight="1">
      <c r="A76" s="8" t="s">
        <v>310</v>
      </c>
      <c r="B76" s="9" t="s">
        <v>206</v>
      </c>
      <c r="C76" s="25">
        <v>1437</v>
      </c>
      <c r="D76" s="26">
        <v>396265.8</v>
      </c>
      <c r="E76" s="26">
        <v>0</v>
      </c>
      <c r="F76" s="26">
        <f t="shared" si="5"/>
        <v>396265.8</v>
      </c>
      <c r="G76" s="26">
        <v>0</v>
      </c>
      <c r="H76" s="26">
        <v>0</v>
      </c>
      <c r="I76" s="26">
        <v>0</v>
      </c>
      <c r="J76" s="26">
        <f t="shared" si="6"/>
        <v>0</v>
      </c>
      <c r="K76" s="26">
        <v>225869.31</v>
      </c>
      <c r="L76" s="10">
        <f t="shared" si="7"/>
        <v>275.75908141962418</v>
      </c>
      <c r="M76" s="10">
        <f t="shared" si="8"/>
        <v>157.18114822546974</v>
      </c>
      <c r="N76" s="11">
        <f t="shared" si="9"/>
        <v>432.94022964509395</v>
      </c>
    </row>
    <row r="77" spans="1:14" ht="15" customHeight="1">
      <c r="A77" s="8" t="s">
        <v>344</v>
      </c>
      <c r="B77" s="9" t="s">
        <v>206</v>
      </c>
      <c r="C77" s="25">
        <v>454</v>
      </c>
      <c r="D77" s="26">
        <v>111215.87</v>
      </c>
      <c r="E77" s="26">
        <v>0</v>
      </c>
      <c r="F77" s="26">
        <f t="shared" si="5"/>
        <v>111215.87</v>
      </c>
      <c r="G77" s="26">
        <v>2180.3200000000002</v>
      </c>
      <c r="H77" s="26">
        <v>0</v>
      </c>
      <c r="I77" s="26">
        <v>0</v>
      </c>
      <c r="J77" s="26">
        <f t="shared" si="6"/>
        <v>2180.3200000000002</v>
      </c>
      <c r="K77" s="26">
        <v>45895.8</v>
      </c>
      <c r="L77" s="10">
        <f t="shared" si="7"/>
        <v>249.77134361233482</v>
      </c>
      <c r="M77" s="10">
        <f t="shared" si="8"/>
        <v>101.0920704845815</v>
      </c>
      <c r="N77" s="11">
        <f t="shared" si="9"/>
        <v>350.8634140969163</v>
      </c>
    </row>
    <row r="78" spans="1:14" ht="15" customHeight="1">
      <c r="A78" s="8" t="s">
        <v>142</v>
      </c>
      <c r="B78" s="9" t="s">
        <v>137</v>
      </c>
      <c r="C78" s="25">
        <v>437</v>
      </c>
      <c r="D78" s="26">
        <v>187855.09</v>
      </c>
      <c r="E78" s="26">
        <v>0</v>
      </c>
      <c r="F78" s="26">
        <f t="shared" si="5"/>
        <v>187855.09</v>
      </c>
      <c r="G78" s="26">
        <v>9860.73</v>
      </c>
      <c r="H78" s="26">
        <v>0</v>
      </c>
      <c r="I78" s="26">
        <v>0</v>
      </c>
      <c r="J78" s="26">
        <f t="shared" si="6"/>
        <v>9860.73</v>
      </c>
      <c r="K78" s="26">
        <v>124987.13</v>
      </c>
      <c r="L78" s="10">
        <f t="shared" si="7"/>
        <v>452.43894736842105</v>
      </c>
      <c r="M78" s="10">
        <f t="shared" si="8"/>
        <v>286.01173913043482</v>
      </c>
      <c r="N78" s="11">
        <f t="shared" si="9"/>
        <v>738.45068649885582</v>
      </c>
    </row>
    <row r="79" spans="1:14" ht="15" customHeight="1">
      <c r="A79" s="8" t="s">
        <v>121</v>
      </c>
      <c r="B79" s="9" t="s">
        <v>90</v>
      </c>
      <c r="C79" s="25">
        <v>254</v>
      </c>
      <c r="D79" s="26">
        <v>65618.2</v>
      </c>
      <c r="E79" s="26">
        <v>0</v>
      </c>
      <c r="F79" s="26">
        <f t="shared" si="5"/>
        <v>65618.2</v>
      </c>
      <c r="G79" s="26">
        <v>9796.23</v>
      </c>
      <c r="H79" s="26">
        <v>0</v>
      </c>
      <c r="I79" s="26">
        <v>0</v>
      </c>
      <c r="J79" s="26">
        <f t="shared" si="6"/>
        <v>9796.23</v>
      </c>
      <c r="K79" s="26">
        <v>25343.02</v>
      </c>
      <c r="L79" s="10">
        <f t="shared" si="7"/>
        <v>296.90720472440944</v>
      </c>
      <c r="M79" s="10">
        <f t="shared" si="8"/>
        <v>99.775669291338588</v>
      </c>
      <c r="N79" s="11">
        <f t="shared" si="9"/>
        <v>396.68287401574804</v>
      </c>
    </row>
    <row r="80" spans="1:14" ht="15" customHeight="1">
      <c r="A80" s="8" t="s">
        <v>113</v>
      </c>
      <c r="B80" s="9" t="s">
        <v>90</v>
      </c>
      <c r="C80" s="25">
        <v>241</v>
      </c>
      <c r="D80" s="26">
        <v>54622.95</v>
      </c>
      <c r="E80" s="26">
        <v>0</v>
      </c>
      <c r="F80" s="26">
        <f t="shared" si="5"/>
        <v>54622.95</v>
      </c>
      <c r="G80" s="26">
        <v>353</v>
      </c>
      <c r="H80" s="26">
        <v>0</v>
      </c>
      <c r="I80" s="26">
        <v>0</v>
      </c>
      <c r="J80" s="26">
        <f t="shared" si="6"/>
        <v>353</v>
      </c>
      <c r="K80" s="26">
        <v>45302.91</v>
      </c>
      <c r="L80" s="10">
        <f t="shared" si="7"/>
        <v>228.11597510373443</v>
      </c>
      <c r="M80" s="10">
        <f t="shared" si="8"/>
        <v>187.97887966804981</v>
      </c>
      <c r="N80" s="11">
        <f t="shared" si="9"/>
        <v>416.09485477178424</v>
      </c>
    </row>
    <row r="81" spans="1:14" ht="15" customHeight="1">
      <c r="A81" s="8" t="s">
        <v>26</v>
      </c>
      <c r="B81" s="9" t="s">
        <v>0</v>
      </c>
      <c r="C81" s="25">
        <v>690</v>
      </c>
      <c r="D81" s="26">
        <v>188692.64</v>
      </c>
      <c r="E81" s="26">
        <v>0</v>
      </c>
      <c r="F81" s="26">
        <f t="shared" si="5"/>
        <v>188692.64</v>
      </c>
      <c r="G81" s="26">
        <v>11829.99</v>
      </c>
      <c r="H81" s="26">
        <v>0</v>
      </c>
      <c r="I81" s="26">
        <v>0</v>
      </c>
      <c r="J81" s="26">
        <f t="shared" si="6"/>
        <v>11829.99</v>
      </c>
      <c r="K81" s="26">
        <v>147843.56</v>
      </c>
      <c r="L81" s="10">
        <f t="shared" si="7"/>
        <v>290.61250724637682</v>
      </c>
      <c r="M81" s="10">
        <f t="shared" si="8"/>
        <v>214.26602898550723</v>
      </c>
      <c r="N81" s="11">
        <f t="shared" si="9"/>
        <v>504.87853623188408</v>
      </c>
    </row>
    <row r="82" spans="1:14" ht="15" customHeight="1">
      <c r="A82" s="8" t="s">
        <v>269</v>
      </c>
      <c r="B82" s="9" t="s">
        <v>69</v>
      </c>
      <c r="C82" s="25">
        <v>296</v>
      </c>
      <c r="D82" s="26">
        <v>121602.89</v>
      </c>
      <c r="E82" s="26">
        <v>0</v>
      </c>
      <c r="F82" s="26">
        <f t="shared" si="5"/>
        <v>121602.89</v>
      </c>
      <c r="G82" s="26">
        <v>2179.71</v>
      </c>
      <c r="H82" s="26">
        <v>0</v>
      </c>
      <c r="I82" s="26">
        <v>0</v>
      </c>
      <c r="J82" s="26">
        <f t="shared" si="6"/>
        <v>2179.71</v>
      </c>
      <c r="K82" s="26">
        <v>28512.07</v>
      </c>
      <c r="L82" s="10">
        <f t="shared" si="7"/>
        <v>418.1844594594595</v>
      </c>
      <c r="M82" s="10">
        <f t="shared" si="8"/>
        <v>96.324560810810809</v>
      </c>
      <c r="N82" s="11">
        <f t="shared" si="9"/>
        <v>514.5090202702703</v>
      </c>
    </row>
    <row r="83" spans="1:14" ht="15" customHeight="1">
      <c r="A83" s="8" t="s">
        <v>287</v>
      </c>
      <c r="B83" s="9" t="s">
        <v>176</v>
      </c>
      <c r="C83" s="25">
        <v>643</v>
      </c>
      <c r="D83" s="26">
        <v>154615.67999999999</v>
      </c>
      <c r="E83" s="26">
        <v>0</v>
      </c>
      <c r="F83" s="26">
        <f t="shared" si="5"/>
        <v>154615.67999999999</v>
      </c>
      <c r="G83" s="26">
        <v>1199.71</v>
      </c>
      <c r="H83" s="26">
        <v>0</v>
      </c>
      <c r="I83" s="26">
        <v>0</v>
      </c>
      <c r="J83" s="26">
        <f t="shared" si="6"/>
        <v>1199.71</v>
      </c>
      <c r="K83" s="26">
        <v>157612.71</v>
      </c>
      <c r="L83" s="10">
        <f t="shared" si="7"/>
        <v>242.32564541213063</v>
      </c>
      <c r="M83" s="10">
        <f t="shared" si="8"/>
        <v>245.12085536547431</v>
      </c>
      <c r="N83" s="11">
        <f t="shared" si="9"/>
        <v>487.44650077760497</v>
      </c>
    </row>
    <row r="84" spans="1:14" ht="15" customHeight="1">
      <c r="A84" s="8" t="s">
        <v>232</v>
      </c>
      <c r="B84" s="9" t="s">
        <v>206</v>
      </c>
      <c r="C84" s="25">
        <v>925</v>
      </c>
      <c r="D84" s="26">
        <v>339989.36</v>
      </c>
      <c r="E84" s="26">
        <v>0</v>
      </c>
      <c r="F84" s="26">
        <f t="shared" si="5"/>
        <v>339989.36</v>
      </c>
      <c r="G84" s="26">
        <v>3413.99</v>
      </c>
      <c r="H84" s="26">
        <v>0</v>
      </c>
      <c r="I84" s="26">
        <v>0</v>
      </c>
      <c r="J84" s="26">
        <f t="shared" si="6"/>
        <v>3413.99</v>
      </c>
      <c r="K84" s="26">
        <v>179746.7</v>
      </c>
      <c r="L84" s="10">
        <f t="shared" si="7"/>
        <v>371.24686486486485</v>
      </c>
      <c r="M84" s="10">
        <f t="shared" si="8"/>
        <v>194.32075675675677</v>
      </c>
      <c r="N84" s="11">
        <f t="shared" si="9"/>
        <v>565.56762162162158</v>
      </c>
    </row>
    <row r="85" spans="1:14" ht="15" customHeight="1">
      <c r="A85" s="8" t="s">
        <v>400</v>
      </c>
      <c r="B85" s="9" t="s">
        <v>199</v>
      </c>
      <c r="C85" s="25">
        <v>2224</v>
      </c>
      <c r="D85" s="26">
        <v>883676.11</v>
      </c>
      <c r="E85" s="26">
        <v>0</v>
      </c>
      <c r="F85" s="26">
        <f t="shared" si="5"/>
        <v>883676.11</v>
      </c>
      <c r="G85" s="26">
        <v>99270.73</v>
      </c>
      <c r="H85" s="26">
        <v>0</v>
      </c>
      <c r="I85" s="26">
        <v>0</v>
      </c>
      <c r="J85" s="26">
        <f t="shared" si="6"/>
        <v>99270.73</v>
      </c>
      <c r="K85" s="26">
        <v>376369.3</v>
      </c>
      <c r="L85" s="10">
        <f t="shared" si="7"/>
        <v>441.97249999999997</v>
      </c>
      <c r="M85" s="10">
        <f t="shared" si="8"/>
        <v>169.23080035971222</v>
      </c>
      <c r="N85" s="11">
        <f t="shared" si="9"/>
        <v>611.20330035971222</v>
      </c>
    </row>
    <row r="86" spans="1:14" ht="15" customHeight="1">
      <c r="A86" s="8" t="s">
        <v>25</v>
      </c>
      <c r="B86" s="9" t="s">
        <v>0</v>
      </c>
      <c r="C86" s="25">
        <v>309</v>
      </c>
      <c r="D86" s="26">
        <v>138362.5</v>
      </c>
      <c r="E86" s="26">
        <v>0</v>
      </c>
      <c r="F86" s="26">
        <f t="shared" si="5"/>
        <v>138362.5</v>
      </c>
      <c r="G86" s="26">
        <v>4300.59</v>
      </c>
      <c r="H86" s="26">
        <v>0</v>
      </c>
      <c r="I86" s="26">
        <v>0</v>
      </c>
      <c r="J86" s="26">
        <f t="shared" si="6"/>
        <v>4300.59</v>
      </c>
      <c r="K86" s="26">
        <v>22217.41</v>
      </c>
      <c r="L86" s="10">
        <f t="shared" si="7"/>
        <v>461.69284789644013</v>
      </c>
      <c r="M86" s="10">
        <f t="shared" si="8"/>
        <v>71.901003236245955</v>
      </c>
      <c r="N86" s="11">
        <f t="shared" si="9"/>
        <v>533.59385113268604</v>
      </c>
    </row>
    <row r="87" spans="1:14" ht="15" customHeight="1">
      <c r="A87" s="8" t="s">
        <v>288</v>
      </c>
      <c r="B87" s="9" t="s">
        <v>206</v>
      </c>
      <c r="C87" s="25">
        <v>1780</v>
      </c>
      <c r="D87" s="26">
        <v>456610.33</v>
      </c>
      <c r="E87" s="26">
        <v>0</v>
      </c>
      <c r="F87" s="26">
        <f t="shared" si="5"/>
        <v>456610.33</v>
      </c>
      <c r="G87" s="26">
        <v>308.52</v>
      </c>
      <c r="H87" s="26">
        <v>0</v>
      </c>
      <c r="I87" s="26">
        <v>0</v>
      </c>
      <c r="J87" s="26">
        <f t="shared" si="6"/>
        <v>308.52</v>
      </c>
      <c r="K87" s="26">
        <v>214334.51</v>
      </c>
      <c r="L87" s="10">
        <f t="shared" si="7"/>
        <v>256.69598314606742</v>
      </c>
      <c r="M87" s="10">
        <f t="shared" si="8"/>
        <v>120.41264606741574</v>
      </c>
      <c r="N87" s="11">
        <f t="shared" si="9"/>
        <v>377.1086292134832</v>
      </c>
    </row>
    <row r="88" spans="1:14" ht="15" customHeight="1">
      <c r="A88" s="8" t="s">
        <v>318</v>
      </c>
      <c r="B88" s="9" t="s">
        <v>0</v>
      </c>
      <c r="C88" s="25">
        <v>319</v>
      </c>
      <c r="D88" s="26">
        <v>90346.03</v>
      </c>
      <c r="E88" s="26">
        <v>0</v>
      </c>
      <c r="F88" s="26">
        <f t="shared" si="5"/>
        <v>90346.03</v>
      </c>
      <c r="G88" s="26">
        <v>0</v>
      </c>
      <c r="H88" s="26">
        <v>0</v>
      </c>
      <c r="I88" s="26">
        <v>0</v>
      </c>
      <c r="J88" s="26">
        <f t="shared" si="6"/>
        <v>0</v>
      </c>
      <c r="K88" s="26">
        <v>51742.63</v>
      </c>
      <c r="L88" s="10">
        <f t="shared" si="7"/>
        <v>283.21639498432603</v>
      </c>
      <c r="M88" s="10">
        <f t="shared" si="8"/>
        <v>162.20260188087772</v>
      </c>
      <c r="N88" s="11">
        <f t="shared" si="9"/>
        <v>445.41899686520378</v>
      </c>
    </row>
    <row r="89" spans="1:14" ht="15" customHeight="1">
      <c r="A89" s="8" t="s">
        <v>141</v>
      </c>
      <c r="B89" s="9" t="s">
        <v>137</v>
      </c>
      <c r="C89" s="25">
        <v>1695</v>
      </c>
      <c r="D89" s="26">
        <v>444718.61</v>
      </c>
      <c r="E89" s="26">
        <v>0</v>
      </c>
      <c r="F89" s="26">
        <f t="shared" si="5"/>
        <v>444718.61</v>
      </c>
      <c r="G89" s="26">
        <v>11872.66</v>
      </c>
      <c r="H89" s="26">
        <v>0</v>
      </c>
      <c r="I89" s="26">
        <v>0</v>
      </c>
      <c r="J89" s="26">
        <f t="shared" si="6"/>
        <v>11872.66</v>
      </c>
      <c r="K89" s="26">
        <v>321434.49</v>
      </c>
      <c r="L89" s="10">
        <f t="shared" si="7"/>
        <v>269.37538053097342</v>
      </c>
      <c r="M89" s="10">
        <f t="shared" si="8"/>
        <v>189.63686725663717</v>
      </c>
      <c r="N89" s="11">
        <f t="shared" si="9"/>
        <v>459.01224778761065</v>
      </c>
    </row>
    <row r="90" spans="1:14" ht="15" customHeight="1">
      <c r="A90" s="8" t="s">
        <v>406</v>
      </c>
      <c r="B90" s="9" t="s">
        <v>0</v>
      </c>
      <c r="C90" s="25">
        <v>1539</v>
      </c>
      <c r="D90" s="26">
        <v>426840.3</v>
      </c>
      <c r="E90" s="26">
        <v>0</v>
      </c>
      <c r="F90" s="26">
        <f t="shared" si="5"/>
        <v>426840.3</v>
      </c>
      <c r="G90" s="26">
        <v>0</v>
      </c>
      <c r="H90" s="26">
        <v>0</v>
      </c>
      <c r="I90" s="26">
        <v>0</v>
      </c>
      <c r="J90" s="26">
        <f t="shared" si="6"/>
        <v>0</v>
      </c>
      <c r="K90" s="26">
        <v>192164.51</v>
      </c>
      <c r="L90" s="10">
        <f t="shared" si="7"/>
        <v>277.34912280701752</v>
      </c>
      <c r="M90" s="10">
        <f t="shared" si="8"/>
        <v>124.8632293697206</v>
      </c>
      <c r="N90" s="11">
        <f t="shared" si="9"/>
        <v>402.21235217673819</v>
      </c>
    </row>
    <row r="91" spans="1:14" ht="15" customHeight="1">
      <c r="A91" s="8" t="s">
        <v>362</v>
      </c>
      <c r="B91" s="9" t="s">
        <v>69</v>
      </c>
      <c r="C91" s="25">
        <v>1140</v>
      </c>
      <c r="D91" s="26">
        <v>372054.7</v>
      </c>
      <c r="E91" s="26">
        <v>0</v>
      </c>
      <c r="F91" s="26">
        <f t="shared" si="5"/>
        <v>372054.7</v>
      </c>
      <c r="G91" s="26">
        <v>11147.44</v>
      </c>
      <c r="H91" s="26">
        <v>0</v>
      </c>
      <c r="I91" s="26">
        <v>0</v>
      </c>
      <c r="J91" s="26">
        <f t="shared" si="6"/>
        <v>11147.44</v>
      </c>
      <c r="K91" s="26">
        <v>85300.95</v>
      </c>
      <c r="L91" s="10">
        <f t="shared" si="7"/>
        <v>336.14222807017546</v>
      </c>
      <c r="M91" s="10">
        <f t="shared" si="8"/>
        <v>74.8253947368421</v>
      </c>
      <c r="N91" s="11">
        <f t="shared" si="9"/>
        <v>410.96762280701756</v>
      </c>
    </row>
    <row r="92" spans="1:14" ht="15" customHeight="1">
      <c r="A92" s="8" t="s">
        <v>22</v>
      </c>
      <c r="B92" s="9" t="s">
        <v>0</v>
      </c>
      <c r="C92" s="25">
        <v>683</v>
      </c>
      <c r="D92" s="26">
        <v>452241.48</v>
      </c>
      <c r="E92" s="26">
        <v>0</v>
      </c>
      <c r="F92" s="26">
        <f t="shared" si="5"/>
        <v>452241.48</v>
      </c>
      <c r="G92" s="26">
        <v>2971.86</v>
      </c>
      <c r="H92" s="26">
        <v>0</v>
      </c>
      <c r="I92" s="26">
        <v>0</v>
      </c>
      <c r="J92" s="26">
        <f t="shared" si="6"/>
        <v>2971.86</v>
      </c>
      <c r="K92" s="26">
        <v>109116.24</v>
      </c>
      <c r="L92" s="10">
        <f t="shared" si="7"/>
        <v>666.49098096632497</v>
      </c>
      <c r="M92" s="10">
        <f t="shared" si="8"/>
        <v>159.76023426061494</v>
      </c>
      <c r="N92" s="11">
        <f t="shared" si="9"/>
        <v>826.25121522693996</v>
      </c>
    </row>
    <row r="93" spans="1:14" ht="15" customHeight="1">
      <c r="A93" s="8" t="s">
        <v>45</v>
      </c>
      <c r="B93" s="9" t="s">
        <v>0</v>
      </c>
      <c r="C93" s="25">
        <v>650</v>
      </c>
      <c r="D93" s="26">
        <v>154005.85</v>
      </c>
      <c r="E93" s="26">
        <v>0</v>
      </c>
      <c r="F93" s="26">
        <f t="shared" si="5"/>
        <v>154005.85</v>
      </c>
      <c r="G93" s="26">
        <v>5860.76</v>
      </c>
      <c r="H93" s="26">
        <v>0</v>
      </c>
      <c r="I93" s="26">
        <v>0</v>
      </c>
      <c r="J93" s="26">
        <f t="shared" si="6"/>
        <v>5860.76</v>
      </c>
      <c r="K93" s="26">
        <v>31273.54</v>
      </c>
      <c r="L93" s="10">
        <f t="shared" si="7"/>
        <v>245.94863076923079</v>
      </c>
      <c r="M93" s="10">
        <f t="shared" si="8"/>
        <v>48.113138461538462</v>
      </c>
      <c r="N93" s="11">
        <f t="shared" si="9"/>
        <v>294.06176923076924</v>
      </c>
    </row>
    <row r="94" spans="1:14" ht="15" customHeight="1">
      <c r="A94" s="8" t="s">
        <v>140</v>
      </c>
      <c r="B94" s="9" t="s">
        <v>137</v>
      </c>
      <c r="C94" s="25">
        <v>2643</v>
      </c>
      <c r="D94" s="26">
        <v>835120.72</v>
      </c>
      <c r="E94" s="26">
        <v>0</v>
      </c>
      <c r="F94" s="26">
        <f t="shared" si="5"/>
        <v>835120.72</v>
      </c>
      <c r="G94" s="26">
        <v>6610.48</v>
      </c>
      <c r="H94" s="26">
        <v>0</v>
      </c>
      <c r="I94" s="26">
        <v>0</v>
      </c>
      <c r="J94" s="26">
        <f t="shared" si="6"/>
        <v>6610.48</v>
      </c>
      <c r="K94" s="26">
        <v>595405.65</v>
      </c>
      <c r="L94" s="10">
        <f t="shared" si="7"/>
        <v>318.47567158531967</v>
      </c>
      <c r="M94" s="10">
        <f t="shared" si="8"/>
        <v>225.27644721906924</v>
      </c>
      <c r="N94" s="11">
        <f t="shared" si="9"/>
        <v>543.75211880438894</v>
      </c>
    </row>
    <row r="95" spans="1:14" ht="15" customHeight="1">
      <c r="A95" s="8" t="s">
        <v>80</v>
      </c>
      <c r="B95" s="9" t="s">
        <v>69</v>
      </c>
      <c r="C95" s="25">
        <v>2015</v>
      </c>
      <c r="D95" s="26">
        <v>613969.06000000006</v>
      </c>
      <c r="E95" s="26">
        <v>0</v>
      </c>
      <c r="F95" s="26">
        <f t="shared" si="5"/>
        <v>613969.06000000006</v>
      </c>
      <c r="G95" s="26">
        <v>22773.42</v>
      </c>
      <c r="H95" s="26">
        <v>0</v>
      </c>
      <c r="I95" s="26">
        <v>0</v>
      </c>
      <c r="J95" s="26">
        <f t="shared" si="6"/>
        <v>22773.42</v>
      </c>
      <c r="K95" s="26">
        <v>220220.36</v>
      </c>
      <c r="L95" s="10">
        <f t="shared" si="7"/>
        <v>316.0012307692308</v>
      </c>
      <c r="M95" s="10">
        <f t="shared" si="8"/>
        <v>109.29050124069478</v>
      </c>
      <c r="N95" s="11">
        <f t="shared" si="9"/>
        <v>425.29173200992562</v>
      </c>
    </row>
    <row r="96" spans="1:14" ht="15" customHeight="1">
      <c r="A96" s="8" t="s">
        <v>271</v>
      </c>
      <c r="B96" s="9" t="s">
        <v>69</v>
      </c>
      <c r="C96" s="25">
        <v>745</v>
      </c>
      <c r="D96" s="26">
        <v>212158.06</v>
      </c>
      <c r="E96" s="26">
        <v>0</v>
      </c>
      <c r="F96" s="26">
        <f t="shared" si="5"/>
        <v>212158.06</v>
      </c>
      <c r="G96" s="26">
        <v>1134.5899999999999</v>
      </c>
      <c r="H96" s="26">
        <v>0</v>
      </c>
      <c r="I96" s="26">
        <v>0</v>
      </c>
      <c r="J96" s="26">
        <f t="shared" si="6"/>
        <v>1134.5899999999999</v>
      </c>
      <c r="K96" s="26">
        <v>40125.39</v>
      </c>
      <c r="L96" s="10">
        <f t="shared" si="7"/>
        <v>286.29885906040266</v>
      </c>
      <c r="M96" s="10">
        <f t="shared" si="8"/>
        <v>53.859583892617451</v>
      </c>
      <c r="N96" s="11">
        <f t="shared" si="9"/>
        <v>340.15844295302009</v>
      </c>
    </row>
    <row r="97" spans="1:14" ht="15" customHeight="1">
      <c r="A97" s="8" t="s">
        <v>312</v>
      </c>
      <c r="B97" s="9" t="s">
        <v>0</v>
      </c>
      <c r="C97" s="25">
        <v>1250</v>
      </c>
      <c r="D97" s="26">
        <v>272094.73</v>
      </c>
      <c r="E97" s="26">
        <v>0</v>
      </c>
      <c r="F97" s="26">
        <f t="shared" si="5"/>
        <v>272094.73</v>
      </c>
      <c r="G97" s="26">
        <v>4976.99</v>
      </c>
      <c r="H97" s="26">
        <v>0</v>
      </c>
      <c r="I97" s="26">
        <v>0</v>
      </c>
      <c r="J97" s="26">
        <f t="shared" si="6"/>
        <v>4976.99</v>
      </c>
      <c r="K97" s="26">
        <v>147838.10999999999</v>
      </c>
      <c r="L97" s="10">
        <f t="shared" si="7"/>
        <v>221.65737599999997</v>
      </c>
      <c r="M97" s="10">
        <f t="shared" si="8"/>
        <v>118.27048799999999</v>
      </c>
      <c r="N97" s="11">
        <f t="shared" si="9"/>
        <v>339.92786399999994</v>
      </c>
    </row>
    <row r="98" spans="1:14" ht="15" customHeight="1">
      <c r="A98" s="8" t="s">
        <v>139</v>
      </c>
      <c r="B98" s="9" t="s">
        <v>137</v>
      </c>
      <c r="C98" s="25">
        <v>1780</v>
      </c>
      <c r="D98" s="26">
        <v>459875.12</v>
      </c>
      <c r="E98" s="26">
        <v>0</v>
      </c>
      <c r="F98" s="26">
        <f t="shared" si="5"/>
        <v>459875.12</v>
      </c>
      <c r="G98" s="26">
        <v>34351.21</v>
      </c>
      <c r="H98" s="26">
        <v>0</v>
      </c>
      <c r="I98" s="26">
        <v>0</v>
      </c>
      <c r="J98" s="26">
        <f t="shared" si="6"/>
        <v>34351.21</v>
      </c>
      <c r="K98" s="26">
        <v>233218.11</v>
      </c>
      <c r="L98" s="10">
        <f t="shared" si="7"/>
        <v>277.65524157303372</v>
      </c>
      <c r="M98" s="10">
        <f t="shared" si="8"/>
        <v>131.02141011235955</v>
      </c>
      <c r="N98" s="11">
        <f t="shared" si="9"/>
        <v>408.67665168539321</v>
      </c>
    </row>
    <row r="99" spans="1:14" ht="15" customHeight="1">
      <c r="A99" s="8" t="s">
        <v>44</v>
      </c>
      <c r="B99" s="9" t="s">
        <v>0</v>
      </c>
      <c r="C99" s="25">
        <v>3910</v>
      </c>
      <c r="D99" s="26">
        <v>1145889.1200000001</v>
      </c>
      <c r="E99" s="26">
        <v>0</v>
      </c>
      <c r="F99" s="26">
        <f t="shared" si="5"/>
        <v>1145889.1200000001</v>
      </c>
      <c r="G99" s="26">
        <v>45009.919999999998</v>
      </c>
      <c r="H99" s="26">
        <v>0</v>
      </c>
      <c r="I99" s="26">
        <v>0</v>
      </c>
      <c r="J99" s="26">
        <f t="shared" si="6"/>
        <v>45009.919999999998</v>
      </c>
      <c r="K99" s="26">
        <v>621160.36</v>
      </c>
      <c r="L99" s="10">
        <f t="shared" si="7"/>
        <v>304.57775959079282</v>
      </c>
      <c r="M99" s="10">
        <f t="shared" si="8"/>
        <v>158.86454219948848</v>
      </c>
      <c r="N99" s="11">
        <f t="shared" si="9"/>
        <v>463.44230179028131</v>
      </c>
    </row>
    <row r="100" spans="1:14" ht="15" customHeight="1">
      <c r="A100" s="8" t="s">
        <v>120</v>
      </c>
      <c r="B100" s="9" t="s">
        <v>90</v>
      </c>
      <c r="C100" s="25">
        <v>1153</v>
      </c>
      <c r="D100" s="26">
        <v>301504.96999999997</v>
      </c>
      <c r="E100" s="26">
        <v>0</v>
      </c>
      <c r="F100" s="26">
        <f t="shared" si="5"/>
        <v>301504.96999999997</v>
      </c>
      <c r="G100" s="26">
        <v>8066.77</v>
      </c>
      <c r="H100" s="26">
        <v>0</v>
      </c>
      <c r="I100" s="26">
        <v>0</v>
      </c>
      <c r="J100" s="26">
        <f t="shared" si="6"/>
        <v>8066.77</v>
      </c>
      <c r="K100" s="26">
        <v>147746.19</v>
      </c>
      <c r="L100" s="10">
        <f t="shared" si="7"/>
        <v>268.49240242844752</v>
      </c>
      <c r="M100" s="10">
        <f t="shared" si="8"/>
        <v>128.14066782307026</v>
      </c>
      <c r="N100" s="11">
        <f t="shared" si="9"/>
        <v>396.63307025151778</v>
      </c>
    </row>
    <row r="101" spans="1:14" ht="15" customHeight="1">
      <c r="A101" s="8" t="s">
        <v>289</v>
      </c>
      <c r="B101" s="9" t="s">
        <v>90</v>
      </c>
      <c r="C101" s="25">
        <v>3573</v>
      </c>
      <c r="D101" s="26">
        <v>1548236.19</v>
      </c>
      <c r="E101" s="26">
        <v>0</v>
      </c>
      <c r="F101" s="26">
        <f t="shared" si="5"/>
        <v>1548236.19</v>
      </c>
      <c r="G101" s="26">
        <v>1859085.65</v>
      </c>
      <c r="H101" s="26">
        <v>0</v>
      </c>
      <c r="I101" s="26">
        <v>0</v>
      </c>
      <c r="J101" s="26">
        <f t="shared" si="6"/>
        <v>1859085.65</v>
      </c>
      <c r="K101" s="26">
        <v>3395844.97</v>
      </c>
      <c r="L101" s="10">
        <f t="shared" si="7"/>
        <v>953.63051777218016</v>
      </c>
      <c r="M101" s="10">
        <f t="shared" si="8"/>
        <v>950.4184075006998</v>
      </c>
      <c r="N101" s="11">
        <f t="shared" si="9"/>
        <v>1904.0489252728801</v>
      </c>
    </row>
    <row r="102" spans="1:14" ht="15" customHeight="1">
      <c r="A102" s="8" t="s">
        <v>242</v>
      </c>
      <c r="B102" s="9" t="s">
        <v>243</v>
      </c>
      <c r="C102" s="25">
        <v>3391</v>
      </c>
      <c r="D102" s="26">
        <v>850635.31</v>
      </c>
      <c r="E102" s="26">
        <v>0</v>
      </c>
      <c r="F102" s="26">
        <f t="shared" si="5"/>
        <v>850635.31</v>
      </c>
      <c r="G102" s="26">
        <v>52669.33</v>
      </c>
      <c r="H102" s="26">
        <v>0</v>
      </c>
      <c r="I102" s="26">
        <v>0</v>
      </c>
      <c r="J102" s="26">
        <f t="shared" si="6"/>
        <v>52669.33</v>
      </c>
      <c r="K102" s="26">
        <v>461824.02</v>
      </c>
      <c r="L102" s="10">
        <f t="shared" si="7"/>
        <v>266.38296667649661</v>
      </c>
      <c r="M102" s="10">
        <f t="shared" si="8"/>
        <v>136.19109997051018</v>
      </c>
      <c r="N102" s="11">
        <f t="shared" si="9"/>
        <v>402.57406664700682</v>
      </c>
    </row>
    <row r="103" spans="1:14" ht="15" customHeight="1">
      <c r="A103" s="8" t="s">
        <v>43</v>
      </c>
      <c r="B103" s="9" t="s">
        <v>0</v>
      </c>
      <c r="C103" s="25">
        <v>397</v>
      </c>
      <c r="D103" s="26">
        <v>49250.03</v>
      </c>
      <c r="E103" s="26">
        <v>0</v>
      </c>
      <c r="F103" s="26">
        <f t="shared" si="5"/>
        <v>49250.03</v>
      </c>
      <c r="G103" s="26">
        <v>4780.68</v>
      </c>
      <c r="H103" s="26">
        <v>0</v>
      </c>
      <c r="I103" s="26">
        <v>0</v>
      </c>
      <c r="J103" s="26">
        <f t="shared" si="6"/>
        <v>4780.68</v>
      </c>
      <c r="K103" s="26">
        <v>35211.96</v>
      </c>
      <c r="L103" s="10">
        <f t="shared" si="7"/>
        <v>136.09750629722922</v>
      </c>
      <c r="M103" s="10">
        <f t="shared" si="8"/>
        <v>88.695113350125936</v>
      </c>
      <c r="N103" s="11">
        <f t="shared" si="9"/>
        <v>224.79261964735517</v>
      </c>
    </row>
    <row r="104" spans="1:14" ht="15" customHeight="1">
      <c r="A104" s="8" t="s">
        <v>270</v>
      </c>
      <c r="B104" s="9" t="s">
        <v>69</v>
      </c>
      <c r="C104" s="25">
        <v>382</v>
      </c>
      <c r="D104" s="26">
        <v>104202.64</v>
      </c>
      <c r="E104" s="26">
        <v>0</v>
      </c>
      <c r="F104" s="26">
        <f t="shared" si="5"/>
        <v>104202.64</v>
      </c>
      <c r="G104" s="26">
        <v>6595.89</v>
      </c>
      <c r="H104" s="26">
        <v>0</v>
      </c>
      <c r="I104" s="26">
        <v>0</v>
      </c>
      <c r="J104" s="26">
        <f t="shared" si="6"/>
        <v>6595.89</v>
      </c>
      <c r="K104" s="26">
        <v>19945.86</v>
      </c>
      <c r="L104" s="10">
        <f t="shared" si="7"/>
        <v>290.04850785340312</v>
      </c>
      <c r="M104" s="10">
        <f t="shared" si="8"/>
        <v>52.214293193717282</v>
      </c>
      <c r="N104" s="11">
        <f t="shared" si="9"/>
        <v>342.26280104712043</v>
      </c>
    </row>
    <row r="105" spans="1:14" ht="15" customHeight="1">
      <c r="A105" s="8" t="s">
        <v>267</v>
      </c>
      <c r="B105" s="9" t="s">
        <v>176</v>
      </c>
      <c r="C105" s="25">
        <v>2829</v>
      </c>
      <c r="D105" s="26">
        <v>887040.02</v>
      </c>
      <c r="E105" s="26">
        <v>0</v>
      </c>
      <c r="F105" s="26">
        <f t="shared" si="5"/>
        <v>887040.02</v>
      </c>
      <c r="G105" s="26">
        <v>20225.48</v>
      </c>
      <c r="H105" s="26">
        <v>0</v>
      </c>
      <c r="I105" s="26">
        <v>0</v>
      </c>
      <c r="J105" s="26">
        <f t="shared" si="6"/>
        <v>20225.48</v>
      </c>
      <c r="K105" s="26">
        <v>391445.73</v>
      </c>
      <c r="L105" s="10">
        <f t="shared" si="7"/>
        <v>320.70183810533757</v>
      </c>
      <c r="M105" s="10">
        <f t="shared" si="8"/>
        <v>138.36893955461292</v>
      </c>
      <c r="N105" s="11">
        <f t="shared" si="9"/>
        <v>459.07077765995052</v>
      </c>
    </row>
    <row r="106" spans="1:14" ht="15" customHeight="1">
      <c r="A106" s="8" t="s">
        <v>42</v>
      </c>
      <c r="B106" s="9" t="s">
        <v>0</v>
      </c>
      <c r="C106" s="25">
        <v>582</v>
      </c>
      <c r="D106" s="26">
        <v>314682.53000000003</v>
      </c>
      <c r="E106" s="26">
        <v>0</v>
      </c>
      <c r="F106" s="26">
        <f t="shared" si="5"/>
        <v>314682.53000000003</v>
      </c>
      <c r="G106" s="26">
        <v>21555.51</v>
      </c>
      <c r="H106" s="26">
        <v>0</v>
      </c>
      <c r="I106" s="26">
        <v>0</v>
      </c>
      <c r="J106" s="26">
        <f t="shared" si="6"/>
        <v>21555.51</v>
      </c>
      <c r="K106" s="26">
        <v>52537.56</v>
      </c>
      <c r="L106" s="10">
        <f t="shared" si="7"/>
        <v>577.72859106529211</v>
      </c>
      <c r="M106" s="10">
        <f t="shared" si="8"/>
        <v>90.270721649484528</v>
      </c>
      <c r="N106" s="11">
        <f t="shared" si="9"/>
        <v>667.99931271477669</v>
      </c>
    </row>
    <row r="107" spans="1:14" ht="15" customHeight="1">
      <c r="A107" s="8" t="s">
        <v>290</v>
      </c>
      <c r="B107" s="9" t="s">
        <v>0</v>
      </c>
      <c r="C107" s="25">
        <v>234</v>
      </c>
      <c r="D107" s="26">
        <v>40117.75</v>
      </c>
      <c r="E107" s="26">
        <v>0</v>
      </c>
      <c r="F107" s="26">
        <f t="shared" si="5"/>
        <v>40117.75</v>
      </c>
      <c r="G107" s="26">
        <v>3187.61</v>
      </c>
      <c r="H107" s="26">
        <v>0</v>
      </c>
      <c r="I107" s="26">
        <v>0</v>
      </c>
      <c r="J107" s="26">
        <f t="shared" si="6"/>
        <v>3187.61</v>
      </c>
      <c r="K107" s="26">
        <v>29080.48</v>
      </c>
      <c r="L107" s="10">
        <f t="shared" si="7"/>
        <v>185.06564102564101</v>
      </c>
      <c r="M107" s="10">
        <f t="shared" si="8"/>
        <v>124.27555555555556</v>
      </c>
      <c r="N107" s="11">
        <f t="shared" si="9"/>
        <v>309.34119658119658</v>
      </c>
    </row>
    <row r="108" spans="1:14" ht="15" customHeight="1">
      <c r="A108" s="8" t="s">
        <v>138</v>
      </c>
      <c r="B108" s="9" t="s">
        <v>137</v>
      </c>
      <c r="C108" s="25">
        <v>606</v>
      </c>
      <c r="D108" s="26">
        <v>242978.32</v>
      </c>
      <c r="E108" s="26">
        <v>0</v>
      </c>
      <c r="F108" s="26">
        <f t="shared" si="5"/>
        <v>242978.32</v>
      </c>
      <c r="G108" s="26">
        <v>3269.6</v>
      </c>
      <c r="H108" s="26">
        <v>0</v>
      </c>
      <c r="I108" s="26">
        <v>0</v>
      </c>
      <c r="J108" s="26">
        <f t="shared" si="6"/>
        <v>3269.6</v>
      </c>
      <c r="K108" s="26">
        <v>71908.570000000007</v>
      </c>
      <c r="L108" s="10">
        <f t="shared" si="7"/>
        <v>406.34970297029707</v>
      </c>
      <c r="M108" s="10">
        <f t="shared" si="8"/>
        <v>118.66100660066007</v>
      </c>
      <c r="N108" s="11">
        <f t="shared" si="9"/>
        <v>525.01070957095703</v>
      </c>
    </row>
    <row r="109" spans="1:14" ht="15" customHeight="1">
      <c r="A109" s="8" t="s">
        <v>189</v>
      </c>
      <c r="B109" s="9" t="s">
        <v>176</v>
      </c>
      <c r="C109" s="25">
        <v>2318</v>
      </c>
      <c r="D109" s="26">
        <v>712300.06</v>
      </c>
      <c r="E109" s="26">
        <v>0</v>
      </c>
      <c r="F109" s="26">
        <f t="shared" si="5"/>
        <v>712300.06</v>
      </c>
      <c r="G109" s="26">
        <v>0</v>
      </c>
      <c r="H109" s="26">
        <v>0</v>
      </c>
      <c r="I109" s="26">
        <v>0</v>
      </c>
      <c r="J109" s="26">
        <f t="shared" si="6"/>
        <v>0</v>
      </c>
      <c r="K109" s="26">
        <v>337907.41</v>
      </c>
      <c r="L109" s="10">
        <f t="shared" si="7"/>
        <v>307.2907937877481</v>
      </c>
      <c r="M109" s="10">
        <f t="shared" si="8"/>
        <v>145.77541415012942</v>
      </c>
      <c r="N109" s="11">
        <f t="shared" si="9"/>
        <v>453.06620793787749</v>
      </c>
    </row>
    <row r="110" spans="1:14" ht="15" customHeight="1">
      <c r="A110" s="8" t="s">
        <v>165</v>
      </c>
      <c r="B110" s="9" t="s">
        <v>137</v>
      </c>
      <c r="C110" s="25">
        <v>1300</v>
      </c>
      <c r="D110" s="26">
        <v>338453.46</v>
      </c>
      <c r="E110" s="26">
        <v>0</v>
      </c>
      <c r="F110" s="26">
        <f t="shared" si="5"/>
        <v>338453.46</v>
      </c>
      <c r="G110" s="26">
        <v>4708.71</v>
      </c>
      <c r="H110" s="26">
        <v>0</v>
      </c>
      <c r="I110" s="26">
        <v>0</v>
      </c>
      <c r="J110" s="26">
        <f t="shared" si="6"/>
        <v>4708.71</v>
      </c>
      <c r="K110" s="26">
        <v>318904.40000000002</v>
      </c>
      <c r="L110" s="10">
        <f t="shared" si="7"/>
        <v>263.97090000000003</v>
      </c>
      <c r="M110" s="10">
        <f t="shared" si="8"/>
        <v>245.31107692307694</v>
      </c>
      <c r="N110" s="11">
        <f t="shared" si="9"/>
        <v>509.28197692307697</v>
      </c>
    </row>
    <row r="111" spans="1:14" ht="15" customHeight="1">
      <c r="A111" s="8" t="s">
        <v>196</v>
      </c>
      <c r="B111" s="9" t="s">
        <v>176</v>
      </c>
      <c r="C111" s="25">
        <v>1437</v>
      </c>
      <c r="D111" s="26">
        <v>624460.09</v>
      </c>
      <c r="E111" s="26">
        <v>0</v>
      </c>
      <c r="F111" s="26">
        <f t="shared" si="5"/>
        <v>624460.09</v>
      </c>
      <c r="G111" s="26">
        <v>58904.93</v>
      </c>
      <c r="H111" s="26">
        <v>0</v>
      </c>
      <c r="I111" s="26">
        <v>0</v>
      </c>
      <c r="J111" s="26">
        <f t="shared" si="6"/>
        <v>58904.93</v>
      </c>
      <c r="K111" s="26">
        <v>123412.88</v>
      </c>
      <c r="L111" s="10">
        <f t="shared" si="7"/>
        <v>475.54977035490606</v>
      </c>
      <c r="M111" s="10">
        <f t="shared" si="8"/>
        <v>85.882310368823937</v>
      </c>
      <c r="N111" s="11">
        <f t="shared" si="9"/>
        <v>561.43208072373</v>
      </c>
    </row>
    <row r="112" spans="1:14" ht="15" customHeight="1">
      <c r="A112" s="8" t="s">
        <v>386</v>
      </c>
      <c r="B112" s="9" t="s">
        <v>176</v>
      </c>
      <c r="C112" s="25">
        <v>4327</v>
      </c>
      <c r="D112" s="26">
        <v>1745334.76</v>
      </c>
      <c r="E112" s="26">
        <v>0</v>
      </c>
      <c r="F112" s="26">
        <f t="shared" si="5"/>
        <v>1745334.76</v>
      </c>
      <c r="G112" s="26">
        <v>29437.56</v>
      </c>
      <c r="H112" s="26">
        <v>0</v>
      </c>
      <c r="I112" s="26">
        <v>0</v>
      </c>
      <c r="J112" s="26">
        <f t="shared" si="6"/>
        <v>29437.56</v>
      </c>
      <c r="K112" s="26">
        <v>297543.46999999997</v>
      </c>
      <c r="L112" s="10">
        <f t="shared" si="7"/>
        <v>410.16231107002545</v>
      </c>
      <c r="M112" s="10">
        <f t="shared" si="8"/>
        <v>68.764379477698171</v>
      </c>
      <c r="N112" s="11">
        <f t="shared" si="9"/>
        <v>478.92669054772358</v>
      </c>
    </row>
    <row r="113" spans="1:14" ht="15" customHeight="1">
      <c r="A113" s="8" t="s">
        <v>225</v>
      </c>
      <c r="B113" s="9" t="s">
        <v>206</v>
      </c>
      <c r="C113" s="25">
        <v>750</v>
      </c>
      <c r="D113" s="26">
        <v>255875.7</v>
      </c>
      <c r="E113" s="26">
        <v>0</v>
      </c>
      <c r="F113" s="26">
        <f t="shared" si="5"/>
        <v>255875.7</v>
      </c>
      <c r="G113" s="26">
        <v>33669.85</v>
      </c>
      <c r="H113" s="26">
        <v>0</v>
      </c>
      <c r="I113" s="26">
        <v>0</v>
      </c>
      <c r="J113" s="26">
        <f t="shared" si="6"/>
        <v>33669.85</v>
      </c>
      <c r="K113" s="26">
        <v>64105.9</v>
      </c>
      <c r="L113" s="10">
        <f t="shared" si="7"/>
        <v>386.0607333333333</v>
      </c>
      <c r="M113" s="10">
        <f t="shared" si="8"/>
        <v>85.474533333333341</v>
      </c>
      <c r="N113" s="11">
        <f t="shared" si="9"/>
        <v>471.5352666666667</v>
      </c>
    </row>
    <row r="114" spans="1:14" ht="15" customHeight="1">
      <c r="A114" s="8" t="s">
        <v>244</v>
      </c>
      <c r="B114" s="9" t="s">
        <v>243</v>
      </c>
      <c r="C114" s="25">
        <v>2597</v>
      </c>
      <c r="D114" s="26">
        <v>778495.65</v>
      </c>
      <c r="E114" s="26">
        <v>0</v>
      </c>
      <c r="F114" s="26">
        <f t="shared" si="5"/>
        <v>778495.65</v>
      </c>
      <c r="G114" s="26">
        <v>5130.21</v>
      </c>
      <c r="H114" s="26">
        <v>0</v>
      </c>
      <c r="I114" s="26">
        <v>0</v>
      </c>
      <c r="J114" s="26">
        <f t="shared" si="6"/>
        <v>5130.21</v>
      </c>
      <c r="K114" s="26">
        <v>334492.98</v>
      </c>
      <c r="L114" s="10">
        <f t="shared" si="7"/>
        <v>301.7427262225645</v>
      </c>
      <c r="M114" s="10">
        <f t="shared" si="8"/>
        <v>128.79976126299576</v>
      </c>
      <c r="N114" s="11">
        <f t="shared" si="9"/>
        <v>430.54248748556023</v>
      </c>
    </row>
    <row r="115" spans="1:14" ht="15" customHeight="1">
      <c r="A115" s="8" t="s">
        <v>377</v>
      </c>
      <c r="B115" s="9" t="s">
        <v>206</v>
      </c>
      <c r="C115" s="25">
        <v>232</v>
      </c>
      <c r="D115" s="26">
        <v>54467.76</v>
      </c>
      <c r="E115" s="26">
        <v>0</v>
      </c>
      <c r="F115" s="26">
        <f t="shared" si="5"/>
        <v>54467.76</v>
      </c>
      <c r="G115" s="26">
        <v>9002.3700000000008</v>
      </c>
      <c r="H115" s="26">
        <v>0</v>
      </c>
      <c r="I115" s="26">
        <v>0</v>
      </c>
      <c r="J115" s="26">
        <f t="shared" si="6"/>
        <v>9002.3700000000008</v>
      </c>
      <c r="K115" s="26">
        <v>52558.94</v>
      </c>
      <c r="L115" s="10">
        <f t="shared" si="7"/>
        <v>273.57814655172416</v>
      </c>
      <c r="M115" s="10">
        <f t="shared" si="8"/>
        <v>226.5471551724138</v>
      </c>
      <c r="N115" s="11">
        <f t="shared" si="9"/>
        <v>500.12530172413796</v>
      </c>
    </row>
    <row r="116" spans="1:14" ht="15" customHeight="1">
      <c r="A116" s="8" t="s">
        <v>231</v>
      </c>
      <c r="B116" s="9" t="s">
        <v>206</v>
      </c>
      <c r="C116" s="25">
        <v>3910</v>
      </c>
      <c r="D116" s="26">
        <v>1504024.09</v>
      </c>
      <c r="E116" s="26">
        <v>0</v>
      </c>
      <c r="F116" s="26">
        <f t="shared" si="5"/>
        <v>1504024.09</v>
      </c>
      <c r="G116" s="26">
        <v>55176.08</v>
      </c>
      <c r="H116" s="26">
        <v>0</v>
      </c>
      <c r="I116" s="26">
        <v>0</v>
      </c>
      <c r="J116" s="26">
        <f t="shared" si="6"/>
        <v>55176.08</v>
      </c>
      <c r="K116" s="26">
        <v>481718.42</v>
      </c>
      <c r="L116" s="10">
        <f t="shared" si="7"/>
        <v>398.77242199488495</v>
      </c>
      <c r="M116" s="10">
        <f t="shared" si="8"/>
        <v>123.20164194373402</v>
      </c>
      <c r="N116" s="11">
        <f t="shared" si="9"/>
        <v>521.974063938619</v>
      </c>
    </row>
    <row r="117" spans="1:14" ht="15" customHeight="1">
      <c r="A117" s="8" t="s">
        <v>234</v>
      </c>
      <c r="B117" s="9" t="s">
        <v>206</v>
      </c>
      <c r="C117" s="25">
        <v>2522</v>
      </c>
      <c r="D117" s="26">
        <v>1098138.24</v>
      </c>
      <c r="E117" s="26">
        <v>0</v>
      </c>
      <c r="F117" s="26">
        <f t="shared" si="5"/>
        <v>1098138.24</v>
      </c>
      <c r="G117" s="26">
        <v>35499.89</v>
      </c>
      <c r="H117" s="26">
        <v>0</v>
      </c>
      <c r="I117" s="26">
        <v>0</v>
      </c>
      <c r="J117" s="26">
        <f t="shared" si="6"/>
        <v>35499.89</v>
      </c>
      <c r="K117" s="26">
        <v>312270.46000000002</v>
      </c>
      <c r="L117" s="10">
        <f t="shared" si="7"/>
        <v>449.49965503568592</v>
      </c>
      <c r="M117" s="10">
        <f t="shared" si="8"/>
        <v>123.81858049167329</v>
      </c>
      <c r="N117" s="11">
        <f t="shared" si="9"/>
        <v>573.31823552735921</v>
      </c>
    </row>
    <row r="118" spans="1:14" ht="15" customHeight="1">
      <c r="A118" s="8" t="s">
        <v>268</v>
      </c>
      <c r="B118" s="9" t="s">
        <v>69</v>
      </c>
      <c r="C118" s="25">
        <v>222</v>
      </c>
      <c r="D118" s="26">
        <v>63194.05</v>
      </c>
      <c r="E118" s="26">
        <v>0</v>
      </c>
      <c r="F118" s="26">
        <f t="shared" si="5"/>
        <v>63194.05</v>
      </c>
      <c r="G118" s="26">
        <v>3695.35</v>
      </c>
      <c r="H118" s="26">
        <v>0</v>
      </c>
      <c r="I118" s="26">
        <v>0</v>
      </c>
      <c r="J118" s="26">
        <f t="shared" si="6"/>
        <v>3695.35</v>
      </c>
      <c r="K118" s="26">
        <v>12122.03</v>
      </c>
      <c r="L118" s="10">
        <f t="shared" si="7"/>
        <v>301.30360360360362</v>
      </c>
      <c r="M118" s="10">
        <f t="shared" si="8"/>
        <v>54.603738738738741</v>
      </c>
      <c r="N118" s="11">
        <f t="shared" si="9"/>
        <v>355.90734234234236</v>
      </c>
    </row>
    <row r="119" spans="1:14" ht="15" customHeight="1">
      <c r="A119" s="8" t="s">
        <v>428</v>
      </c>
      <c r="B119" s="9" t="s">
        <v>0</v>
      </c>
      <c r="C119" s="25">
        <v>224</v>
      </c>
      <c r="D119" s="26">
        <v>61807.23</v>
      </c>
      <c r="E119" s="26">
        <v>0</v>
      </c>
      <c r="F119" s="26">
        <f t="shared" si="5"/>
        <v>61807.23</v>
      </c>
      <c r="G119" s="26">
        <v>450.73</v>
      </c>
      <c r="H119" s="26">
        <v>0</v>
      </c>
      <c r="I119" s="26">
        <v>0</v>
      </c>
      <c r="J119" s="26">
        <f t="shared" si="6"/>
        <v>450.73</v>
      </c>
      <c r="K119" s="26">
        <v>2156.75</v>
      </c>
      <c r="L119" s="10">
        <f t="shared" si="7"/>
        <v>277.93732142857147</v>
      </c>
      <c r="M119" s="10">
        <f t="shared" si="8"/>
        <v>9.6283482142857135</v>
      </c>
      <c r="N119" s="11">
        <f t="shared" si="9"/>
        <v>287.56566964285719</v>
      </c>
    </row>
    <row r="120" spans="1:14" ht="15" customHeight="1">
      <c r="A120" s="8" t="s">
        <v>276</v>
      </c>
      <c r="B120" s="9" t="s">
        <v>137</v>
      </c>
      <c r="C120" s="25">
        <v>3173</v>
      </c>
      <c r="D120" s="26">
        <v>1446215.36</v>
      </c>
      <c r="E120" s="26">
        <v>0</v>
      </c>
      <c r="F120" s="26">
        <f t="shared" si="5"/>
        <v>1446215.36</v>
      </c>
      <c r="G120" s="26">
        <v>24380.25</v>
      </c>
      <c r="H120" s="26">
        <v>0</v>
      </c>
      <c r="I120" s="26">
        <v>0</v>
      </c>
      <c r="J120" s="26">
        <f t="shared" si="6"/>
        <v>24380.25</v>
      </c>
      <c r="K120" s="26">
        <v>1176491.8600000001</v>
      </c>
      <c r="L120" s="10">
        <f t="shared" si="7"/>
        <v>463.4716703435235</v>
      </c>
      <c r="M120" s="10">
        <f t="shared" si="8"/>
        <v>370.78218090135522</v>
      </c>
      <c r="N120" s="11">
        <f t="shared" si="9"/>
        <v>834.25385124487877</v>
      </c>
    </row>
    <row r="121" spans="1:14" ht="15" customHeight="1">
      <c r="A121" s="8" t="s">
        <v>391</v>
      </c>
      <c r="B121" s="9" t="s">
        <v>199</v>
      </c>
      <c r="C121" s="25">
        <v>3020</v>
      </c>
      <c r="D121" s="26">
        <v>915816.95999999996</v>
      </c>
      <c r="E121" s="26">
        <v>0</v>
      </c>
      <c r="F121" s="26">
        <f t="shared" si="5"/>
        <v>915816.95999999996</v>
      </c>
      <c r="G121" s="26">
        <v>41510.379999999997</v>
      </c>
      <c r="H121" s="26">
        <v>0</v>
      </c>
      <c r="I121" s="26">
        <v>0</v>
      </c>
      <c r="J121" s="26">
        <f t="shared" si="6"/>
        <v>41510.379999999997</v>
      </c>
      <c r="K121" s="26">
        <v>134598.49</v>
      </c>
      <c r="L121" s="10">
        <f t="shared" si="7"/>
        <v>316.99580794701984</v>
      </c>
      <c r="M121" s="10">
        <f t="shared" si="8"/>
        <v>44.569036423841055</v>
      </c>
      <c r="N121" s="11">
        <f t="shared" si="9"/>
        <v>361.56484437086095</v>
      </c>
    </row>
    <row r="122" spans="1:14" ht="15" customHeight="1">
      <c r="A122" s="8" t="s">
        <v>274</v>
      </c>
      <c r="B122" s="9" t="s">
        <v>243</v>
      </c>
      <c r="C122" s="25">
        <v>2874</v>
      </c>
      <c r="D122" s="26">
        <v>716493.34</v>
      </c>
      <c r="E122" s="26">
        <v>0</v>
      </c>
      <c r="F122" s="26">
        <f t="shared" si="5"/>
        <v>716493.34</v>
      </c>
      <c r="G122" s="26">
        <v>17162.16</v>
      </c>
      <c r="H122" s="26">
        <v>0</v>
      </c>
      <c r="I122" s="26">
        <v>0</v>
      </c>
      <c r="J122" s="26">
        <f t="shared" si="6"/>
        <v>17162.16</v>
      </c>
      <c r="K122" s="26">
        <v>197981.26</v>
      </c>
      <c r="L122" s="10">
        <f t="shared" si="7"/>
        <v>255.2733124565066</v>
      </c>
      <c r="M122" s="10">
        <f t="shared" si="8"/>
        <v>68.887007654836466</v>
      </c>
      <c r="N122" s="11">
        <f t="shared" si="9"/>
        <v>324.16032011134308</v>
      </c>
    </row>
    <row r="123" spans="1:14" ht="15" customHeight="1">
      <c r="A123" s="8" t="s">
        <v>245</v>
      </c>
      <c r="B123" s="9" t="s">
        <v>243</v>
      </c>
      <c r="C123" s="25">
        <v>622</v>
      </c>
      <c r="D123" s="26">
        <v>201196.84</v>
      </c>
      <c r="E123" s="26">
        <v>0</v>
      </c>
      <c r="F123" s="26">
        <f t="shared" si="5"/>
        <v>201196.84</v>
      </c>
      <c r="G123" s="26">
        <v>5688.18</v>
      </c>
      <c r="H123" s="26">
        <v>0</v>
      </c>
      <c r="I123" s="26">
        <v>0</v>
      </c>
      <c r="J123" s="26">
        <f t="shared" si="6"/>
        <v>5688.18</v>
      </c>
      <c r="K123" s="26">
        <v>44136.03</v>
      </c>
      <c r="L123" s="10">
        <f t="shared" si="7"/>
        <v>332.61257234726685</v>
      </c>
      <c r="M123" s="10">
        <f t="shared" si="8"/>
        <v>70.958247588424442</v>
      </c>
      <c r="N123" s="11">
        <f t="shared" si="9"/>
        <v>403.5708199356913</v>
      </c>
    </row>
    <row r="124" spans="1:14" ht="15" customHeight="1">
      <c r="A124" s="8" t="s">
        <v>278</v>
      </c>
      <c r="B124" s="9" t="s">
        <v>137</v>
      </c>
      <c r="C124" s="25">
        <v>3901</v>
      </c>
      <c r="D124" s="26">
        <v>1416476.31</v>
      </c>
      <c r="E124" s="26">
        <v>0</v>
      </c>
      <c r="F124" s="26">
        <f t="shared" si="5"/>
        <v>1416476.31</v>
      </c>
      <c r="G124" s="26">
        <v>16381.15</v>
      </c>
      <c r="H124" s="26">
        <v>0</v>
      </c>
      <c r="I124" s="26">
        <v>0</v>
      </c>
      <c r="J124" s="26">
        <f t="shared" si="6"/>
        <v>16381.15</v>
      </c>
      <c r="K124" s="26">
        <v>703670.5</v>
      </c>
      <c r="L124" s="10">
        <f t="shared" si="7"/>
        <v>367.3051679056652</v>
      </c>
      <c r="M124" s="10">
        <f t="shared" si="8"/>
        <v>180.38208151755961</v>
      </c>
      <c r="N124" s="11">
        <f t="shared" si="9"/>
        <v>547.68724942322478</v>
      </c>
    </row>
    <row r="125" spans="1:14" ht="15" customHeight="1">
      <c r="A125" s="8" t="s">
        <v>41</v>
      </c>
      <c r="B125" s="9" t="s">
        <v>0</v>
      </c>
      <c r="C125" s="25">
        <v>1992</v>
      </c>
      <c r="D125" s="26">
        <v>916920.62</v>
      </c>
      <c r="E125" s="26">
        <v>0</v>
      </c>
      <c r="F125" s="26">
        <f t="shared" si="5"/>
        <v>916920.62</v>
      </c>
      <c r="G125" s="26">
        <v>6316.85</v>
      </c>
      <c r="H125" s="26">
        <v>0</v>
      </c>
      <c r="I125" s="26">
        <v>0</v>
      </c>
      <c r="J125" s="26">
        <f t="shared" si="6"/>
        <v>6316.85</v>
      </c>
      <c r="K125" s="26">
        <v>308379.62</v>
      </c>
      <c r="L125" s="10">
        <f t="shared" si="7"/>
        <v>463.47262550200804</v>
      </c>
      <c r="M125" s="10">
        <f t="shared" si="8"/>
        <v>154.80904618473895</v>
      </c>
      <c r="N125" s="11">
        <f t="shared" si="9"/>
        <v>618.2816716867469</v>
      </c>
    </row>
    <row r="126" spans="1:14" ht="15" customHeight="1">
      <c r="A126" s="8" t="s">
        <v>118</v>
      </c>
      <c r="B126" s="9" t="s">
        <v>90</v>
      </c>
      <c r="C126" s="25">
        <v>109</v>
      </c>
      <c r="D126" s="26">
        <v>40169.42</v>
      </c>
      <c r="E126" s="26">
        <v>0</v>
      </c>
      <c r="F126" s="26">
        <f t="shared" si="5"/>
        <v>40169.42</v>
      </c>
      <c r="G126" s="26">
        <v>0</v>
      </c>
      <c r="H126" s="26">
        <v>0</v>
      </c>
      <c r="I126" s="26">
        <v>0</v>
      </c>
      <c r="J126" s="26">
        <f t="shared" si="6"/>
        <v>0</v>
      </c>
      <c r="K126" s="26">
        <v>7964.25</v>
      </c>
      <c r="L126" s="10">
        <f t="shared" si="7"/>
        <v>368.52678899082565</v>
      </c>
      <c r="M126" s="10">
        <f t="shared" si="8"/>
        <v>73.066513761467888</v>
      </c>
      <c r="N126" s="11">
        <f t="shared" si="9"/>
        <v>441.59330275229354</v>
      </c>
    </row>
    <row r="127" spans="1:14" ht="15" customHeight="1">
      <c r="A127" s="8" t="s">
        <v>154</v>
      </c>
      <c r="B127" s="9" t="s">
        <v>137</v>
      </c>
      <c r="C127" s="25">
        <v>738</v>
      </c>
      <c r="D127" s="26">
        <v>289521.28000000003</v>
      </c>
      <c r="E127" s="26">
        <v>0</v>
      </c>
      <c r="F127" s="26">
        <f t="shared" si="5"/>
        <v>289521.28000000003</v>
      </c>
      <c r="G127" s="26">
        <v>9926.36</v>
      </c>
      <c r="H127" s="26">
        <v>0</v>
      </c>
      <c r="I127" s="26">
        <v>0</v>
      </c>
      <c r="J127" s="26">
        <f t="shared" si="6"/>
        <v>9926.36</v>
      </c>
      <c r="K127" s="26">
        <v>143292.53</v>
      </c>
      <c r="L127" s="10">
        <f t="shared" si="7"/>
        <v>405.75560975609756</v>
      </c>
      <c r="M127" s="10">
        <f t="shared" si="8"/>
        <v>194.16331978319784</v>
      </c>
      <c r="N127" s="11">
        <f t="shared" si="9"/>
        <v>599.9189295392955</v>
      </c>
    </row>
    <row r="128" spans="1:14" ht="15" customHeight="1">
      <c r="A128" s="8" t="s">
        <v>398</v>
      </c>
      <c r="B128" s="9" t="s">
        <v>69</v>
      </c>
      <c r="C128" s="25">
        <v>2272</v>
      </c>
      <c r="D128" s="26">
        <v>568021.73</v>
      </c>
      <c r="E128" s="26">
        <v>0</v>
      </c>
      <c r="F128" s="26">
        <f t="shared" si="5"/>
        <v>568021.73</v>
      </c>
      <c r="G128" s="26">
        <v>85982.2</v>
      </c>
      <c r="H128" s="26">
        <v>0</v>
      </c>
      <c r="I128" s="26">
        <v>0</v>
      </c>
      <c r="J128" s="26">
        <f t="shared" si="6"/>
        <v>85982.2</v>
      </c>
      <c r="K128" s="26">
        <v>189497.81</v>
      </c>
      <c r="L128" s="10">
        <f t="shared" si="7"/>
        <v>287.85384242957741</v>
      </c>
      <c r="M128" s="10">
        <f t="shared" si="8"/>
        <v>83.405726232394372</v>
      </c>
      <c r="N128" s="11">
        <f t="shared" si="9"/>
        <v>371.25956866197185</v>
      </c>
    </row>
    <row r="129" spans="1:14" ht="15" customHeight="1">
      <c r="A129" s="8" t="s">
        <v>365</v>
      </c>
      <c r="B129" s="9" t="s">
        <v>137</v>
      </c>
      <c r="C129" s="25">
        <v>896</v>
      </c>
      <c r="D129" s="26">
        <v>509443.78</v>
      </c>
      <c r="E129" s="26">
        <v>0</v>
      </c>
      <c r="F129" s="26">
        <f t="shared" si="5"/>
        <v>509443.78</v>
      </c>
      <c r="G129" s="26">
        <v>32834.19</v>
      </c>
      <c r="H129" s="26">
        <v>0</v>
      </c>
      <c r="I129" s="26">
        <v>0</v>
      </c>
      <c r="J129" s="26">
        <f t="shared" si="6"/>
        <v>32834.19</v>
      </c>
      <c r="K129" s="26">
        <v>170614.23</v>
      </c>
      <c r="L129" s="10">
        <f t="shared" si="7"/>
        <v>605.22094866071427</v>
      </c>
      <c r="M129" s="10">
        <f t="shared" si="8"/>
        <v>190.4176674107143</v>
      </c>
      <c r="N129" s="11">
        <f t="shared" si="9"/>
        <v>795.63861607142849</v>
      </c>
    </row>
    <row r="130" spans="1:14" ht="15" customHeight="1">
      <c r="A130" s="8" t="s">
        <v>156</v>
      </c>
      <c r="B130" s="9" t="s">
        <v>137</v>
      </c>
      <c r="C130" s="25">
        <v>1363</v>
      </c>
      <c r="D130" s="26">
        <v>468965.71</v>
      </c>
      <c r="E130" s="26">
        <v>0</v>
      </c>
      <c r="F130" s="26">
        <f t="shared" si="5"/>
        <v>468965.71</v>
      </c>
      <c r="G130" s="26">
        <v>11506.41</v>
      </c>
      <c r="H130" s="26">
        <v>0</v>
      </c>
      <c r="I130" s="26">
        <v>0</v>
      </c>
      <c r="J130" s="26">
        <f t="shared" si="6"/>
        <v>11506.41</v>
      </c>
      <c r="K130" s="26">
        <v>365665.85</v>
      </c>
      <c r="L130" s="10">
        <f t="shared" si="7"/>
        <v>352.51072633895819</v>
      </c>
      <c r="M130" s="10">
        <f t="shared" si="8"/>
        <v>268.2801540719002</v>
      </c>
      <c r="N130" s="11">
        <f t="shared" si="9"/>
        <v>620.79088041085834</v>
      </c>
    </row>
    <row r="131" spans="1:14" ht="15" customHeight="1">
      <c r="A131" s="8" t="s">
        <v>332</v>
      </c>
      <c r="B131" s="9" t="s">
        <v>0</v>
      </c>
      <c r="C131" s="25">
        <v>1238</v>
      </c>
      <c r="D131" s="26">
        <v>361290.68</v>
      </c>
      <c r="E131" s="26">
        <v>0</v>
      </c>
      <c r="F131" s="26">
        <f t="shared" si="5"/>
        <v>361290.68</v>
      </c>
      <c r="G131" s="26">
        <v>774982.75</v>
      </c>
      <c r="H131" s="26">
        <v>0</v>
      </c>
      <c r="I131" s="26">
        <v>0</v>
      </c>
      <c r="J131" s="26">
        <f t="shared" si="6"/>
        <v>774982.75</v>
      </c>
      <c r="K131" s="26">
        <v>428045.67</v>
      </c>
      <c r="L131" s="10">
        <f t="shared" si="7"/>
        <v>917.82991114701122</v>
      </c>
      <c r="M131" s="10">
        <f t="shared" si="8"/>
        <v>345.75579159935376</v>
      </c>
      <c r="N131" s="11">
        <f t="shared" si="9"/>
        <v>1263.5857027463651</v>
      </c>
    </row>
    <row r="132" spans="1:14" ht="15" customHeight="1">
      <c r="A132" s="8" t="s">
        <v>117</v>
      </c>
      <c r="B132" s="9" t="s">
        <v>90</v>
      </c>
      <c r="C132" s="25">
        <v>1540</v>
      </c>
      <c r="D132" s="26">
        <v>542170.1</v>
      </c>
      <c r="E132" s="26">
        <v>0</v>
      </c>
      <c r="F132" s="26">
        <f t="shared" si="5"/>
        <v>542170.1</v>
      </c>
      <c r="G132" s="26">
        <v>5447.29</v>
      </c>
      <c r="H132" s="26">
        <v>0</v>
      </c>
      <c r="I132" s="26">
        <v>0</v>
      </c>
      <c r="J132" s="26">
        <f t="shared" si="6"/>
        <v>5447.29</v>
      </c>
      <c r="K132" s="26">
        <v>136959.47</v>
      </c>
      <c r="L132" s="10">
        <f t="shared" si="7"/>
        <v>355.5957077922078</v>
      </c>
      <c r="M132" s="10">
        <f t="shared" si="8"/>
        <v>88.934720779220783</v>
      </c>
      <c r="N132" s="11">
        <f t="shared" si="9"/>
        <v>444.53042857142856</v>
      </c>
    </row>
    <row r="133" spans="1:14" ht="15" customHeight="1">
      <c r="A133" s="8" t="s">
        <v>84</v>
      </c>
      <c r="B133" s="9" t="s">
        <v>69</v>
      </c>
      <c r="C133" s="25">
        <v>2235</v>
      </c>
      <c r="D133" s="26">
        <v>653428.88</v>
      </c>
      <c r="E133" s="26">
        <v>0</v>
      </c>
      <c r="F133" s="26">
        <f t="shared" si="5"/>
        <v>653428.88</v>
      </c>
      <c r="G133" s="26">
        <v>1088881.99</v>
      </c>
      <c r="H133" s="26">
        <v>0</v>
      </c>
      <c r="I133" s="26">
        <v>0</v>
      </c>
      <c r="J133" s="26">
        <f t="shared" si="6"/>
        <v>1088881.99</v>
      </c>
      <c r="K133" s="26">
        <v>2038573.02</v>
      </c>
      <c r="L133" s="10">
        <f t="shared" si="7"/>
        <v>779.55743624161084</v>
      </c>
      <c r="M133" s="10">
        <f t="shared" si="8"/>
        <v>912.11320805369132</v>
      </c>
      <c r="N133" s="11">
        <f t="shared" si="9"/>
        <v>1691.6706442953021</v>
      </c>
    </row>
    <row r="134" spans="1:14" ht="15" customHeight="1">
      <c r="A134" s="8" t="s">
        <v>40</v>
      </c>
      <c r="B134" s="9" t="s">
        <v>0</v>
      </c>
      <c r="C134" s="25">
        <v>3630</v>
      </c>
      <c r="D134" s="26">
        <v>828104.47</v>
      </c>
      <c r="E134" s="26">
        <v>0</v>
      </c>
      <c r="F134" s="26">
        <f t="shared" si="5"/>
        <v>828104.47</v>
      </c>
      <c r="G134" s="26">
        <v>16222.43</v>
      </c>
      <c r="H134" s="26">
        <v>0</v>
      </c>
      <c r="I134" s="26">
        <v>0</v>
      </c>
      <c r="J134" s="26">
        <f t="shared" si="6"/>
        <v>16222.43</v>
      </c>
      <c r="K134" s="26">
        <v>324323.46999999997</v>
      </c>
      <c r="L134" s="10">
        <f t="shared" si="7"/>
        <v>232.59694214876035</v>
      </c>
      <c r="M134" s="10">
        <f t="shared" si="8"/>
        <v>89.345308539944895</v>
      </c>
      <c r="N134" s="11">
        <f t="shared" si="9"/>
        <v>321.94225068870526</v>
      </c>
    </row>
    <row r="135" spans="1:14" ht="15" customHeight="1">
      <c r="A135" s="8" t="s">
        <v>430</v>
      </c>
      <c r="B135" s="9" t="s">
        <v>90</v>
      </c>
      <c r="C135" s="25">
        <v>202</v>
      </c>
      <c r="D135" s="26">
        <v>50769.08</v>
      </c>
      <c r="E135" s="26">
        <v>0</v>
      </c>
      <c r="F135" s="26">
        <f t="shared" si="5"/>
        <v>50769.08</v>
      </c>
      <c r="G135" s="26">
        <v>550.94000000000005</v>
      </c>
      <c r="H135" s="26">
        <v>0</v>
      </c>
      <c r="I135" s="26">
        <v>0</v>
      </c>
      <c r="J135" s="26">
        <f t="shared" si="6"/>
        <v>550.94000000000005</v>
      </c>
      <c r="K135" s="26">
        <v>35395.58</v>
      </c>
      <c r="L135" s="10">
        <f t="shared" si="7"/>
        <v>254.05950495049507</v>
      </c>
      <c r="M135" s="10">
        <f t="shared" si="8"/>
        <v>175.22564356435643</v>
      </c>
      <c r="N135" s="11">
        <f t="shared" si="9"/>
        <v>429.28514851485153</v>
      </c>
    </row>
    <row r="136" spans="1:14" ht="15" customHeight="1">
      <c r="A136" s="8" t="s">
        <v>419</v>
      </c>
      <c r="B136" s="9" t="s">
        <v>0</v>
      </c>
      <c r="C136" s="25">
        <v>658</v>
      </c>
      <c r="D136" s="26">
        <v>185062.08</v>
      </c>
      <c r="E136" s="26">
        <v>0</v>
      </c>
      <c r="F136" s="26">
        <f t="shared" si="5"/>
        <v>185062.08</v>
      </c>
      <c r="G136" s="26">
        <v>6282.04</v>
      </c>
      <c r="H136" s="26">
        <v>0</v>
      </c>
      <c r="I136" s="26">
        <v>0</v>
      </c>
      <c r="J136" s="26">
        <f t="shared" si="6"/>
        <v>6282.04</v>
      </c>
      <c r="K136" s="26">
        <v>125449.55</v>
      </c>
      <c r="L136" s="10">
        <f t="shared" si="7"/>
        <v>290.79653495440726</v>
      </c>
      <c r="M136" s="10">
        <f t="shared" si="8"/>
        <v>190.65281155015197</v>
      </c>
      <c r="N136" s="11">
        <f t="shared" si="9"/>
        <v>481.44934650455923</v>
      </c>
    </row>
    <row r="137" spans="1:14" ht="15" customHeight="1">
      <c r="A137" s="8" t="s">
        <v>35</v>
      </c>
      <c r="B137" s="9" t="s">
        <v>0</v>
      </c>
      <c r="C137" s="25">
        <v>2064</v>
      </c>
      <c r="D137" s="26">
        <v>446657.3</v>
      </c>
      <c r="E137" s="26">
        <v>0</v>
      </c>
      <c r="F137" s="26">
        <f t="shared" si="5"/>
        <v>446657.3</v>
      </c>
      <c r="G137" s="26">
        <v>7960.97</v>
      </c>
      <c r="H137" s="26">
        <v>0</v>
      </c>
      <c r="I137" s="26">
        <v>0</v>
      </c>
      <c r="J137" s="26">
        <f t="shared" si="6"/>
        <v>7960.97</v>
      </c>
      <c r="K137" s="26">
        <v>226511.01</v>
      </c>
      <c r="L137" s="10">
        <f t="shared" si="7"/>
        <v>220.26078972868214</v>
      </c>
      <c r="M137" s="10">
        <f t="shared" si="8"/>
        <v>109.74370639534884</v>
      </c>
      <c r="N137" s="11">
        <f t="shared" si="9"/>
        <v>330.00449612403099</v>
      </c>
    </row>
    <row r="138" spans="1:14" ht="15" customHeight="1">
      <c r="A138" s="8" t="s">
        <v>235</v>
      </c>
      <c r="B138" s="9" t="s">
        <v>206</v>
      </c>
      <c r="C138" s="25">
        <v>3494</v>
      </c>
      <c r="D138" s="26">
        <v>1313140.69</v>
      </c>
      <c r="E138" s="26">
        <v>0</v>
      </c>
      <c r="F138" s="26">
        <f t="shared" ref="F138:F201" si="10">D138-E138</f>
        <v>1313140.69</v>
      </c>
      <c r="G138" s="26">
        <v>27424.26</v>
      </c>
      <c r="H138" s="26">
        <v>0</v>
      </c>
      <c r="I138" s="26">
        <v>0</v>
      </c>
      <c r="J138" s="26">
        <f t="shared" ref="J138:J201" si="11">G138-H138-I138</f>
        <v>27424.26</v>
      </c>
      <c r="K138" s="26">
        <v>472718.44</v>
      </c>
      <c r="L138" s="10">
        <f t="shared" ref="L138:L201" si="12">(F138+J138)/C138</f>
        <v>383.67628792215226</v>
      </c>
      <c r="M138" s="10">
        <f t="shared" ref="M138:M201" si="13">K138/C138</f>
        <v>135.29434459072695</v>
      </c>
      <c r="N138" s="11">
        <f t="shared" ref="N138:N201" si="14">(F138+J138+K138)/C138</f>
        <v>518.97063251287921</v>
      </c>
    </row>
    <row r="139" spans="1:14" ht="15" customHeight="1">
      <c r="A139" s="8" t="s">
        <v>38</v>
      </c>
      <c r="B139" s="9" t="s">
        <v>0</v>
      </c>
      <c r="C139" s="25">
        <v>1290</v>
      </c>
      <c r="D139" s="26">
        <v>564477.04</v>
      </c>
      <c r="E139" s="26">
        <v>0</v>
      </c>
      <c r="F139" s="26">
        <f t="shared" si="10"/>
        <v>564477.04</v>
      </c>
      <c r="G139" s="26">
        <v>558918.14</v>
      </c>
      <c r="H139" s="26">
        <v>0</v>
      </c>
      <c r="I139" s="26">
        <v>0</v>
      </c>
      <c r="J139" s="26">
        <f t="shared" si="11"/>
        <v>558918.14</v>
      </c>
      <c r="K139" s="26">
        <v>94866.95</v>
      </c>
      <c r="L139" s="10">
        <f t="shared" si="12"/>
        <v>870.84897674418619</v>
      </c>
      <c r="M139" s="10">
        <f t="shared" si="13"/>
        <v>73.54027131782945</v>
      </c>
      <c r="N139" s="11">
        <f t="shared" si="14"/>
        <v>944.38924806201555</v>
      </c>
    </row>
    <row r="140" spans="1:14" ht="15" customHeight="1">
      <c r="A140" s="8" t="s">
        <v>360</v>
      </c>
      <c r="B140" s="9" t="s">
        <v>206</v>
      </c>
      <c r="C140" s="25">
        <v>1339</v>
      </c>
      <c r="D140" s="26">
        <v>448089.56</v>
      </c>
      <c r="E140" s="26">
        <v>0</v>
      </c>
      <c r="F140" s="26">
        <f t="shared" si="10"/>
        <v>448089.56</v>
      </c>
      <c r="G140" s="26">
        <v>3691.85</v>
      </c>
      <c r="H140" s="26">
        <v>0</v>
      </c>
      <c r="I140" s="26">
        <v>0</v>
      </c>
      <c r="J140" s="26">
        <f t="shared" si="11"/>
        <v>3691.85</v>
      </c>
      <c r="K140" s="26">
        <v>367935.22</v>
      </c>
      <c r="L140" s="10">
        <f t="shared" si="12"/>
        <v>337.4020985810306</v>
      </c>
      <c r="M140" s="10">
        <f t="shared" si="13"/>
        <v>274.78358476474978</v>
      </c>
      <c r="N140" s="11">
        <f t="shared" si="14"/>
        <v>612.18568334578038</v>
      </c>
    </row>
    <row r="141" spans="1:14" ht="15" customHeight="1">
      <c r="A141" s="8" t="s">
        <v>230</v>
      </c>
      <c r="B141" s="9" t="s">
        <v>206</v>
      </c>
      <c r="C141" s="25">
        <v>3875</v>
      </c>
      <c r="D141" s="26">
        <v>1357210.41</v>
      </c>
      <c r="E141" s="26">
        <v>0</v>
      </c>
      <c r="F141" s="26">
        <f t="shared" si="10"/>
        <v>1357210.41</v>
      </c>
      <c r="G141" s="26">
        <v>39833.65</v>
      </c>
      <c r="H141" s="26">
        <v>0</v>
      </c>
      <c r="I141" s="26">
        <v>0</v>
      </c>
      <c r="J141" s="26">
        <f t="shared" si="11"/>
        <v>39833.65</v>
      </c>
      <c r="K141" s="26">
        <v>942499.38</v>
      </c>
      <c r="L141" s="10">
        <f t="shared" si="12"/>
        <v>360.52749935483865</v>
      </c>
      <c r="M141" s="10">
        <f t="shared" si="13"/>
        <v>243.2256464516129</v>
      </c>
      <c r="N141" s="11">
        <f t="shared" si="14"/>
        <v>603.75314580645158</v>
      </c>
    </row>
    <row r="142" spans="1:14" ht="15" customHeight="1">
      <c r="A142" s="8" t="s">
        <v>372</v>
      </c>
      <c r="B142" s="9" t="s">
        <v>176</v>
      </c>
      <c r="C142" s="25">
        <v>371</v>
      </c>
      <c r="D142" s="26">
        <v>111828.83</v>
      </c>
      <c r="E142" s="26">
        <v>0</v>
      </c>
      <c r="F142" s="26">
        <f t="shared" si="10"/>
        <v>111828.83</v>
      </c>
      <c r="G142" s="26">
        <v>10718.7</v>
      </c>
      <c r="H142" s="26">
        <v>0</v>
      </c>
      <c r="I142" s="26">
        <v>0</v>
      </c>
      <c r="J142" s="26">
        <f t="shared" si="11"/>
        <v>10718.7</v>
      </c>
      <c r="K142" s="26">
        <v>199838.92</v>
      </c>
      <c r="L142" s="10">
        <f t="shared" si="12"/>
        <v>330.31679245283021</v>
      </c>
      <c r="M142" s="10">
        <f t="shared" si="13"/>
        <v>538.64938005390843</v>
      </c>
      <c r="N142" s="11">
        <f t="shared" si="14"/>
        <v>868.96617250673853</v>
      </c>
    </row>
    <row r="143" spans="1:14" ht="15" customHeight="1">
      <c r="A143" s="8" t="s">
        <v>410</v>
      </c>
      <c r="B143" s="9" t="s">
        <v>243</v>
      </c>
      <c r="C143" s="25">
        <v>1215</v>
      </c>
      <c r="D143" s="26">
        <v>345959.72</v>
      </c>
      <c r="E143" s="26">
        <v>0</v>
      </c>
      <c r="F143" s="26">
        <f t="shared" si="10"/>
        <v>345959.72</v>
      </c>
      <c r="G143" s="26">
        <v>9640.34</v>
      </c>
      <c r="H143" s="26">
        <v>0</v>
      </c>
      <c r="I143" s="26">
        <v>0</v>
      </c>
      <c r="J143" s="26">
        <f t="shared" si="11"/>
        <v>9640.34</v>
      </c>
      <c r="K143" s="26">
        <v>193048.33</v>
      </c>
      <c r="L143" s="10">
        <f t="shared" si="12"/>
        <v>292.67494650205759</v>
      </c>
      <c r="M143" s="10">
        <f t="shared" si="13"/>
        <v>158.88751440329216</v>
      </c>
      <c r="N143" s="11">
        <f t="shared" si="14"/>
        <v>451.56246090534978</v>
      </c>
    </row>
    <row r="144" spans="1:14" ht="15" customHeight="1">
      <c r="A144" s="8" t="s">
        <v>348</v>
      </c>
      <c r="B144" s="9" t="s">
        <v>243</v>
      </c>
      <c r="C144" s="25">
        <v>4690</v>
      </c>
      <c r="D144" s="26">
        <v>1327209.48</v>
      </c>
      <c r="E144" s="26">
        <v>0</v>
      </c>
      <c r="F144" s="26">
        <f t="shared" si="10"/>
        <v>1327209.48</v>
      </c>
      <c r="G144" s="26">
        <v>20052.48</v>
      </c>
      <c r="H144" s="26">
        <v>0</v>
      </c>
      <c r="I144" s="26">
        <v>0</v>
      </c>
      <c r="J144" s="26">
        <f t="shared" si="11"/>
        <v>20052.48</v>
      </c>
      <c r="K144" s="26">
        <v>564156.09</v>
      </c>
      <c r="L144" s="10">
        <f t="shared" si="12"/>
        <v>287.26267803837953</v>
      </c>
      <c r="M144" s="10">
        <f t="shared" si="13"/>
        <v>120.28914498933901</v>
      </c>
      <c r="N144" s="11">
        <f t="shared" si="14"/>
        <v>407.55182302771851</v>
      </c>
    </row>
    <row r="145" spans="1:14" ht="15" customHeight="1">
      <c r="A145" s="8" t="s">
        <v>249</v>
      </c>
      <c r="B145" s="9" t="s">
        <v>243</v>
      </c>
      <c r="C145" s="25">
        <v>3996</v>
      </c>
      <c r="D145" s="26">
        <v>1248993.1599999999</v>
      </c>
      <c r="E145" s="26">
        <v>0</v>
      </c>
      <c r="F145" s="26">
        <f t="shared" si="10"/>
        <v>1248993.1599999999</v>
      </c>
      <c r="G145" s="26">
        <v>7540.14</v>
      </c>
      <c r="H145" s="26">
        <v>0</v>
      </c>
      <c r="I145" s="26">
        <v>0</v>
      </c>
      <c r="J145" s="26">
        <f t="shared" si="11"/>
        <v>7540.14</v>
      </c>
      <c r="K145" s="26">
        <v>190276.76</v>
      </c>
      <c r="L145" s="10">
        <f t="shared" si="12"/>
        <v>314.44777277277274</v>
      </c>
      <c r="M145" s="10">
        <f t="shared" si="13"/>
        <v>47.616806806806807</v>
      </c>
      <c r="N145" s="11">
        <f t="shared" si="14"/>
        <v>362.06457957957952</v>
      </c>
    </row>
    <row r="146" spans="1:14" ht="15" customHeight="1">
      <c r="A146" s="8" t="s">
        <v>87</v>
      </c>
      <c r="B146" s="9" t="s">
        <v>69</v>
      </c>
      <c r="C146" s="25">
        <v>4649</v>
      </c>
      <c r="D146" s="26">
        <v>1648517.83</v>
      </c>
      <c r="E146" s="26">
        <v>0</v>
      </c>
      <c r="F146" s="26">
        <f t="shared" si="10"/>
        <v>1648517.83</v>
      </c>
      <c r="G146" s="26">
        <v>94180.13</v>
      </c>
      <c r="H146" s="26">
        <v>0</v>
      </c>
      <c r="I146" s="26">
        <v>0</v>
      </c>
      <c r="J146" s="26">
        <f t="shared" si="11"/>
        <v>94180.13</v>
      </c>
      <c r="K146" s="26">
        <v>722669.03</v>
      </c>
      <c r="L146" s="10">
        <f t="shared" si="12"/>
        <v>374.85436868143688</v>
      </c>
      <c r="M146" s="10">
        <f t="shared" si="13"/>
        <v>155.44612389761241</v>
      </c>
      <c r="N146" s="11">
        <f t="shared" si="14"/>
        <v>530.30049257904932</v>
      </c>
    </row>
    <row r="147" spans="1:14" ht="15" customHeight="1">
      <c r="A147" s="8" t="s">
        <v>376</v>
      </c>
      <c r="B147" s="9" t="s">
        <v>69</v>
      </c>
      <c r="C147" s="25">
        <v>299</v>
      </c>
      <c r="D147" s="26">
        <v>62272.03</v>
      </c>
      <c r="E147" s="26">
        <v>0</v>
      </c>
      <c r="F147" s="26">
        <f t="shared" si="10"/>
        <v>62272.03</v>
      </c>
      <c r="G147" s="26">
        <v>9265.94</v>
      </c>
      <c r="H147" s="26">
        <v>0</v>
      </c>
      <c r="I147" s="26">
        <v>0</v>
      </c>
      <c r="J147" s="26">
        <f t="shared" si="11"/>
        <v>9265.94</v>
      </c>
      <c r="K147" s="26">
        <v>33486.04</v>
      </c>
      <c r="L147" s="10">
        <f t="shared" si="12"/>
        <v>239.25742474916387</v>
      </c>
      <c r="M147" s="10">
        <f t="shared" si="13"/>
        <v>111.99344481605351</v>
      </c>
      <c r="N147" s="11">
        <f t="shared" si="14"/>
        <v>351.25086956521744</v>
      </c>
    </row>
    <row r="148" spans="1:14" ht="15" customHeight="1">
      <c r="A148" s="8" t="s">
        <v>223</v>
      </c>
      <c r="B148" s="9" t="s">
        <v>206</v>
      </c>
      <c r="C148" s="25">
        <v>3014</v>
      </c>
      <c r="D148" s="26">
        <v>1130988.3899999999</v>
      </c>
      <c r="E148" s="26">
        <v>0</v>
      </c>
      <c r="F148" s="26">
        <f t="shared" si="10"/>
        <v>1130988.3899999999</v>
      </c>
      <c r="G148" s="26">
        <v>17281.2</v>
      </c>
      <c r="H148" s="26">
        <v>0</v>
      </c>
      <c r="I148" s="26">
        <v>0</v>
      </c>
      <c r="J148" s="26">
        <f t="shared" si="11"/>
        <v>17281.2</v>
      </c>
      <c r="K148" s="26">
        <v>214516.16</v>
      </c>
      <c r="L148" s="10">
        <f t="shared" si="12"/>
        <v>380.97862972793627</v>
      </c>
      <c r="M148" s="10">
        <f t="shared" si="13"/>
        <v>71.173244857332449</v>
      </c>
      <c r="N148" s="11">
        <f t="shared" si="14"/>
        <v>452.15187458526867</v>
      </c>
    </row>
    <row r="149" spans="1:14" ht="15" customHeight="1">
      <c r="A149" s="8" t="s">
        <v>37</v>
      </c>
      <c r="B149" s="9" t="s">
        <v>0</v>
      </c>
      <c r="C149" s="25">
        <v>977</v>
      </c>
      <c r="D149" s="26">
        <v>141295.67000000001</v>
      </c>
      <c r="E149" s="26">
        <v>0</v>
      </c>
      <c r="F149" s="26">
        <f t="shared" si="10"/>
        <v>141295.67000000001</v>
      </c>
      <c r="G149" s="26">
        <v>5541.4</v>
      </c>
      <c r="H149" s="26">
        <v>0</v>
      </c>
      <c r="I149" s="26">
        <v>0</v>
      </c>
      <c r="J149" s="26">
        <f t="shared" si="11"/>
        <v>5541.4</v>
      </c>
      <c r="K149" s="26">
        <v>173225.02</v>
      </c>
      <c r="L149" s="10">
        <f t="shared" si="12"/>
        <v>150.29382804503584</v>
      </c>
      <c r="M149" s="10">
        <f t="shared" si="13"/>
        <v>177.302988741044</v>
      </c>
      <c r="N149" s="11">
        <f t="shared" si="14"/>
        <v>327.59681678607978</v>
      </c>
    </row>
    <row r="150" spans="1:14" ht="15" customHeight="1">
      <c r="A150" s="8" t="s">
        <v>222</v>
      </c>
      <c r="B150" s="9" t="s">
        <v>206</v>
      </c>
      <c r="C150" s="25">
        <v>1337</v>
      </c>
      <c r="D150" s="26">
        <v>308602.52</v>
      </c>
      <c r="E150" s="26">
        <v>0</v>
      </c>
      <c r="F150" s="26">
        <f t="shared" si="10"/>
        <v>308602.52</v>
      </c>
      <c r="G150" s="26">
        <v>8548.2900000000009</v>
      </c>
      <c r="H150" s="26">
        <v>0</v>
      </c>
      <c r="I150" s="26">
        <v>0</v>
      </c>
      <c r="J150" s="26">
        <f t="shared" si="11"/>
        <v>8548.2900000000009</v>
      </c>
      <c r="K150" s="26">
        <v>115982.56</v>
      </c>
      <c r="L150" s="10">
        <f t="shared" si="12"/>
        <v>237.21077786088256</v>
      </c>
      <c r="M150" s="10">
        <f t="shared" si="13"/>
        <v>86.74836200448766</v>
      </c>
      <c r="N150" s="11">
        <f t="shared" si="14"/>
        <v>323.95913986537022</v>
      </c>
    </row>
    <row r="151" spans="1:14" ht="15" customHeight="1">
      <c r="A151" s="8" t="s">
        <v>219</v>
      </c>
      <c r="B151" s="9" t="s">
        <v>206</v>
      </c>
      <c r="C151" s="25">
        <v>3647</v>
      </c>
      <c r="D151" s="26">
        <v>914823.35</v>
      </c>
      <c r="E151" s="26">
        <v>0</v>
      </c>
      <c r="F151" s="26">
        <f t="shared" si="10"/>
        <v>914823.35</v>
      </c>
      <c r="G151" s="26">
        <v>49948.93</v>
      </c>
      <c r="H151" s="26">
        <v>0</v>
      </c>
      <c r="I151" s="26">
        <v>0</v>
      </c>
      <c r="J151" s="26">
        <f t="shared" si="11"/>
        <v>49948.93</v>
      </c>
      <c r="K151" s="26">
        <v>508844.28</v>
      </c>
      <c r="L151" s="10">
        <f t="shared" si="12"/>
        <v>264.53860159034826</v>
      </c>
      <c r="M151" s="10">
        <f t="shared" si="13"/>
        <v>139.52406909788868</v>
      </c>
      <c r="N151" s="11">
        <f t="shared" si="14"/>
        <v>404.06267068823695</v>
      </c>
    </row>
    <row r="152" spans="1:14" ht="15" customHeight="1">
      <c r="A152" s="8" t="s">
        <v>226</v>
      </c>
      <c r="B152" s="9" t="s">
        <v>206</v>
      </c>
      <c r="C152" s="25">
        <v>1592</v>
      </c>
      <c r="D152" s="26">
        <v>450535.74</v>
      </c>
      <c r="E152" s="26">
        <v>0</v>
      </c>
      <c r="F152" s="26">
        <f t="shared" si="10"/>
        <v>450535.74</v>
      </c>
      <c r="G152" s="26">
        <v>8441.0400000000009</v>
      </c>
      <c r="H152" s="26">
        <v>0</v>
      </c>
      <c r="I152" s="26">
        <v>0</v>
      </c>
      <c r="J152" s="26">
        <f t="shared" si="11"/>
        <v>8441.0400000000009</v>
      </c>
      <c r="K152" s="26">
        <v>325663.65999999997</v>
      </c>
      <c r="L152" s="10">
        <f t="shared" si="12"/>
        <v>288.30199748743718</v>
      </c>
      <c r="M152" s="10">
        <f t="shared" si="13"/>
        <v>204.56260050251254</v>
      </c>
      <c r="N152" s="11">
        <f t="shared" si="14"/>
        <v>492.86459798994969</v>
      </c>
    </row>
    <row r="153" spans="1:14" ht="15" customHeight="1">
      <c r="A153" s="8" t="s">
        <v>308</v>
      </c>
      <c r="B153" s="9" t="s">
        <v>69</v>
      </c>
      <c r="C153" s="25">
        <v>1731</v>
      </c>
      <c r="D153" s="26">
        <v>586704.91</v>
      </c>
      <c r="E153" s="26">
        <v>0</v>
      </c>
      <c r="F153" s="26">
        <f t="shared" si="10"/>
        <v>586704.91</v>
      </c>
      <c r="G153" s="26">
        <v>19808.87</v>
      </c>
      <c r="H153" s="26">
        <v>0</v>
      </c>
      <c r="I153" s="26">
        <v>0</v>
      </c>
      <c r="J153" s="26">
        <f t="shared" si="11"/>
        <v>19808.87</v>
      </c>
      <c r="K153" s="26">
        <v>142997.79</v>
      </c>
      <c r="L153" s="10">
        <f t="shared" si="12"/>
        <v>350.38346620450608</v>
      </c>
      <c r="M153" s="10">
        <f t="shared" si="13"/>
        <v>82.609930675909879</v>
      </c>
      <c r="N153" s="11">
        <f t="shared" si="14"/>
        <v>432.99339688041596</v>
      </c>
    </row>
    <row r="154" spans="1:14" ht="15" customHeight="1">
      <c r="A154" s="8" t="s">
        <v>291</v>
      </c>
      <c r="B154" s="9" t="s">
        <v>0</v>
      </c>
      <c r="C154" s="25">
        <v>1658</v>
      </c>
      <c r="D154" s="26">
        <v>269894.76</v>
      </c>
      <c r="E154" s="26">
        <v>0</v>
      </c>
      <c r="F154" s="26">
        <f t="shared" si="10"/>
        <v>269894.76</v>
      </c>
      <c r="G154" s="26">
        <v>13544.39</v>
      </c>
      <c r="H154" s="26">
        <v>0</v>
      </c>
      <c r="I154" s="26">
        <v>0</v>
      </c>
      <c r="J154" s="26">
        <f t="shared" si="11"/>
        <v>13544.39</v>
      </c>
      <c r="K154" s="26">
        <v>94454.11</v>
      </c>
      <c r="L154" s="10">
        <f t="shared" si="12"/>
        <v>170.95244270205069</v>
      </c>
      <c r="M154" s="10">
        <f t="shared" si="13"/>
        <v>56.968703256936067</v>
      </c>
      <c r="N154" s="11">
        <f t="shared" si="14"/>
        <v>227.92114595898673</v>
      </c>
    </row>
    <row r="155" spans="1:14" ht="15" customHeight="1">
      <c r="A155" s="8" t="s">
        <v>4</v>
      </c>
      <c r="B155" s="9" t="s">
        <v>0</v>
      </c>
      <c r="C155" s="25">
        <v>650</v>
      </c>
      <c r="D155" s="26">
        <v>138545.22</v>
      </c>
      <c r="E155" s="26">
        <v>0</v>
      </c>
      <c r="F155" s="26">
        <f t="shared" si="10"/>
        <v>138545.22</v>
      </c>
      <c r="G155" s="26">
        <v>11004.1</v>
      </c>
      <c r="H155" s="26">
        <v>0</v>
      </c>
      <c r="I155" s="26">
        <v>0</v>
      </c>
      <c r="J155" s="26">
        <f t="shared" si="11"/>
        <v>11004.1</v>
      </c>
      <c r="K155" s="26">
        <v>57346.58</v>
      </c>
      <c r="L155" s="10">
        <f t="shared" si="12"/>
        <v>230.07587692307695</v>
      </c>
      <c r="M155" s="10">
        <f t="shared" si="13"/>
        <v>88.225507692307701</v>
      </c>
      <c r="N155" s="11">
        <f t="shared" si="14"/>
        <v>318.30138461538468</v>
      </c>
    </row>
    <row r="156" spans="1:14" ht="15" customHeight="1">
      <c r="A156" s="8" t="s">
        <v>36</v>
      </c>
      <c r="B156" s="9" t="s">
        <v>0</v>
      </c>
      <c r="C156" s="25">
        <v>2624</v>
      </c>
      <c r="D156" s="26">
        <v>440929.37</v>
      </c>
      <c r="E156" s="26">
        <v>0</v>
      </c>
      <c r="F156" s="26">
        <f t="shared" si="10"/>
        <v>440929.37</v>
      </c>
      <c r="G156" s="26">
        <v>14310.24</v>
      </c>
      <c r="H156" s="26">
        <v>0</v>
      </c>
      <c r="I156" s="26">
        <v>0</v>
      </c>
      <c r="J156" s="26">
        <f t="shared" si="11"/>
        <v>14310.24</v>
      </c>
      <c r="K156" s="26">
        <v>257678.44</v>
      </c>
      <c r="L156" s="10">
        <f t="shared" si="12"/>
        <v>173.49070503048779</v>
      </c>
      <c r="M156" s="10">
        <f t="shared" si="13"/>
        <v>98.200625000000002</v>
      </c>
      <c r="N156" s="11">
        <f t="shared" si="14"/>
        <v>271.69133003048785</v>
      </c>
    </row>
    <row r="157" spans="1:14" ht="15" customHeight="1">
      <c r="A157" s="8" t="s">
        <v>327</v>
      </c>
      <c r="B157" s="9" t="s">
        <v>0</v>
      </c>
      <c r="C157" s="25">
        <v>2264</v>
      </c>
      <c r="D157" s="26">
        <v>601534.94999999995</v>
      </c>
      <c r="E157" s="26">
        <v>0</v>
      </c>
      <c r="F157" s="26">
        <f t="shared" si="10"/>
        <v>601534.94999999995</v>
      </c>
      <c r="G157" s="26">
        <v>89158.38</v>
      </c>
      <c r="H157" s="26">
        <v>0</v>
      </c>
      <c r="I157" s="26">
        <v>0</v>
      </c>
      <c r="J157" s="26">
        <f t="shared" si="11"/>
        <v>89158.38</v>
      </c>
      <c r="K157" s="26">
        <v>276294.23</v>
      </c>
      <c r="L157" s="10">
        <f t="shared" si="12"/>
        <v>305.07655918727914</v>
      </c>
      <c r="M157" s="10">
        <f t="shared" si="13"/>
        <v>122.03808745583038</v>
      </c>
      <c r="N157" s="11">
        <f t="shared" si="14"/>
        <v>427.1146466431095</v>
      </c>
    </row>
    <row r="158" spans="1:14" ht="15" customHeight="1">
      <c r="A158" s="8" t="s">
        <v>23</v>
      </c>
      <c r="B158" s="9" t="s">
        <v>0</v>
      </c>
      <c r="C158" s="25">
        <v>624</v>
      </c>
      <c r="D158" s="26">
        <v>526935.82999999996</v>
      </c>
      <c r="E158" s="26">
        <v>0</v>
      </c>
      <c r="F158" s="26">
        <f t="shared" si="10"/>
        <v>526935.82999999996</v>
      </c>
      <c r="G158" s="26">
        <v>5480.42</v>
      </c>
      <c r="H158" s="26">
        <v>0</v>
      </c>
      <c r="I158" s="26">
        <v>0</v>
      </c>
      <c r="J158" s="26">
        <f t="shared" si="11"/>
        <v>5480.42</v>
      </c>
      <c r="K158" s="26">
        <v>73409.98</v>
      </c>
      <c r="L158" s="10">
        <f t="shared" si="12"/>
        <v>853.23116987179492</v>
      </c>
      <c r="M158" s="10">
        <f t="shared" si="13"/>
        <v>117.64419871794871</v>
      </c>
      <c r="N158" s="11">
        <f t="shared" si="14"/>
        <v>970.87536858974352</v>
      </c>
    </row>
    <row r="159" spans="1:14" ht="15" customHeight="1">
      <c r="A159" s="8" t="s">
        <v>3</v>
      </c>
      <c r="B159" s="9" t="s">
        <v>0</v>
      </c>
      <c r="C159" s="25">
        <v>836</v>
      </c>
      <c r="D159" s="26">
        <v>186053.34</v>
      </c>
      <c r="E159" s="26">
        <v>0</v>
      </c>
      <c r="F159" s="26">
        <f t="shared" si="10"/>
        <v>186053.34</v>
      </c>
      <c r="G159" s="26">
        <v>5786.97</v>
      </c>
      <c r="H159" s="26">
        <v>0</v>
      </c>
      <c r="I159" s="26">
        <v>0</v>
      </c>
      <c r="J159" s="26">
        <f t="shared" si="11"/>
        <v>5786.97</v>
      </c>
      <c r="K159" s="26">
        <v>81833.899999999994</v>
      </c>
      <c r="L159" s="10">
        <f t="shared" si="12"/>
        <v>229.47405502392346</v>
      </c>
      <c r="M159" s="10">
        <f t="shared" si="13"/>
        <v>97.887440191387554</v>
      </c>
      <c r="N159" s="11">
        <f t="shared" si="14"/>
        <v>327.36149521531098</v>
      </c>
    </row>
    <row r="160" spans="1:14" ht="15" customHeight="1">
      <c r="A160" s="8" t="s">
        <v>383</v>
      </c>
      <c r="B160" s="9" t="s">
        <v>176</v>
      </c>
      <c r="C160" s="25">
        <v>4511</v>
      </c>
      <c r="D160" s="26">
        <v>962560.14</v>
      </c>
      <c r="E160" s="26">
        <v>0</v>
      </c>
      <c r="F160" s="26">
        <f t="shared" si="10"/>
        <v>962560.14</v>
      </c>
      <c r="G160" s="26">
        <v>35066.53</v>
      </c>
      <c r="H160" s="26">
        <v>0</v>
      </c>
      <c r="I160" s="26">
        <v>0</v>
      </c>
      <c r="J160" s="26">
        <f t="shared" si="11"/>
        <v>35066.53</v>
      </c>
      <c r="K160" s="26">
        <v>316703.86</v>
      </c>
      <c r="L160" s="10">
        <f t="shared" si="12"/>
        <v>221.15421636000889</v>
      </c>
      <c r="M160" s="10">
        <f t="shared" si="13"/>
        <v>70.20701839946797</v>
      </c>
      <c r="N160" s="11">
        <f t="shared" si="14"/>
        <v>291.36123475947682</v>
      </c>
    </row>
    <row r="161" spans="1:14" ht="15" customHeight="1">
      <c r="A161" s="8" t="s">
        <v>306</v>
      </c>
      <c r="B161" s="9" t="s">
        <v>176</v>
      </c>
      <c r="C161" s="25">
        <v>2383</v>
      </c>
      <c r="D161" s="26">
        <v>728017.65</v>
      </c>
      <c r="E161" s="26">
        <v>0</v>
      </c>
      <c r="F161" s="26">
        <f t="shared" si="10"/>
        <v>728017.65</v>
      </c>
      <c r="G161" s="26">
        <v>28757.59</v>
      </c>
      <c r="H161" s="26">
        <v>0</v>
      </c>
      <c r="I161" s="26">
        <v>0</v>
      </c>
      <c r="J161" s="26">
        <f t="shared" si="11"/>
        <v>28757.59</v>
      </c>
      <c r="K161" s="26">
        <v>146852.54999999999</v>
      </c>
      <c r="L161" s="10">
        <f t="shared" si="12"/>
        <v>317.57248845992444</v>
      </c>
      <c r="M161" s="10">
        <f t="shared" si="13"/>
        <v>61.62507343684431</v>
      </c>
      <c r="N161" s="11">
        <f t="shared" si="14"/>
        <v>379.19756189676878</v>
      </c>
    </row>
    <row r="162" spans="1:14" ht="15" customHeight="1">
      <c r="A162" s="8" t="s">
        <v>39</v>
      </c>
      <c r="B162" s="9" t="s">
        <v>0</v>
      </c>
      <c r="C162" s="25">
        <v>378</v>
      </c>
      <c r="D162" s="26">
        <v>229826.54</v>
      </c>
      <c r="E162" s="26">
        <v>0</v>
      </c>
      <c r="F162" s="26">
        <f t="shared" si="10"/>
        <v>229826.54</v>
      </c>
      <c r="G162" s="26">
        <v>14100.2</v>
      </c>
      <c r="H162" s="26">
        <v>0</v>
      </c>
      <c r="I162" s="26">
        <v>0</v>
      </c>
      <c r="J162" s="26">
        <f t="shared" si="11"/>
        <v>14100.2</v>
      </c>
      <c r="K162" s="26">
        <v>67723.22</v>
      </c>
      <c r="L162" s="10">
        <f t="shared" si="12"/>
        <v>645.30883597883599</v>
      </c>
      <c r="M162" s="10">
        <f t="shared" si="13"/>
        <v>179.16195767195768</v>
      </c>
      <c r="N162" s="11">
        <f t="shared" si="14"/>
        <v>824.47079365079367</v>
      </c>
    </row>
    <row r="163" spans="1:14" ht="15" customHeight="1">
      <c r="A163" s="8" t="s">
        <v>399</v>
      </c>
      <c r="B163" s="9" t="s">
        <v>176</v>
      </c>
      <c r="C163" s="25">
        <v>2252</v>
      </c>
      <c r="D163" s="26">
        <v>894214.11</v>
      </c>
      <c r="E163" s="26">
        <v>0</v>
      </c>
      <c r="F163" s="26">
        <f t="shared" si="10"/>
        <v>894214.11</v>
      </c>
      <c r="G163" s="26">
        <v>28035.759999999998</v>
      </c>
      <c r="H163" s="26">
        <v>0</v>
      </c>
      <c r="I163" s="26">
        <v>0</v>
      </c>
      <c r="J163" s="26">
        <f t="shared" si="11"/>
        <v>28035.759999999998</v>
      </c>
      <c r="K163" s="26">
        <v>101291.21</v>
      </c>
      <c r="L163" s="10">
        <f t="shared" si="12"/>
        <v>409.52480905861455</v>
      </c>
      <c r="M163" s="10">
        <f t="shared" si="13"/>
        <v>44.978334813499117</v>
      </c>
      <c r="N163" s="11">
        <f t="shared" si="14"/>
        <v>454.50314387211364</v>
      </c>
    </row>
    <row r="164" spans="1:14" ht="15" customHeight="1">
      <c r="A164" s="8" t="s">
        <v>86</v>
      </c>
      <c r="B164" s="9" t="s">
        <v>69</v>
      </c>
      <c r="C164" s="25">
        <v>2325</v>
      </c>
      <c r="D164" s="26">
        <v>840292.39</v>
      </c>
      <c r="E164" s="26">
        <v>0</v>
      </c>
      <c r="F164" s="26">
        <f t="shared" si="10"/>
        <v>840292.39</v>
      </c>
      <c r="G164" s="26">
        <v>8795.9699999999993</v>
      </c>
      <c r="H164" s="26">
        <v>0</v>
      </c>
      <c r="I164" s="26">
        <v>0</v>
      </c>
      <c r="J164" s="26">
        <f t="shared" si="11"/>
        <v>8795.9699999999993</v>
      </c>
      <c r="K164" s="26">
        <v>81597.3</v>
      </c>
      <c r="L164" s="10">
        <f t="shared" si="12"/>
        <v>365.19929462365593</v>
      </c>
      <c r="M164" s="10">
        <f t="shared" si="13"/>
        <v>35.095612903225806</v>
      </c>
      <c r="N164" s="11">
        <f t="shared" si="14"/>
        <v>400.29490752688173</v>
      </c>
    </row>
    <row r="165" spans="1:14" ht="15" customHeight="1">
      <c r="A165" s="8" t="s">
        <v>155</v>
      </c>
      <c r="B165" s="9" t="s">
        <v>137</v>
      </c>
      <c r="C165" s="25">
        <v>934</v>
      </c>
      <c r="D165" s="26">
        <v>200598.59</v>
      </c>
      <c r="E165" s="26">
        <v>0</v>
      </c>
      <c r="F165" s="26">
        <f t="shared" si="10"/>
        <v>200598.59</v>
      </c>
      <c r="G165" s="26">
        <v>7888.69</v>
      </c>
      <c r="H165" s="26">
        <v>0</v>
      </c>
      <c r="I165" s="26">
        <v>0</v>
      </c>
      <c r="J165" s="26">
        <f t="shared" si="11"/>
        <v>7888.69</v>
      </c>
      <c r="K165" s="26">
        <v>142425.31</v>
      </c>
      <c r="L165" s="10">
        <f t="shared" si="12"/>
        <v>223.21978586723768</v>
      </c>
      <c r="M165" s="10">
        <f t="shared" si="13"/>
        <v>152.48962526766596</v>
      </c>
      <c r="N165" s="11">
        <f t="shared" si="14"/>
        <v>375.70941113490363</v>
      </c>
    </row>
    <row r="166" spans="1:14" ht="15" customHeight="1">
      <c r="A166" s="8" t="s">
        <v>8</v>
      </c>
      <c r="B166" s="9" t="s">
        <v>0</v>
      </c>
      <c r="C166" s="25">
        <v>841</v>
      </c>
      <c r="D166" s="26">
        <v>628451.34</v>
      </c>
      <c r="E166" s="26">
        <v>0</v>
      </c>
      <c r="F166" s="26">
        <f t="shared" si="10"/>
        <v>628451.34</v>
      </c>
      <c r="G166" s="26">
        <v>489327.14</v>
      </c>
      <c r="H166" s="26">
        <v>0</v>
      </c>
      <c r="I166" s="26">
        <v>0</v>
      </c>
      <c r="J166" s="26">
        <f t="shared" si="11"/>
        <v>489327.14</v>
      </c>
      <c r="K166" s="26">
        <v>220035.94</v>
      </c>
      <c r="L166" s="10">
        <f t="shared" si="12"/>
        <v>1329.1063971462545</v>
      </c>
      <c r="M166" s="10">
        <f t="shared" si="13"/>
        <v>261.63607609988111</v>
      </c>
      <c r="N166" s="11">
        <f t="shared" si="14"/>
        <v>1590.7424732461354</v>
      </c>
    </row>
    <row r="167" spans="1:14" ht="15" customHeight="1">
      <c r="A167" s="8" t="s">
        <v>197</v>
      </c>
      <c r="B167" s="9" t="s">
        <v>176</v>
      </c>
      <c r="C167" s="25">
        <v>3209</v>
      </c>
      <c r="D167" s="26">
        <v>1111376.1000000001</v>
      </c>
      <c r="E167" s="26">
        <v>0</v>
      </c>
      <c r="F167" s="26">
        <f t="shared" si="10"/>
        <v>1111376.1000000001</v>
      </c>
      <c r="G167" s="26">
        <v>29235.360000000001</v>
      </c>
      <c r="H167" s="26">
        <v>0</v>
      </c>
      <c r="I167" s="26">
        <v>0</v>
      </c>
      <c r="J167" s="26">
        <f t="shared" si="11"/>
        <v>29235.360000000001</v>
      </c>
      <c r="K167" s="26">
        <v>287676.71000000002</v>
      </c>
      <c r="L167" s="10">
        <f t="shared" si="12"/>
        <v>355.44140230601437</v>
      </c>
      <c r="M167" s="10">
        <f t="shared" si="13"/>
        <v>89.646840137114367</v>
      </c>
      <c r="N167" s="11">
        <f t="shared" si="14"/>
        <v>445.08824244312876</v>
      </c>
    </row>
    <row r="168" spans="1:14" ht="15" customHeight="1">
      <c r="A168" s="8" t="s">
        <v>368</v>
      </c>
      <c r="B168" s="9" t="s">
        <v>137</v>
      </c>
      <c r="C168" s="25">
        <v>604</v>
      </c>
      <c r="D168" s="26">
        <v>171192.17</v>
      </c>
      <c r="E168" s="26">
        <v>0</v>
      </c>
      <c r="F168" s="26">
        <f t="shared" si="10"/>
        <v>171192.17</v>
      </c>
      <c r="G168" s="26">
        <v>4211.8599999999997</v>
      </c>
      <c r="H168" s="26">
        <v>0</v>
      </c>
      <c r="I168" s="26">
        <v>0</v>
      </c>
      <c r="J168" s="26">
        <f t="shared" si="11"/>
        <v>4211.8599999999997</v>
      </c>
      <c r="K168" s="26">
        <v>91329.69</v>
      </c>
      <c r="L168" s="10">
        <f t="shared" si="12"/>
        <v>290.40402317880796</v>
      </c>
      <c r="M168" s="10">
        <f t="shared" si="13"/>
        <v>151.20809602649007</v>
      </c>
      <c r="N168" s="11">
        <f t="shared" si="14"/>
        <v>441.61211920529797</v>
      </c>
    </row>
    <row r="169" spans="1:14" ht="15" customHeight="1">
      <c r="A169" s="8" t="s">
        <v>203</v>
      </c>
      <c r="B169" s="9" t="s">
        <v>199</v>
      </c>
      <c r="C169" s="25">
        <v>3802</v>
      </c>
      <c r="D169" s="26">
        <v>927290.81</v>
      </c>
      <c r="E169" s="26">
        <v>0</v>
      </c>
      <c r="F169" s="26">
        <f t="shared" si="10"/>
        <v>927290.81</v>
      </c>
      <c r="G169" s="26">
        <v>52502.77</v>
      </c>
      <c r="H169" s="26">
        <v>0</v>
      </c>
      <c r="I169" s="26">
        <v>0</v>
      </c>
      <c r="J169" s="26">
        <f t="shared" si="11"/>
        <v>52502.77</v>
      </c>
      <c r="K169" s="26">
        <v>338966.78</v>
      </c>
      <c r="L169" s="10">
        <f t="shared" si="12"/>
        <v>257.70478169384535</v>
      </c>
      <c r="M169" s="10">
        <f t="shared" si="13"/>
        <v>89.154860599684383</v>
      </c>
      <c r="N169" s="11">
        <f t="shared" si="14"/>
        <v>346.85964229352976</v>
      </c>
    </row>
    <row r="170" spans="1:14" ht="15" customHeight="1">
      <c r="A170" s="8" t="s">
        <v>194</v>
      </c>
      <c r="B170" s="9" t="s">
        <v>176</v>
      </c>
      <c r="C170" s="25">
        <v>2386</v>
      </c>
      <c r="D170" s="26">
        <v>1207604.3999999999</v>
      </c>
      <c r="E170" s="26">
        <v>0</v>
      </c>
      <c r="F170" s="26">
        <f t="shared" si="10"/>
        <v>1207604.3999999999</v>
      </c>
      <c r="G170" s="26">
        <v>21433.35</v>
      </c>
      <c r="H170" s="26">
        <v>0</v>
      </c>
      <c r="I170" s="26">
        <v>0</v>
      </c>
      <c r="J170" s="26">
        <f t="shared" si="11"/>
        <v>21433.35</v>
      </c>
      <c r="K170" s="26">
        <v>320558.7</v>
      </c>
      <c r="L170" s="10">
        <f t="shared" si="12"/>
        <v>515.10383487007539</v>
      </c>
      <c r="M170" s="10">
        <f t="shared" si="13"/>
        <v>134.34983235540653</v>
      </c>
      <c r="N170" s="11">
        <f t="shared" si="14"/>
        <v>649.45366722548192</v>
      </c>
    </row>
    <row r="171" spans="1:14" ht="15" customHeight="1">
      <c r="A171" s="8" t="s">
        <v>220</v>
      </c>
      <c r="B171" s="9" t="s">
        <v>206</v>
      </c>
      <c r="C171" s="25">
        <v>280</v>
      </c>
      <c r="D171" s="26">
        <v>62310.18</v>
      </c>
      <c r="E171" s="26">
        <v>0</v>
      </c>
      <c r="F171" s="26">
        <f t="shared" si="10"/>
        <v>62310.18</v>
      </c>
      <c r="G171" s="26">
        <v>127.06</v>
      </c>
      <c r="H171" s="26">
        <v>0</v>
      </c>
      <c r="I171" s="26">
        <v>0</v>
      </c>
      <c r="J171" s="26">
        <f t="shared" si="11"/>
        <v>127.06</v>
      </c>
      <c r="K171" s="26">
        <v>24701.58</v>
      </c>
      <c r="L171" s="10">
        <f t="shared" si="12"/>
        <v>222.99014285714284</v>
      </c>
      <c r="M171" s="10">
        <f t="shared" si="13"/>
        <v>88.219928571428582</v>
      </c>
      <c r="N171" s="11">
        <f t="shared" si="14"/>
        <v>311.21007142857144</v>
      </c>
    </row>
    <row r="172" spans="1:14" ht="15" customHeight="1">
      <c r="A172" s="8" t="s">
        <v>416</v>
      </c>
      <c r="B172" s="9" t="s">
        <v>90</v>
      </c>
      <c r="C172" s="25">
        <v>767</v>
      </c>
      <c r="D172" s="26">
        <v>183854.38</v>
      </c>
      <c r="E172" s="26">
        <v>0</v>
      </c>
      <c r="F172" s="26">
        <f t="shared" si="10"/>
        <v>183854.38</v>
      </c>
      <c r="G172" s="26">
        <v>22088.35</v>
      </c>
      <c r="H172" s="26">
        <v>0</v>
      </c>
      <c r="I172" s="26">
        <v>0</v>
      </c>
      <c r="J172" s="26">
        <f t="shared" si="11"/>
        <v>22088.35</v>
      </c>
      <c r="K172" s="26">
        <v>141779.81</v>
      </c>
      <c r="L172" s="10">
        <f t="shared" si="12"/>
        <v>268.50421121251634</v>
      </c>
      <c r="M172" s="10">
        <f t="shared" si="13"/>
        <v>184.84981747066493</v>
      </c>
      <c r="N172" s="11">
        <f t="shared" si="14"/>
        <v>453.3540286831813</v>
      </c>
    </row>
    <row r="173" spans="1:14" ht="15" customHeight="1">
      <c r="A173" s="8" t="s">
        <v>7</v>
      </c>
      <c r="B173" s="9" t="s">
        <v>0</v>
      </c>
      <c r="C173" s="25">
        <v>317</v>
      </c>
      <c r="D173" s="26">
        <v>147307.62</v>
      </c>
      <c r="E173" s="26">
        <v>0</v>
      </c>
      <c r="F173" s="26">
        <f t="shared" si="10"/>
        <v>147307.62</v>
      </c>
      <c r="G173" s="26">
        <v>2328</v>
      </c>
      <c r="H173" s="26">
        <v>0</v>
      </c>
      <c r="I173" s="26">
        <v>0</v>
      </c>
      <c r="J173" s="26">
        <f t="shared" si="11"/>
        <v>2328</v>
      </c>
      <c r="K173" s="26">
        <v>75245.86</v>
      </c>
      <c r="L173" s="10">
        <f t="shared" si="12"/>
        <v>472.03665615141955</v>
      </c>
      <c r="M173" s="10">
        <f t="shared" si="13"/>
        <v>237.36864353312302</v>
      </c>
      <c r="N173" s="11">
        <f t="shared" si="14"/>
        <v>709.40529968454257</v>
      </c>
    </row>
    <row r="174" spans="1:14" ht="15" customHeight="1">
      <c r="A174" s="8" t="s">
        <v>116</v>
      </c>
      <c r="B174" s="9" t="s">
        <v>90</v>
      </c>
      <c r="C174" s="25">
        <v>2235</v>
      </c>
      <c r="D174" s="26">
        <v>670661.35</v>
      </c>
      <c r="E174" s="26">
        <v>0</v>
      </c>
      <c r="F174" s="26">
        <f t="shared" si="10"/>
        <v>670661.35</v>
      </c>
      <c r="G174" s="26">
        <v>93341.88</v>
      </c>
      <c r="H174" s="26">
        <v>0</v>
      </c>
      <c r="I174" s="26">
        <v>0</v>
      </c>
      <c r="J174" s="26">
        <f t="shared" si="11"/>
        <v>93341.88</v>
      </c>
      <c r="K174" s="26">
        <v>450439.6</v>
      </c>
      <c r="L174" s="10">
        <f t="shared" si="12"/>
        <v>341.83589709172259</v>
      </c>
      <c r="M174" s="10">
        <f t="shared" si="13"/>
        <v>201.53897091722595</v>
      </c>
      <c r="N174" s="11">
        <f t="shared" si="14"/>
        <v>543.37486800894862</v>
      </c>
    </row>
    <row r="175" spans="1:14" ht="15" customHeight="1">
      <c r="A175" s="8" t="s">
        <v>115</v>
      </c>
      <c r="B175" s="9" t="s">
        <v>90</v>
      </c>
      <c r="C175" s="25">
        <v>1991</v>
      </c>
      <c r="D175" s="26">
        <v>598234.18999999994</v>
      </c>
      <c r="E175" s="26">
        <v>0</v>
      </c>
      <c r="F175" s="26">
        <f t="shared" si="10"/>
        <v>598234.18999999994</v>
      </c>
      <c r="G175" s="26">
        <v>25584.240000000002</v>
      </c>
      <c r="H175" s="26">
        <v>0</v>
      </c>
      <c r="I175" s="26">
        <v>0</v>
      </c>
      <c r="J175" s="26">
        <f t="shared" si="11"/>
        <v>25584.240000000002</v>
      </c>
      <c r="K175" s="26">
        <v>187679.94</v>
      </c>
      <c r="L175" s="10">
        <f t="shared" si="12"/>
        <v>313.31915118031139</v>
      </c>
      <c r="M175" s="10">
        <f t="shared" si="13"/>
        <v>94.264158714213963</v>
      </c>
      <c r="N175" s="11">
        <f t="shared" si="14"/>
        <v>407.58330989452531</v>
      </c>
    </row>
    <row r="176" spans="1:14" ht="15" customHeight="1">
      <c r="A176" s="8" t="s">
        <v>114</v>
      </c>
      <c r="B176" s="9" t="s">
        <v>90</v>
      </c>
      <c r="C176" s="25">
        <v>1094</v>
      </c>
      <c r="D176" s="26">
        <v>337712.57</v>
      </c>
      <c r="E176" s="26">
        <v>0</v>
      </c>
      <c r="F176" s="26">
        <f t="shared" si="10"/>
        <v>337712.57</v>
      </c>
      <c r="G176" s="26">
        <v>9150.9599999999991</v>
      </c>
      <c r="H176" s="26">
        <v>0</v>
      </c>
      <c r="I176" s="26">
        <v>0</v>
      </c>
      <c r="J176" s="26">
        <f t="shared" si="11"/>
        <v>9150.9599999999991</v>
      </c>
      <c r="K176" s="26">
        <v>97829.05</v>
      </c>
      <c r="L176" s="10">
        <f t="shared" si="12"/>
        <v>317.05989945155397</v>
      </c>
      <c r="M176" s="10">
        <f t="shared" si="13"/>
        <v>89.423263254113351</v>
      </c>
      <c r="N176" s="11">
        <f t="shared" si="14"/>
        <v>406.48316270566727</v>
      </c>
    </row>
    <row r="177" spans="1:14" ht="15" customHeight="1">
      <c r="A177" s="8" t="s">
        <v>314</v>
      </c>
      <c r="B177" s="9" t="s">
        <v>0</v>
      </c>
      <c r="C177" s="25">
        <v>543</v>
      </c>
      <c r="D177" s="26">
        <v>107054.95</v>
      </c>
      <c r="E177" s="26">
        <v>0</v>
      </c>
      <c r="F177" s="26">
        <f t="shared" si="10"/>
        <v>107054.95</v>
      </c>
      <c r="G177" s="26">
        <v>3017.93</v>
      </c>
      <c r="H177" s="26">
        <v>0</v>
      </c>
      <c r="I177" s="26">
        <v>0</v>
      </c>
      <c r="J177" s="26">
        <f t="shared" si="11"/>
        <v>3017.93</v>
      </c>
      <c r="K177" s="26">
        <v>59692.87</v>
      </c>
      <c r="L177" s="10">
        <f t="shared" si="12"/>
        <v>202.71248618784529</v>
      </c>
      <c r="M177" s="10">
        <f t="shared" si="13"/>
        <v>109.93162062615102</v>
      </c>
      <c r="N177" s="11">
        <f t="shared" si="14"/>
        <v>312.6441068139963</v>
      </c>
    </row>
    <row r="178" spans="1:14" ht="15" customHeight="1">
      <c r="A178" s="8" t="s">
        <v>405</v>
      </c>
      <c r="B178" s="9" t="s">
        <v>137</v>
      </c>
      <c r="C178" s="25">
        <v>1565</v>
      </c>
      <c r="D178" s="26">
        <v>378385</v>
      </c>
      <c r="E178" s="26">
        <v>0</v>
      </c>
      <c r="F178" s="26">
        <f t="shared" si="10"/>
        <v>378385</v>
      </c>
      <c r="G178" s="26">
        <v>15614.75</v>
      </c>
      <c r="H178" s="26">
        <v>0</v>
      </c>
      <c r="I178" s="26">
        <v>0</v>
      </c>
      <c r="J178" s="26">
        <f t="shared" si="11"/>
        <v>15614.75</v>
      </c>
      <c r="K178" s="26">
        <v>199682.7</v>
      </c>
      <c r="L178" s="10">
        <f t="shared" si="12"/>
        <v>251.75702875399361</v>
      </c>
      <c r="M178" s="10">
        <f t="shared" si="13"/>
        <v>127.59277955271567</v>
      </c>
      <c r="N178" s="11">
        <f t="shared" si="14"/>
        <v>379.34980830670924</v>
      </c>
    </row>
    <row r="179" spans="1:14" ht="15" customHeight="1">
      <c r="A179" s="8" t="s">
        <v>221</v>
      </c>
      <c r="B179" s="9" t="s">
        <v>206</v>
      </c>
      <c r="C179" s="25">
        <v>3322</v>
      </c>
      <c r="D179" s="26">
        <v>2150506.52</v>
      </c>
      <c r="E179" s="26">
        <v>0</v>
      </c>
      <c r="F179" s="26">
        <f t="shared" si="10"/>
        <v>2150506.52</v>
      </c>
      <c r="G179" s="26">
        <v>78258.09</v>
      </c>
      <c r="H179" s="26">
        <v>0</v>
      </c>
      <c r="I179" s="26">
        <v>0</v>
      </c>
      <c r="J179" s="26">
        <f t="shared" si="11"/>
        <v>78258.09</v>
      </c>
      <c r="K179" s="26">
        <v>875565.95</v>
      </c>
      <c r="L179" s="10">
        <f t="shared" si="12"/>
        <v>670.91047862733285</v>
      </c>
      <c r="M179" s="10">
        <f t="shared" si="13"/>
        <v>263.56590909090909</v>
      </c>
      <c r="N179" s="11">
        <f t="shared" si="14"/>
        <v>934.47638771824188</v>
      </c>
    </row>
    <row r="180" spans="1:14" ht="15" customHeight="1">
      <c r="A180" s="8" t="s">
        <v>292</v>
      </c>
      <c r="B180" s="9" t="s">
        <v>176</v>
      </c>
      <c r="C180" s="25">
        <v>1089</v>
      </c>
      <c r="D180" s="26">
        <v>268343.44</v>
      </c>
      <c r="E180" s="26">
        <v>0</v>
      </c>
      <c r="F180" s="26">
        <f t="shared" si="10"/>
        <v>268343.44</v>
      </c>
      <c r="G180" s="26">
        <v>29181.51</v>
      </c>
      <c r="H180" s="26">
        <v>0</v>
      </c>
      <c r="I180" s="26">
        <v>0</v>
      </c>
      <c r="J180" s="26">
        <f t="shared" si="11"/>
        <v>29181.51</v>
      </c>
      <c r="K180" s="26">
        <v>53344.66</v>
      </c>
      <c r="L180" s="10">
        <f t="shared" si="12"/>
        <v>273.20932047750233</v>
      </c>
      <c r="M180" s="10">
        <f t="shared" si="13"/>
        <v>48.984995408631775</v>
      </c>
      <c r="N180" s="11">
        <f t="shared" si="14"/>
        <v>322.19431588613406</v>
      </c>
    </row>
    <row r="181" spans="1:14" ht="15" customHeight="1">
      <c r="A181" s="8" t="s">
        <v>393</v>
      </c>
      <c r="B181" s="9" t="s">
        <v>206</v>
      </c>
      <c r="C181" s="25">
        <v>2891</v>
      </c>
      <c r="D181" s="26">
        <v>865444.12</v>
      </c>
      <c r="E181" s="26">
        <v>0</v>
      </c>
      <c r="F181" s="26">
        <f t="shared" si="10"/>
        <v>865444.12</v>
      </c>
      <c r="G181" s="26">
        <v>47877.83</v>
      </c>
      <c r="H181" s="26">
        <v>0</v>
      </c>
      <c r="I181" s="26">
        <v>0</v>
      </c>
      <c r="J181" s="26">
        <f t="shared" si="11"/>
        <v>47877.83</v>
      </c>
      <c r="K181" s="26">
        <v>461435.7</v>
      </c>
      <c r="L181" s="10">
        <f t="shared" si="12"/>
        <v>315.91904185402973</v>
      </c>
      <c r="M181" s="10">
        <f t="shared" si="13"/>
        <v>159.61110342442063</v>
      </c>
      <c r="N181" s="11">
        <f t="shared" si="14"/>
        <v>475.53014527845033</v>
      </c>
    </row>
    <row r="182" spans="1:14" ht="15" customHeight="1">
      <c r="A182" s="8" t="s">
        <v>198</v>
      </c>
      <c r="B182" s="9" t="s">
        <v>176</v>
      </c>
      <c r="C182" s="25">
        <v>354</v>
      </c>
      <c r="D182" s="26">
        <v>58951.38</v>
      </c>
      <c r="E182" s="26">
        <v>0</v>
      </c>
      <c r="F182" s="26">
        <f t="shared" si="10"/>
        <v>58951.38</v>
      </c>
      <c r="G182" s="26">
        <v>219.5</v>
      </c>
      <c r="H182" s="26">
        <v>0</v>
      </c>
      <c r="I182" s="26">
        <v>0</v>
      </c>
      <c r="J182" s="26">
        <f t="shared" si="11"/>
        <v>219.5</v>
      </c>
      <c r="K182" s="26">
        <v>8690.39</v>
      </c>
      <c r="L182" s="10">
        <f t="shared" si="12"/>
        <v>167.14937853107344</v>
      </c>
      <c r="M182" s="10">
        <f t="shared" si="13"/>
        <v>24.549124293785308</v>
      </c>
      <c r="N182" s="11">
        <f t="shared" si="14"/>
        <v>191.69850282485874</v>
      </c>
    </row>
    <row r="183" spans="1:14" ht="15" customHeight="1">
      <c r="A183" s="8" t="s">
        <v>382</v>
      </c>
      <c r="B183" s="9" t="s">
        <v>0</v>
      </c>
      <c r="C183" s="25">
        <v>4594</v>
      </c>
      <c r="D183" s="26">
        <v>1328309.1299999999</v>
      </c>
      <c r="E183" s="26">
        <v>0</v>
      </c>
      <c r="F183" s="26">
        <f t="shared" si="10"/>
        <v>1328309.1299999999</v>
      </c>
      <c r="G183" s="26">
        <v>20469.82</v>
      </c>
      <c r="H183" s="26">
        <v>0</v>
      </c>
      <c r="I183" s="26">
        <v>0</v>
      </c>
      <c r="J183" s="26">
        <f t="shared" si="11"/>
        <v>20469.82</v>
      </c>
      <c r="K183" s="26">
        <v>602202.42000000004</v>
      </c>
      <c r="L183" s="10">
        <f t="shared" si="12"/>
        <v>293.59576621680452</v>
      </c>
      <c r="M183" s="10">
        <f t="shared" si="13"/>
        <v>131.08454941227689</v>
      </c>
      <c r="N183" s="11">
        <f t="shared" si="14"/>
        <v>424.68031562908146</v>
      </c>
    </row>
    <row r="184" spans="1:14" ht="15" customHeight="1">
      <c r="A184" s="8" t="s">
        <v>88</v>
      </c>
      <c r="B184" s="9" t="s">
        <v>69</v>
      </c>
      <c r="C184" s="25">
        <v>806</v>
      </c>
      <c r="D184" s="26">
        <v>229969.98</v>
      </c>
      <c r="E184" s="26">
        <v>0</v>
      </c>
      <c r="F184" s="26">
        <f t="shared" si="10"/>
        <v>229969.98</v>
      </c>
      <c r="G184" s="26">
        <v>6463.78</v>
      </c>
      <c r="H184" s="26">
        <v>0</v>
      </c>
      <c r="I184" s="26">
        <v>0</v>
      </c>
      <c r="J184" s="26">
        <f t="shared" si="11"/>
        <v>6463.78</v>
      </c>
      <c r="K184" s="26">
        <v>61025.29</v>
      </c>
      <c r="L184" s="10">
        <f t="shared" si="12"/>
        <v>293.34213399503722</v>
      </c>
      <c r="M184" s="10">
        <f t="shared" si="13"/>
        <v>75.713759305210914</v>
      </c>
      <c r="N184" s="11">
        <f t="shared" si="14"/>
        <v>369.0558933002481</v>
      </c>
    </row>
    <row r="185" spans="1:14" ht="15" customHeight="1">
      <c r="A185" s="8" t="s">
        <v>119</v>
      </c>
      <c r="B185" s="9" t="s">
        <v>90</v>
      </c>
      <c r="C185" s="25">
        <v>3029</v>
      </c>
      <c r="D185" s="26">
        <v>952574.2</v>
      </c>
      <c r="E185" s="26">
        <v>0</v>
      </c>
      <c r="F185" s="26">
        <f t="shared" si="10"/>
        <v>952574.2</v>
      </c>
      <c r="G185" s="26">
        <v>204669.8</v>
      </c>
      <c r="H185" s="26">
        <v>0</v>
      </c>
      <c r="I185" s="26">
        <v>0</v>
      </c>
      <c r="J185" s="26">
        <f t="shared" si="11"/>
        <v>204669.8</v>
      </c>
      <c r="K185" s="26">
        <v>511838.83</v>
      </c>
      <c r="L185" s="10">
        <f t="shared" si="12"/>
        <v>382.05480356553318</v>
      </c>
      <c r="M185" s="10">
        <f t="shared" si="13"/>
        <v>168.97947507428194</v>
      </c>
      <c r="N185" s="11">
        <f t="shared" si="14"/>
        <v>551.03427863981517</v>
      </c>
    </row>
    <row r="186" spans="1:14" ht="15" customHeight="1">
      <c r="A186" s="8" t="s">
        <v>311</v>
      </c>
      <c r="B186" s="9" t="s">
        <v>69</v>
      </c>
      <c r="C186" s="25">
        <v>1381</v>
      </c>
      <c r="D186" s="26">
        <v>480640.27</v>
      </c>
      <c r="E186" s="26">
        <v>0</v>
      </c>
      <c r="F186" s="26">
        <f t="shared" si="10"/>
        <v>480640.27</v>
      </c>
      <c r="G186" s="26">
        <v>8298.67</v>
      </c>
      <c r="H186" s="26">
        <v>0</v>
      </c>
      <c r="I186" s="26">
        <v>0</v>
      </c>
      <c r="J186" s="26">
        <f t="shared" si="11"/>
        <v>8298.67</v>
      </c>
      <c r="K186" s="26">
        <v>101811.61</v>
      </c>
      <c r="L186" s="10">
        <f t="shared" si="12"/>
        <v>354.04702389572776</v>
      </c>
      <c r="M186" s="10">
        <f t="shared" si="13"/>
        <v>73.723106444605364</v>
      </c>
      <c r="N186" s="11">
        <f t="shared" si="14"/>
        <v>427.77013034033314</v>
      </c>
    </row>
    <row r="187" spans="1:14" ht="15" customHeight="1">
      <c r="A187" s="8" t="s">
        <v>333</v>
      </c>
      <c r="B187" s="9" t="s">
        <v>0</v>
      </c>
      <c r="C187" s="25">
        <v>1108</v>
      </c>
      <c r="D187" s="26">
        <v>361389.45</v>
      </c>
      <c r="E187" s="26">
        <v>0</v>
      </c>
      <c r="F187" s="26">
        <f t="shared" si="10"/>
        <v>361389.45</v>
      </c>
      <c r="G187" s="26">
        <v>10140.06</v>
      </c>
      <c r="H187" s="26">
        <v>0</v>
      </c>
      <c r="I187" s="26">
        <v>0</v>
      </c>
      <c r="J187" s="26">
        <f t="shared" si="11"/>
        <v>10140.06</v>
      </c>
      <c r="K187" s="26">
        <v>248127.52</v>
      </c>
      <c r="L187" s="10">
        <f t="shared" si="12"/>
        <v>335.31544223826717</v>
      </c>
      <c r="M187" s="10">
        <f t="shared" si="13"/>
        <v>223.94180505415162</v>
      </c>
      <c r="N187" s="11">
        <f t="shared" si="14"/>
        <v>559.25724729241881</v>
      </c>
    </row>
    <row r="188" spans="1:14" ht="15" customHeight="1">
      <c r="A188" s="8" t="s">
        <v>130</v>
      </c>
      <c r="B188" s="9" t="s">
        <v>90</v>
      </c>
      <c r="C188" s="25">
        <v>3034</v>
      </c>
      <c r="D188" s="26">
        <v>955605.47</v>
      </c>
      <c r="E188" s="26">
        <v>0</v>
      </c>
      <c r="F188" s="26">
        <f t="shared" si="10"/>
        <v>955605.47</v>
      </c>
      <c r="G188" s="26">
        <v>21909.95</v>
      </c>
      <c r="H188" s="26">
        <v>0</v>
      </c>
      <c r="I188" s="26">
        <v>0</v>
      </c>
      <c r="J188" s="26">
        <f t="shared" si="11"/>
        <v>21909.95</v>
      </c>
      <c r="K188" s="26">
        <v>91226.72</v>
      </c>
      <c r="L188" s="10">
        <f t="shared" si="12"/>
        <v>322.1870204350692</v>
      </c>
      <c r="M188" s="10">
        <f t="shared" si="13"/>
        <v>30.068134475939356</v>
      </c>
      <c r="N188" s="11">
        <f t="shared" si="14"/>
        <v>352.25515491100856</v>
      </c>
    </row>
    <row r="189" spans="1:14" ht="15" customHeight="1">
      <c r="A189" s="8" t="s">
        <v>337</v>
      </c>
      <c r="B189" s="9" t="s">
        <v>243</v>
      </c>
      <c r="C189" s="25">
        <v>825</v>
      </c>
      <c r="D189" s="26">
        <v>224563.31</v>
      </c>
      <c r="E189" s="26">
        <v>0</v>
      </c>
      <c r="F189" s="26">
        <f t="shared" si="10"/>
        <v>224563.31</v>
      </c>
      <c r="G189" s="26">
        <v>576.79999999999995</v>
      </c>
      <c r="H189" s="26">
        <v>0</v>
      </c>
      <c r="I189" s="26">
        <v>0</v>
      </c>
      <c r="J189" s="26">
        <f t="shared" si="11"/>
        <v>576.79999999999995</v>
      </c>
      <c r="K189" s="26">
        <v>82157.41</v>
      </c>
      <c r="L189" s="10">
        <f t="shared" si="12"/>
        <v>272.89710303030301</v>
      </c>
      <c r="M189" s="10">
        <f t="shared" si="13"/>
        <v>99.584739393939401</v>
      </c>
      <c r="N189" s="11">
        <f t="shared" si="14"/>
        <v>372.48184242424247</v>
      </c>
    </row>
    <row r="190" spans="1:14" ht="15" customHeight="1">
      <c r="A190" s="8" t="s">
        <v>204</v>
      </c>
      <c r="B190" s="9" t="s">
        <v>199</v>
      </c>
      <c r="C190" s="25">
        <v>1697</v>
      </c>
      <c r="D190" s="26">
        <v>713873.85</v>
      </c>
      <c r="E190" s="26">
        <v>0</v>
      </c>
      <c r="F190" s="26">
        <f t="shared" si="10"/>
        <v>713873.85</v>
      </c>
      <c r="G190" s="26">
        <v>5092.18</v>
      </c>
      <c r="H190" s="26">
        <v>0</v>
      </c>
      <c r="I190" s="26">
        <v>0</v>
      </c>
      <c r="J190" s="26">
        <f t="shared" si="11"/>
        <v>5092.18</v>
      </c>
      <c r="K190" s="26">
        <v>224134.58</v>
      </c>
      <c r="L190" s="10">
        <f t="shared" si="12"/>
        <v>423.66884502062464</v>
      </c>
      <c r="M190" s="10">
        <f t="shared" si="13"/>
        <v>132.07694755450794</v>
      </c>
      <c r="N190" s="11">
        <f t="shared" si="14"/>
        <v>555.74579257513255</v>
      </c>
    </row>
    <row r="191" spans="1:14" ht="15" customHeight="1">
      <c r="A191" s="8" t="s">
        <v>218</v>
      </c>
      <c r="B191" s="9" t="s">
        <v>206</v>
      </c>
      <c r="C191" s="25">
        <v>1591</v>
      </c>
      <c r="D191" s="26">
        <v>844742.17</v>
      </c>
      <c r="E191" s="26">
        <v>0</v>
      </c>
      <c r="F191" s="26">
        <f t="shared" si="10"/>
        <v>844742.17</v>
      </c>
      <c r="G191" s="26">
        <v>45219.19</v>
      </c>
      <c r="H191" s="26">
        <v>0</v>
      </c>
      <c r="I191" s="26">
        <v>0</v>
      </c>
      <c r="J191" s="26">
        <f t="shared" si="11"/>
        <v>45219.19</v>
      </c>
      <c r="K191" s="26">
        <v>375384.76</v>
      </c>
      <c r="L191" s="10">
        <f t="shared" si="12"/>
        <v>559.37231929604025</v>
      </c>
      <c r="M191" s="10">
        <f t="shared" si="13"/>
        <v>235.94265241986173</v>
      </c>
      <c r="N191" s="11">
        <f t="shared" si="14"/>
        <v>795.31497171590206</v>
      </c>
    </row>
    <row r="192" spans="1:14" ht="15" customHeight="1">
      <c r="A192" s="8" t="s">
        <v>322</v>
      </c>
      <c r="B192" s="9" t="s">
        <v>243</v>
      </c>
      <c r="C192" s="25">
        <v>3686</v>
      </c>
      <c r="D192" s="26">
        <v>1253916.97</v>
      </c>
      <c r="E192" s="26">
        <v>0</v>
      </c>
      <c r="F192" s="26">
        <f t="shared" si="10"/>
        <v>1253916.97</v>
      </c>
      <c r="G192" s="26">
        <v>36308.29</v>
      </c>
      <c r="H192" s="26">
        <v>0</v>
      </c>
      <c r="I192" s="26">
        <v>0</v>
      </c>
      <c r="J192" s="26">
        <f t="shared" si="11"/>
        <v>36308.29</v>
      </c>
      <c r="K192" s="26">
        <v>548148.04</v>
      </c>
      <c r="L192" s="10">
        <f t="shared" si="12"/>
        <v>350.0339826370049</v>
      </c>
      <c r="M192" s="10">
        <f t="shared" si="13"/>
        <v>148.71080846446014</v>
      </c>
      <c r="N192" s="11">
        <f t="shared" si="14"/>
        <v>498.74479110146501</v>
      </c>
    </row>
    <row r="193" spans="1:14" ht="15" customHeight="1">
      <c r="A193" s="8" t="s">
        <v>6</v>
      </c>
      <c r="B193" s="9" t="s">
        <v>0</v>
      </c>
      <c r="C193" s="25">
        <v>252</v>
      </c>
      <c r="D193" s="26">
        <v>60212.55</v>
      </c>
      <c r="E193" s="26">
        <v>0</v>
      </c>
      <c r="F193" s="26">
        <f t="shared" si="10"/>
        <v>60212.55</v>
      </c>
      <c r="G193" s="26">
        <v>2127.67</v>
      </c>
      <c r="H193" s="26">
        <v>0</v>
      </c>
      <c r="I193" s="26">
        <v>0</v>
      </c>
      <c r="J193" s="26">
        <f t="shared" si="11"/>
        <v>2127.67</v>
      </c>
      <c r="K193" s="26">
        <v>51607.66</v>
      </c>
      <c r="L193" s="10">
        <f t="shared" si="12"/>
        <v>247.38182539682541</v>
      </c>
      <c r="M193" s="10">
        <f t="shared" si="13"/>
        <v>204.79230158730161</v>
      </c>
      <c r="N193" s="11">
        <f t="shared" si="14"/>
        <v>452.17412698412699</v>
      </c>
    </row>
    <row r="194" spans="1:14" ht="15" customHeight="1">
      <c r="A194" s="8" t="s">
        <v>265</v>
      </c>
      <c r="B194" s="9" t="s">
        <v>69</v>
      </c>
      <c r="C194" s="25">
        <v>247</v>
      </c>
      <c r="D194" s="26">
        <v>42647.3</v>
      </c>
      <c r="E194" s="26">
        <v>0</v>
      </c>
      <c r="F194" s="26">
        <f t="shared" si="10"/>
        <v>42647.3</v>
      </c>
      <c r="G194" s="26">
        <v>139.01</v>
      </c>
      <c r="H194" s="26">
        <v>0</v>
      </c>
      <c r="I194" s="26">
        <v>0</v>
      </c>
      <c r="J194" s="26">
        <f t="shared" si="11"/>
        <v>139.01</v>
      </c>
      <c r="K194" s="26">
        <v>15476.54</v>
      </c>
      <c r="L194" s="10">
        <f t="shared" si="12"/>
        <v>173.22392712550609</v>
      </c>
      <c r="M194" s="10">
        <f t="shared" si="13"/>
        <v>62.658056680161948</v>
      </c>
      <c r="N194" s="11">
        <f t="shared" si="14"/>
        <v>235.88198380566803</v>
      </c>
    </row>
    <row r="195" spans="1:14" ht="15" customHeight="1">
      <c r="A195" s="8" t="s">
        <v>342</v>
      </c>
      <c r="B195" s="9" t="s">
        <v>69</v>
      </c>
      <c r="C195" s="25">
        <v>498</v>
      </c>
      <c r="D195" s="26">
        <v>291577.43</v>
      </c>
      <c r="E195" s="26">
        <v>0</v>
      </c>
      <c r="F195" s="26">
        <f t="shared" si="10"/>
        <v>291577.43</v>
      </c>
      <c r="G195" s="26">
        <v>822.89</v>
      </c>
      <c r="H195" s="26">
        <v>0</v>
      </c>
      <c r="I195" s="26">
        <v>0</v>
      </c>
      <c r="J195" s="26">
        <f t="shared" si="11"/>
        <v>822.89</v>
      </c>
      <c r="K195" s="26">
        <v>185122.17</v>
      </c>
      <c r="L195" s="10">
        <f t="shared" si="12"/>
        <v>587.14923694779122</v>
      </c>
      <c r="M195" s="10">
        <f t="shared" si="13"/>
        <v>371.73126506024101</v>
      </c>
      <c r="N195" s="11">
        <f t="shared" si="14"/>
        <v>958.88050200803207</v>
      </c>
    </row>
    <row r="196" spans="1:14" ht="15" customHeight="1">
      <c r="A196" s="8" t="s">
        <v>195</v>
      </c>
      <c r="B196" s="9" t="s">
        <v>176</v>
      </c>
      <c r="C196" s="25">
        <v>410</v>
      </c>
      <c r="D196" s="26">
        <v>135967.48000000001</v>
      </c>
      <c r="E196" s="26">
        <v>0</v>
      </c>
      <c r="F196" s="26">
        <f t="shared" si="10"/>
        <v>135967.48000000001</v>
      </c>
      <c r="G196" s="26">
        <v>8655.91</v>
      </c>
      <c r="H196" s="26">
        <v>0</v>
      </c>
      <c r="I196" s="26">
        <v>0</v>
      </c>
      <c r="J196" s="26">
        <f t="shared" si="11"/>
        <v>8655.91</v>
      </c>
      <c r="K196" s="26">
        <v>17471.7</v>
      </c>
      <c r="L196" s="10">
        <f t="shared" si="12"/>
        <v>352.73997560975613</v>
      </c>
      <c r="M196" s="10">
        <f t="shared" si="13"/>
        <v>42.613902439024393</v>
      </c>
      <c r="N196" s="11">
        <f t="shared" si="14"/>
        <v>395.35387804878053</v>
      </c>
    </row>
    <row r="197" spans="1:14" ht="15" customHeight="1">
      <c r="A197" s="8" t="s">
        <v>329</v>
      </c>
      <c r="B197" s="9" t="s">
        <v>199</v>
      </c>
      <c r="C197" s="25">
        <v>2002</v>
      </c>
      <c r="D197" s="26">
        <v>1136597.92</v>
      </c>
      <c r="E197" s="26">
        <v>0</v>
      </c>
      <c r="F197" s="26">
        <f t="shared" si="10"/>
        <v>1136597.92</v>
      </c>
      <c r="G197" s="26">
        <v>21869.91</v>
      </c>
      <c r="H197" s="26">
        <v>0</v>
      </c>
      <c r="I197" s="26">
        <v>0</v>
      </c>
      <c r="J197" s="26">
        <f t="shared" si="11"/>
        <v>21869.91</v>
      </c>
      <c r="K197" s="26">
        <v>122852.46</v>
      </c>
      <c r="L197" s="10">
        <f t="shared" si="12"/>
        <v>578.65525974025968</v>
      </c>
      <c r="M197" s="10">
        <f t="shared" si="13"/>
        <v>61.364865134865141</v>
      </c>
      <c r="N197" s="11">
        <f t="shared" si="14"/>
        <v>640.02012487512479</v>
      </c>
    </row>
    <row r="198" spans="1:14" ht="15" customHeight="1">
      <c r="A198" s="8" t="s">
        <v>248</v>
      </c>
      <c r="B198" s="9" t="s">
        <v>243</v>
      </c>
      <c r="C198" s="25">
        <v>2545</v>
      </c>
      <c r="D198" s="26">
        <v>688430.43</v>
      </c>
      <c r="E198" s="26">
        <v>0</v>
      </c>
      <c r="F198" s="26">
        <f t="shared" si="10"/>
        <v>688430.43</v>
      </c>
      <c r="G198" s="26">
        <v>26595.97</v>
      </c>
      <c r="H198" s="26">
        <v>0</v>
      </c>
      <c r="I198" s="26">
        <v>0</v>
      </c>
      <c r="J198" s="26">
        <f t="shared" si="11"/>
        <v>26595.97</v>
      </c>
      <c r="K198" s="26">
        <v>321304.96999999997</v>
      </c>
      <c r="L198" s="10">
        <f t="shared" si="12"/>
        <v>280.95339882121806</v>
      </c>
      <c r="M198" s="10">
        <f t="shared" si="13"/>
        <v>126.24949705304518</v>
      </c>
      <c r="N198" s="11">
        <f t="shared" si="14"/>
        <v>407.20289587426328</v>
      </c>
    </row>
    <row r="199" spans="1:14" ht="15" customHeight="1">
      <c r="A199" s="8" t="s">
        <v>356</v>
      </c>
      <c r="B199" s="9" t="s">
        <v>176</v>
      </c>
      <c r="C199" s="25">
        <v>1533</v>
      </c>
      <c r="D199" s="26">
        <v>568066.29</v>
      </c>
      <c r="E199" s="26">
        <v>0</v>
      </c>
      <c r="F199" s="26">
        <f t="shared" si="10"/>
        <v>568066.29</v>
      </c>
      <c r="G199" s="26">
        <v>351500.97</v>
      </c>
      <c r="H199" s="26">
        <v>0</v>
      </c>
      <c r="I199" s="26">
        <v>0</v>
      </c>
      <c r="J199" s="26">
        <f t="shared" si="11"/>
        <v>351500.97</v>
      </c>
      <c r="K199" s="26">
        <v>603581.26</v>
      </c>
      <c r="L199" s="10">
        <f t="shared" si="12"/>
        <v>599.84818003913892</v>
      </c>
      <c r="M199" s="10">
        <f t="shared" si="13"/>
        <v>393.72554468362688</v>
      </c>
      <c r="N199" s="11">
        <f t="shared" si="14"/>
        <v>993.57372472276586</v>
      </c>
    </row>
    <row r="200" spans="1:14" ht="15" customHeight="1">
      <c r="A200" s="8" t="s">
        <v>411</v>
      </c>
      <c r="B200" s="9" t="s">
        <v>0</v>
      </c>
      <c r="C200" s="25">
        <v>1157</v>
      </c>
      <c r="D200" s="26">
        <v>362630.58</v>
      </c>
      <c r="E200" s="26">
        <v>0</v>
      </c>
      <c r="F200" s="26">
        <f t="shared" si="10"/>
        <v>362630.58</v>
      </c>
      <c r="G200" s="26">
        <v>17444.189999999999</v>
      </c>
      <c r="H200" s="26">
        <v>0</v>
      </c>
      <c r="I200" s="26">
        <v>0</v>
      </c>
      <c r="J200" s="26">
        <f t="shared" si="11"/>
        <v>17444.189999999999</v>
      </c>
      <c r="K200" s="26">
        <v>243270.21</v>
      </c>
      <c r="L200" s="10">
        <f t="shared" si="12"/>
        <v>328.50023336214349</v>
      </c>
      <c r="M200" s="10">
        <f t="shared" si="13"/>
        <v>210.25947277441659</v>
      </c>
      <c r="N200" s="11">
        <f t="shared" si="14"/>
        <v>538.75970613656</v>
      </c>
    </row>
    <row r="201" spans="1:14" ht="15" customHeight="1">
      <c r="A201" s="8" t="s">
        <v>394</v>
      </c>
      <c r="B201" s="9" t="s">
        <v>137</v>
      </c>
      <c r="C201" s="25">
        <v>2782</v>
      </c>
      <c r="D201" s="26">
        <v>1138945.8700000001</v>
      </c>
      <c r="E201" s="26">
        <v>0</v>
      </c>
      <c r="F201" s="26">
        <f t="shared" si="10"/>
        <v>1138945.8700000001</v>
      </c>
      <c r="G201" s="26">
        <v>51006.71</v>
      </c>
      <c r="H201" s="26">
        <v>0</v>
      </c>
      <c r="I201" s="26">
        <v>0</v>
      </c>
      <c r="J201" s="26">
        <f t="shared" si="11"/>
        <v>51006.71</v>
      </c>
      <c r="K201" s="26">
        <v>739995.14</v>
      </c>
      <c r="L201" s="10">
        <f t="shared" si="12"/>
        <v>427.73277498202737</v>
      </c>
      <c r="M201" s="10">
        <f t="shared" si="13"/>
        <v>265.9939396117901</v>
      </c>
      <c r="N201" s="11">
        <f t="shared" si="14"/>
        <v>693.72671459381752</v>
      </c>
    </row>
    <row r="202" spans="1:14" ht="15" customHeight="1">
      <c r="A202" s="8" t="s">
        <v>354</v>
      </c>
      <c r="B202" s="9" t="s">
        <v>0</v>
      </c>
      <c r="C202" s="25">
        <v>2909</v>
      </c>
      <c r="D202" s="26">
        <v>1897589.8</v>
      </c>
      <c r="E202" s="26">
        <v>0</v>
      </c>
      <c r="F202" s="26">
        <f t="shared" ref="F202:F265" si="15">D202-E202</f>
        <v>1897589.8</v>
      </c>
      <c r="G202" s="26">
        <v>21277.79</v>
      </c>
      <c r="H202" s="26">
        <v>0</v>
      </c>
      <c r="I202" s="26">
        <v>0</v>
      </c>
      <c r="J202" s="26">
        <f t="shared" ref="J202:J265" si="16">G202-H202-I202</f>
        <v>21277.79</v>
      </c>
      <c r="K202" s="26">
        <v>560121.72</v>
      </c>
      <c r="L202" s="10">
        <f t="shared" ref="L202:L265" si="17">(F202+J202)/C202</f>
        <v>659.63134754211069</v>
      </c>
      <c r="M202" s="10">
        <f t="shared" ref="M202:M265" si="18">K202/C202</f>
        <v>192.54785837057406</v>
      </c>
      <c r="N202" s="11">
        <f t="shared" ref="N202:N265" si="19">(F202+J202+K202)/C202</f>
        <v>852.17920591268478</v>
      </c>
    </row>
    <row r="203" spans="1:14" ht="15" customHeight="1">
      <c r="A203" s="8" t="s">
        <v>9</v>
      </c>
      <c r="B203" s="9" t="s">
        <v>0</v>
      </c>
      <c r="C203" s="25">
        <v>2677</v>
      </c>
      <c r="D203" s="26">
        <v>510648.37</v>
      </c>
      <c r="E203" s="26">
        <v>0</v>
      </c>
      <c r="F203" s="26">
        <f t="shared" si="15"/>
        <v>510648.37</v>
      </c>
      <c r="G203" s="26">
        <v>20056.87</v>
      </c>
      <c r="H203" s="26">
        <v>0</v>
      </c>
      <c r="I203" s="26">
        <v>0</v>
      </c>
      <c r="J203" s="26">
        <f t="shared" si="16"/>
        <v>20056.87</v>
      </c>
      <c r="K203" s="26">
        <v>234575.88</v>
      </c>
      <c r="L203" s="10">
        <f t="shared" si="17"/>
        <v>198.24626073963393</v>
      </c>
      <c r="M203" s="10">
        <f t="shared" si="18"/>
        <v>87.626402689577887</v>
      </c>
      <c r="N203" s="11">
        <f t="shared" si="19"/>
        <v>285.8726634292118</v>
      </c>
    </row>
    <row r="204" spans="1:14" ht="15" customHeight="1">
      <c r="A204" s="8" t="s">
        <v>85</v>
      </c>
      <c r="B204" s="9" t="s">
        <v>69</v>
      </c>
      <c r="C204" s="25">
        <v>1306</v>
      </c>
      <c r="D204" s="26">
        <v>647955.84</v>
      </c>
      <c r="E204" s="26">
        <v>0</v>
      </c>
      <c r="F204" s="26">
        <f t="shared" si="15"/>
        <v>647955.84</v>
      </c>
      <c r="G204" s="26">
        <v>15126.89</v>
      </c>
      <c r="H204" s="26">
        <v>0</v>
      </c>
      <c r="I204" s="26">
        <v>0</v>
      </c>
      <c r="J204" s="26">
        <f t="shared" si="16"/>
        <v>15126.89</v>
      </c>
      <c r="K204" s="26">
        <v>99116.38</v>
      </c>
      <c r="L204" s="10">
        <f t="shared" si="17"/>
        <v>507.72031393568147</v>
      </c>
      <c r="M204" s="10">
        <f t="shared" si="18"/>
        <v>75.893093415007655</v>
      </c>
      <c r="N204" s="11">
        <f t="shared" si="19"/>
        <v>583.61340735068916</v>
      </c>
    </row>
    <row r="205" spans="1:14" ht="15" customHeight="1">
      <c r="A205" s="8" t="s">
        <v>375</v>
      </c>
      <c r="B205" s="9" t="s">
        <v>69</v>
      </c>
      <c r="C205" s="25">
        <v>329</v>
      </c>
      <c r="D205" s="26">
        <v>66422.899999999994</v>
      </c>
      <c r="E205" s="26">
        <v>0</v>
      </c>
      <c r="F205" s="26">
        <f t="shared" si="15"/>
        <v>66422.899999999994</v>
      </c>
      <c r="G205" s="26">
        <v>4994.74</v>
      </c>
      <c r="H205" s="26">
        <v>0</v>
      </c>
      <c r="I205" s="26">
        <v>0</v>
      </c>
      <c r="J205" s="26">
        <f t="shared" si="16"/>
        <v>4994.74</v>
      </c>
      <c r="K205" s="26">
        <v>6654.08</v>
      </c>
      <c r="L205" s="10">
        <f t="shared" si="17"/>
        <v>217.07489361702127</v>
      </c>
      <c r="M205" s="10">
        <f t="shared" si="18"/>
        <v>20.225167173252281</v>
      </c>
      <c r="N205" s="11">
        <f t="shared" si="19"/>
        <v>237.30006079027356</v>
      </c>
    </row>
    <row r="206" spans="1:14" ht="15" customHeight="1">
      <c r="A206" s="8" t="s">
        <v>153</v>
      </c>
      <c r="B206" s="9" t="s">
        <v>137</v>
      </c>
      <c r="C206" s="25">
        <v>348</v>
      </c>
      <c r="D206" s="26">
        <v>93794.94</v>
      </c>
      <c r="E206" s="26">
        <v>0</v>
      </c>
      <c r="F206" s="26">
        <f t="shared" si="15"/>
        <v>93794.94</v>
      </c>
      <c r="G206" s="26">
        <v>2118.63</v>
      </c>
      <c r="H206" s="26">
        <v>0</v>
      </c>
      <c r="I206" s="26">
        <v>0</v>
      </c>
      <c r="J206" s="26">
        <f t="shared" si="16"/>
        <v>2118.63</v>
      </c>
      <c r="K206" s="26">
        <v>312996.06</v>
      </c>
      <c r="L206" s="10">
        <f t="shared" si="17"/>
        <v>275.61370689655172</v>
      </c>
      <c r="M206" s="10">
        <f t="shared" si="18"/>
        <v>899.41396551724142</v>
      </c>
      <c r="N206" s="11">
        <f t="shared" si="19"/>
        <v>1175.0276724137932</v>
      </c>
    </row>
    <row r="207" spans="1:14" ht="15" customHeight="1">
      <c r="A207" s="8" t="s">
        <v>385</v>
      </c>
      <c r="B207" s="9" t="s">
        <v>176</v>
      </c>
      <c r="C207" s="25">
        <v>4415</v>
      </c>
      <c r="D207" s="26">
        <v>3588325.15</v>
      </c>
      <c r="E207" s="26">
        <v>0</v>
      </c>
      <c r="F207" s="26">
        <f t="shared" si="15"/>
        <v>3588325.15</v>
      </c>
      <c r="G207" s="26">
        <v>108552.07</v>
      </c>
      <c r="H207" s="26">
        <v>0</v>
      </c>
      <c r="I207" s="26">
        <v>0</v>
      </c>
      <c r="J207" s="26">
        <f t="shared" si="16"/>
        <v>108552.07</v>
      </c>
      <c r="K207" s="26">
        <v>626096.64000000001</v>
      </c>
      <c r="L207" s="10">
        <f t="shared" si="17"/>
        <v>837.34478369195915</v>
      </c>
      <c r="M207" s="10">
        <f t="shared" si="18"/>
        <v>141.81124348810872</v>
      </c>
      <c r="N207" s="11">
        <f t="shared" si="19"/>
        <v>979.15602718006778</v>
      </c>
    </row>
    <row r="208" spans="1:14" ht="15" customHeight="1">
      <c r="A208" s="8" t="s">
        <v>157</v>
      </c>
      <c r="B208" s="9" t="s">
        <v>137</v>
      </c>
      <c r="C208" s="25">
        <v>574</v>
      </c>
      <c r="D208" s="26">
        <v>270713.11</v>
      </c>
      <c r="E208" s="26">
        <v>0</v>
      </c>
      <c r="F208" s="26">
        <f t="shared" si="15"/>
        <v>270713.11</v>
      </c>
      <c r="G208" s="26">
        <v>2566.3200000000002</v>
      </c>
      <c r="H208" s="26">
        <v>0</v>
      </c>
      <c r="I208" s="26">
        <v>0</v>
      </c>
      <c r="J208" s="26">
        <f t="shared" si="16"/>
        <v>2566.3200000000002</v>
      </c>
      <c r="K208" s="26">
        <v>142159.26</v>
      </c>
      <c r="L208" s="10">
        <f t="shared" si="17"/>
        <v>476.09656794425086</v>
      </c>
      <c r="M208" s="10">
        <f t="shared" si="18"/>
        <v>247.66421602787457</v>
      </c>
      <c r="N208" s="11">
        <f t="shared" si="19"/>
        <v>723.76078397212541</v>
      </c>
    </row>
    <row r="209" spans="1:14" ht="15" customHeight="1">
      <c r="A209" s="8" t="s">
        <v>343</v>
      </c>
      <c r="B209" s="9" t="s">
        <v>90</v>
      </c>
      <c r="C209" s="25">
        <v>533</v>
      </c>
      <c r="D209" s="26">
        <v>148781.1</v>
      </c>
      <c r="E209" s="26">
        <v>0</v>
      </c>
      <c r="F209" s="26">
        <f t="shared" si="15"/>
        <v>148781.1</v>
      </c>
      <c r="G209" s="26">
        <v>1226.46</v>
      </c>
      <c r="H209" s="26">
        <v>0</v>
      </c>
      <c r="I209" s="26">
        <v>0</v>
      </c>
      <c r="J209" s="26">
        <f t="shared" si="16"/>
        <v>1226.46</v>
      </c>
      <c r="K209" s="26">
        <v>75182.710000000006</v>
      </c>
      <c r="L209" s="10">
        <f t="shared" si="17"/>
        <v>281.44007504690433</v>
      </c>
      <c r="M209" s="10">
        <f t="shared" si="18"/>
        <v>141.05574108818013</v>
      </c>
      <c r="N209" s="11">
        <f t="shared" si="19"/>
        <v>422.49581613508445</v>
      </c>
    </row>
    <row r="210" spans="1:14" ht="15" customHeight="1">
      <c r="A210" s="8" t="s">
        <v>1</v>
      </c>
      <c r="B210" s="9" t="s">
        <v>0</v>
      </c>
      <c r="C210" s="25">
        <v>1192</v>
      </c>
      <c r="D210" s="26">
        <v>515552.3</v>
      </c>
      <c r="E210" s="26">
        <v>0</v>
      </c>
      <c r="F210" s="26">
        <f t="shared" si="15"/>
        <v>515552.3</v>
      </c>
      <c r="G210" s="26">
        <v>10411.620000000001</v>
      </c>
      <c r="H210" s="26">
        <v>0</v>
      </c>
      <c r="I210" s="26">
        <v>0</v>
      </c>
      <c r="J210" s="26">
        <f t="shared" si="16"/>
        <v>10411.620000000001</v>
      </c>
      <c r="K210" s="26">
        <v>184825.82</v>
      </c>
      <c r="L210" s="10">
        <f t="shared" si="17"/>
        <v>441.24489932885911</v>
      </c>
      <c r="M210" s="10">
        <f t="shared" si="18"/>
        <v>155.05521812080536</v>
      </c>
      <c r="N210" s="11">
        <f t="shared" si="19"/>
        <v>596.30011744966441</v>
      </c>
    </row>
    <row r="211" spans="1:14" ht="15" customHeight="1">
      <c r="A211" s="8" t="s">
        <v>152</v>
      </c>
      <c r="B211" s="9" t="s">
        <v>137</v>
      </c>
      <c r="C211" s="25">
        <v>2436</v>
      </c>
      <c r="D211" s="26">
        <v>663060.36</v>
      </c>
      <c r="E211" s="26">
        <v>0</v>
      </c>
      <c r="F211" s="26">
        <f t="shared" si="15"/>
        <v>663060.36</v>
      </c>
      <c r="G211" s="26">
        <v>21977.48</v>
      </c>
      <c r="H211" s="26">
        <v>0</v>
      </c>
      <c r="I211" s="26">
        <v>0</v>
      </c>
      <c r="J211" s="26">
        <f t="shared" si="16"/>
        <v>21977.48</v>
      </c>
      <c r="K211" s="26">
        <v>442193.5</v>
      </c>
      <c r="L211" s="10">
        <f t="shared" si="17"/>
        <v>281.21422003284073</v>
      </c>
      <c r="M211" s="10">
        <f t="shared" si="18"/>
        <v>181.52442528735631</v>
      </c>
      <c r="N211" s="11">
        <f t="shared" si="19"/>
        <v>462.73864532019701</v>
      </c>
    </row>
    <row r="212" spans="1:14" ht="15" customHeight="1">
      <c r="A212" s="8" t="s">
        <v>2</v>
      </c>
      <c r="B212" s="9" t="s">
        <v>0</v>
      </c>
      <c r="C212" s="25">
        <v>1929</v>
      </c>
      <c r="D212" s="26">
        <v>495095.72</v>
      </c>
      <c r="E212" s="26">
        <v>0</v>
      </c>
      <c r="F212" s="26">
        <f t="shared" si="15"/>
        <v>495095.72</v>
      </c>
      <c r="G212" s="26">
        <v>5339.68</v>
      </c>
      <c r="H212" s="26">
        <v>0</v>
      </c>
      <c r="I212" s="26">
        <v>0</v>
      </c>
      <c r="J212" s="26">
        <f t="shared" si="16"/>
        <v>5339.68</v>
      </c>
      <c r="K212" s="26">
        <v>180749.8</v>
      </c>
      <c r="L212" s="10">
        <f t="shared" si="17"/>
        <v>259.42737169517881</v>
      </c>
      <c r="M212" s="10">
        <f t="shared" si="18"/>
        <v>93.701296008294449</v>
      </c>
      <c r="N212" s="11">
        <f t="shared" si="19"/>
        <v>353.1286677034733</v>
      </c>
    </row>
    <row r="213" spans="1:14" ht="15" customHeight="1">
      <c r="A213" s="8" t="s">
        <v>247</v>
      </c>
      <c r="B213" s="9" t="s">
        <v>243</v>
      </c>
      <c r="C213" s="25">
        <v>3289</v>
      </c>
      <c r="D213" s="26">
        <v>1834162.97</v>
      </c>
      <c r="E213" s="26">
        <v>0</v>
      </c>
      <c r="F213" s="26">
        <f t="shared" si="15"/>
        <v>1834162.97</v>
      </c>
      <c r="G213" s="26">
        <v>2938032.68</v>
      </c>
      <c r="H213" s="26">
        <v>0</v>
      </c>
      <c r="I213" s="26">
        <v>0</v>
      </c>
      <c r="J213" s="26">
        <f t="shared" si="16"/>
        <v>2938032.68</v>
      </c>
      <c r="K213" s="26">
        <v>683444.3</v>
      </c>
      <c r="L213" s="10">
        <f t="shared" si="17"/>
        <v>1450.9564153238068</v>
      </c>
      <c r="M213" s="10">
        <f t="shared" si="18"/>
        <v>207.7969899665552</v>
      </c>
      <c r="N213" s="11">
        <f t="shared" si="19"/>
        <v>1658.7534052903618</v>
      </c>
    </row>
    <row r="214" spans="1:14" ht="15" customHeight="1">
      <c r="A214" s="8" t="s">
        <v>323</v>
      </c>
      <c r="B214" s="9" t="s">
        <v>206</v>
      </c>
      <c r="C214" s="25">
        <v>3331</v>
      </c>
      <c r="D214" s="26">
        <v>895061.75</v>
      </c>
      <c r="E214" s="26">
        <v>0</v>
      </c>
      <c r="F214" s="26">
        <f t="shared" si="15"/>
        <v>895061.75</v>
      </c>
      <c r="G214" s="26">
        <v>81496.62</v>
      </c>
      <c r="H214" s="26">
        <v>0</v>
      </c>
      <c r="I214" s="26">
        <v>0</v>
      </c>
      <c r="J214" s="26">
        <f t="shared" si="16"/>
        <v>81496.62</v>
      </c>
      <c r="K214" s="26">
        <v>535368.05000000005</v>
      </c>
      <c r="L214" s="10">
        <f t="shared" si="17"/>
        <v>293.17273191233863</v>
      </c>
      <c r="M214" s="10">
        <f t="shared" si="18"/>
        <v>160.72292104473132</v>
      </c>
      <c r="N214" s="11">
        <f t="shared" si="19"/>
        <v>453.8956529570699</v>
      </c>
    </row>
    <row r="215" spans="1:14" ht="15" customHeight="1">
      <c r="A215" s="8" t="s">
        <v>305</v>
      </c>
      <c r="B215" s="9" t="s">
        <v>137</v>
      </c>
      <c r="C215" s="25">
        <v>2737</v>
      </c>
      <c r="D215" s="26">
        <v>888475.59</v>
      </c>
      <c r="E215" s="26">
        <v>0</v>
      </c>
      <c r="F215" s="26">
        <f t="shared" si="15"/>
        <v>888475.59</v>
      </c>
      <c r="G215" s="26">
        <v>6039.7</v>
      </c>
      <c r="H215" s="26">
        <v>0</v>
      </c>
      <c r="I215" s="26">
        <v>0</v>
      </c>
      <c r="J215" s="26">
        <f t="shared" si="16"/>
        <v>6039.7</v>
      </c>
      <c r="K215" s="26">
        <v>313301.57</v>
      </c>
      <c r="L215" s="10">
        <f t="shared" si="17"/>
        <v>326.82327000365359</v>
      </c>
      <c r="M215" s="10">
        <f t="shared" si="18"/>
        <v>114.46896967482645</v>
      </c>
      <c r="N215" s="11">
        <f t="shared" si="19"/>
        <v>441.29223967848003</v>
      </c>
    </row>
    <row r="216" spans="1:14" ht="15" customHeight="1">
      <c r="A216" s="8" t="s">
        <v>370</v>
      </c>
      <c r="B216" s="9" t="s">
        <v>90</v>
      </c>
      <c r="C216" s="25">
        <v>451</v>
      </c>
      <c r="D216" s="26">
        <v>114322.55</v>
      </c>
      <c r="E216" s="26">
        <v>0</v>
      </c>
      <c r="F216" s="26">
        <f t="shared" si="15"/>
        <v>114322.55</v>
      </c>
      <c r="G216" s="26">
        <v>4179.53</v>
      </c>
      <c r="H216" s="26">
        <v>0</v>
      </c>
      <c r="I216" s="26">
        <v>0</v>
      </c>
      <c r="J216" s="26">
        <f t="shared" si="16"/>
        <v>4179.53</v>
      </c>
      <c r="K216" s="26">
        <v>52436.66</v>
      </c>
      <c r="L216" s="10">
        <f t="shared" si="17"/>
        <v>262.7540576496674</v>
      </c>
      <c r="M216" s="10">
        <f t="shared" si="18"/>
        <v>116.26753880266077</v>
      </c>
      <c r="N216" s="11">
        <f t="shared" si="19"/>
        <v>379.02159645232814</v>
      </c>
    </row>
    <row r="217" spans="1:14" ht="15" customHeight="1">
      <c r="A217" s="8" t="s">
        <v>224</v>
      </c>
      <c r="B217" s="9" t="s">
        <v>206</v>
      </c>
      <c r="C217" s="25">
        <v>1621</v>
      </c>
      <c r="D217" s="26">
        <v>980798.47</v>
      </c>
      <c r="E217" s="26">
        <v>0</v>
      </c>
      <c r="F217" s="26">
        <f t="shared" si="15"/>
        <v>980798.47</v>
      </c>
      <c r="G217" s="26">
        <v>116856.82</v>
      </c>
      <c r="H217" s="26">
        <v>0</v>
      </c>
      <c r="I217" s="26">
        <v>0</v>
      </c>
      <c r="J217" s="26">
        <f t="shared" si="16"/>
        <v>116856.82</v>
      </c>
      <c r="K217" s="26">
        <v>299455.25</v>
      </c>
      <c r="L217" s="10">
        <f t="shared" si="17"/>
        <v>677.14700185070944</v>
      </c>
      <c r="M217" s="10">
        <f t="shared" si="18"/>
        <v>184.73488587291794</v>
      </c>
      <c r="N217" s="11">
        <f t="shared" si="19"/>
        <v>861.88188772362741</v>
      </c>
    </row>
    <row r="218" spans="1:14" ht="15" customHeight="1">
      <c r="A218" s="8" t="s">
        <v>321</v>
      </c>
      <c r="B218" s="9" t="s">
        <v>176</v>
      </c>
      <c r="C218" s="25">
        <v>3804</v>
      </c>
      <c r="D218" s="26">
        <v>1787048.8</v>
      </c>
      <c r="E218" s="26">
        <v>0</v>
      </c>
      <c r="F218" s="26">
        <f t="shared" si="15"/>
        <v>1787048.8</v>
      </c>
      <c r="G218" s="26">
        <v>27276.04</v>
      </c>
      <c r="H218" s="26">
        <v>0</v>
      </c>
      <c r="I218" s="26">
        <v>0</v>
      </c>
      <c r="J218" s="26">
        <f t="shared" si="16"/>
        <v>27276.04</v>
      </c>
      <c r="K218" s="26">
        <v>252473.75</v>
      </c>
      <c r="L218" s="10">
        <f t="shared" si="17"/>
        <v>476.9518506834911</v>
      </c>
      <c r="M218" s="10">
        <f t="shared" si="18"/>
        <v>66.370596740273399</v>
      </c>
      <c r="N218" s="11">
        <f t="shared" si="19"/>
        <v>543.32244742376452</v>
      </c>
    </row>
    <row r="219" spans="1:14" ht="15" customHeight="1">
      <c r="A219" s="8" t="s">
        <v>414</v>
      </c>
      <c r="B219" s="9" t="s">
        <v>206</v>
      </c>
      <c r="C219" s="25">
        <v>915</v>
      </c>
      <c r="D219" s="26">
        <v>220759.28</v>
      </c>
      <c r="E219" s="26">
        <v>0</v>
      </c>
      <c r="F219" s="26">
        <f t="shared" si="15"/>
        <v>220759.28</v>
      </c>
      <c r="G219" s="26">
        <v>3025.03</v>
      </c>
      <c r="H219" s="26">
        <v>0</v>
      </c>
      <c r="I219" s="26">
        <v>0</v>
      </c>
      <c r="J219" s="26">
        <f t="shared" si="16"/>
        <v>3025.03</v>
      </c>
      <c r="K219" s="26">
        <v>132237.38</v>
      </c>
      <c r="L219" s="10">
        <f t="shared" si="17"/>
        <v>244.57301639344263</v>
      </c>
      <c r="M219" s="10">
        <f t="shared" si="18"/>
        <v>144.5217267759563</v>
      </c>
      <c r="N219" s="11">
        <f t="shared" si="19"/>
        <v>389.0947431693989</v>
      </c>
    </row>
    <row r="220" spans="1:14" ht="15" customHeight="1">
      <c r="A220" s="8" t="s">
        <v>151</v>
      </c>
      <c r="B220" s="9" t="s">
        <v>137</v>
      </c>
      <c r="C220" s="25">
        <v>902</v>
      </c>
      <c r="D220" s="26">
        <v>406422</v>
      </c>
      <c r="E220" s="26">
        <v>0</v>
      </c>
      <c r="F220" s="26">
        <f t="shared" si="15"/>
        <v>406422</v>
      </c>
      <c r="G220" s="26">
        <v>5193.92</v>
      </c>
      <c r="H220" s="26">
        <v>0</v>
      </c>
      <c r="I220" s="26">
        <v>0</v>
      </c>
      <c r="J220" s="26">
        <f t="shared" si="16"/>
        <v>5193.92</v>
      </c>
      <c r="K220" s="26">
        <v>140501.76000000001</v>
      </c>
      <c r="L220" s="10">
        <f t="shared" si="17"/>
        <v>456.33694013303767</v>
      </c>
      <c r="M220" s="10">
        <f t="shared" si="18"/>
        <v>155.7669179600887</v>
      </c>
      <c r="N220" s="11">
        <f t="shared" si="19"/>
        <v>612.10385809312629</v>
      </c>
    </row>
    <row r="221" spans="1:14" ht="15" customHeight="1">
      <c r="A221" s="8" t="s">
        <v>150</v>
      </c>
      <c r="B221" s="9" t="s">
        <v>137</v>
      </c>
      <c r="C221" s="25">
        <v>1962</v>
      </c>
      <c r="D221" s="26">
        <v>773958.08</v>
      </c>
      <c r="E221" s="26">
        <v>0</v>
      </c>
      <c r="F221" s="26">
        <f t="shared" si="15"/>
        <v>773958.08</v>
      </c>
      <c r="G221" s="26">
        <v>11016.71</v>
      </c>
      <c r="H221" s="26">
        <v>0</v>
      </c>
      <c r="I221" s="26">
        <v>0</v>
      </c>
      <c r="J221" s="26">
        <f t="shared" si="16"/>
        <v>11016.71</v>
      </c>
      <c r="K221" s="26">
        <v>189795.67</v>
      </c>
      <c r="L221" s="10">
        <f t="shared" si="17"/>
        <v>400.08908766564724</v>
      </c>
      <c r="M221" s="10">
        <f t="shared" si="18"/>
        <v>96.735815494393478</v>
      </c>
      <c r="N221" s="11">
        <f t="shared" si="19"/>
        <v>496.82490316004078</v>
      </c>
    </row>
    <row r="222" spans="1:14" ht="15" customHeight="1">
      <c r="A222" s="8" t="s">
        <v>72</v>
      </c>
      <c r="B222" s="9" t="s">
        <v>69</v>
      </c>
      <c r="C222" s="25">
        <v>2208</v>
      </c>
      <c r="D222" s="26">
        <v>1362375.4</v>
      </c>
      <c r="E222" s="26">
        <v>0</v>
      </c>
      <c r="F222" s="26">
        <f t="shared" si="15"/>
        <v>1362375.4</v>
      </c>
      <c r="G222" s="26">
        <v>60576.31</v>
      </c>
      <c r="H222" s="26">
        <v>0</v>
      </c>
      <c r="I222" s="26">
        <v>0</v>
      </c>
      <c r="J222" s="26">
        <f t="shared" si="16"/>
        <v>60576.31</v>
      </c>
      <c r="K222" s="26">
        <v>248282.31</v>
      </c>
      <c r="L222" s="10">
        <f t="shared" si="17"/>
        <v>644.45276721014488</v>
      </c>
      <c r="M222" s="10">
        <f t="shared" si="18"/>
        <v>112.44669836956521</v>
      </c>
      <c r="N222" s="11">
        <f t="shared" si="19"/>
        <v>756.89946557971018</v>
      </c>
    </row>
    <row r="223" spans="1:14" ht="15" customHeight="1">
      <c r="A223" s="8" t="s">
        <v>340</v>
      </c>
      <c r="B223" s="9" t="s">
        <v>0</v>
      </c>
      <c r="C223" s="25">
        <v>582</v>
      </c>
      <c r="D223" s="26">
        <v>96899.73</v>
      </c>
      <c r="E223" s="26">
        <v>0</v>
      </c>
      <c r="F223" s="26">
        <f t="shared" si="15"/>
        <v>96899.73</v>
      </c>
      <c r="G223" s="26">
        <v>1623.44</v>
      </c>
      <c r="H223" s="26">
        <v>0</v>
      </c>
      <c r="I223" s="26">
        <v>0</v>
      </c>
      <c r="J223" s="26">
        <f t="shared" si="16"/>
        <v>1623.44</v>
      </c>
      <c r="K223" s="26">
        <v>86839.4</v>
      </c>
      <c r="L223" s="10">
        <f t="shared" si="17"/>
        <v>169.2837972508591</v>
      </c>
      <c r="M223" s="10">
        <f t="shared" si="18"/>
        <v>149.2085910652921</v>
      </c>
      <c r="N223" s="11">
        <f t="shared" si="19"/>
        <v>318.49238831615122</v>
      </c>
    </row>
    <row r="224" spans="1:14" ht="15" customHeight="1">
      <c r="A224" s="8" t="s">
        <v>5</v>
      </c>
      <c r="B224" s="9" t="s">
        <v>0</v>
      </c>
      <c r="C224" s="25">
        <v>993</v>
      </c>
      <c r="D224" s="26">
        <v>193163.98</v>
      </c>
      <c r="E224" s="26">
        <v>0</v>
      </c>
      <c r="F224" s="26">
        <f t="shared" si="15"/>
        <v>193163.98</v>
      </c>
      <c r="G224" s="26">
        <v>3813.76</v>
      </c>
      <c r="H224" s="26">
        <v>0</v>
      </c>
      <c r="I224" s="26">
        <v>0</v>
      </c>
      <c r="J224" s="26">
        <f t="shared" si="16"/>
        <v>3813.76</v>
      </c>
      <c r="K224" s="26">
        <v>61824.89</v>
      </c>
      <c r="L224" s="10">
        <f t="shared" si="17"/>
        <v>198.36630412890233</v>
      </c>
      <c r="M224" s="10">
        <f t="shared" si="18"/>
        <v>62.260715005035244</v>
      </c>
      <c r="N224" s="11">
        <f t="shared" si="19"/>
        <v>260.62701913393755</v>
      </c>
    </row>
    <row r="225" spans="1:14" ht="15" customHeight="1">
      <c r="A225" s="8" t="s">
        <v>364</v>
      </c>
      <c r="B225" s="9" t="s">
        <v>0</v>
      </c>
      <c r="C225" s="25">
        <v>983</v>
      </c>
      <c r="D225" s="26">
        <v>293967.45</v>
      </c>
      <c r="E225" s="26">
        <v>0</v>
      </c>
      <c r="F225" s="26">
        <f t="shared" si="15"/>
        <v>293967.45</v>
      </c>
      <c r="G225" s="26">
        <v>24838.12</v>
      </c>
      <c r="H225" s="26">
        <v>0</v>
      </c>
      <c r="I225" s="26">
        <v>0</v>
      </c>
      <c r="J225" s="26">
        <f t="shared" si="16"/>
        <v>24838.12</v>
      </c>
      <c r="K225" s="26">
        <v>170363.78</v>
      </c>
      <c r="L225" s="10">
        <f t="shared" si="17"/>
        <v>324.31899287894203</v>
      </c>
      <c r="M225" s="10">
        <f t="shared" si="18"/>
        <v>173.31005086469989</v>
      </c>
      <c r="N225" s="11">
        <f t="shared" si="19"/>
        <v>497.62904374364189</v>
      </c>
    </row>
    <row r="226" spans="1:14" ht="15" customHeight="1">
      <c r="A226" s="8" t="s">
        <v>149</v>
      </c>
      <c r="B226" s="9" t="s">
        <v>137</v>
      </c>
      <c r="C226" s="25">
        <v>1223</v>
      </c>
      <c r="D226" s="26">
        <v>397640.43</v>
      </c>
      <c r="E226" s="26">
        <v>0</v>
      </c>
      <c r="F226" s="26">
        <f t="shared" si="15"/>
        <v>397640.43</v>
      </c>
      <c r="G226" s="26">
        <v>8367.42</v>
      </c>
      <c r="H226" s="26">
        <v>0</v>
      </c>
      <c r="I226" s="26">
        <v>0</v>
      </c>
      <c r="J226" s="26">
        <f t="shared" si="16"/>
        <v>8367.42</v>
      </c>
      <c r="K226" s="26">
        <v>470252.93</v>
      </c>
      <c r="L226" s="10">
        <f t="shared" si="17"/>
        <v>331.97698282910875</v>
      </c>
      <c r="M226" s="10">
        <f t="shared" si="18"/>
        <v>384.5077105478332</v>
      </c>
      <c r="N226" s="11">
        <f t="shared" si="19"/>
        <v>716.484693376942</v>
      </c>
    </row>
    <row r="227" spans="1:14" ht="15" customHeight="1">
      <c r="A227" s="8" t="s">
        <v>316</v>
      </c>
      <c r="B227" s="9" t="s">
        <v>206</v>
      </c>
      <c r="C227" s="25">
        <v>400</v>
      </c>
      <c r="D227" s="26">
        <v>131591.13</v>
      </c>
      <c r="E227" s="26">
        <v>0</v>
      </c>
      <c r="F227" s="26">
        <f t="shared" si="15"/>
        <v>131591.13</v>
      </c>
      <c r="G227" s="26">
        <v>0</v>
      </c>
      <c r="H227" s="26">
        <v>0</v>
      </c>
      <c r="I227" s="26">
        <v>0</v>
      </c>
      <c r="J227" s="26">
        <f t="shared" si="16"/>
        <v>0</v>
      </c>
      <c r="K227" s="26">
        <v>117755.95</v>
      </c>
      <c r="L227" s="10">
        <f t="shared" si="17"/>
        <v>328.977825</v>
      </c>
      <c r="M227" s="10">
        <f t="shared" si="18"/>
        <v>294.38987500000002</v>
      </c>
      <c r="N227" s="11">
        <f t="shared" si="19"/>
        <v>623.36770000000001</v>
      </c>
    </row>
    <row r="228" spans="1:14" ht="15" customHeight="1">
      <c r="A228" s="8" t="s">
        <v>315</v>
      </c>
      <c r="B228" s="9" t="s">
        <v>206</v>
      </c>
      <c r="C228" s="25">
        <v>561</v>
      </c>
      <c r="D228" s="26">
        <v>250276.41</v>
      </c>
      <c r="E228" s="26">
        <v>0</v>
      </c>
      <c r="F228" s="26">
        <f t="shared" si="15"/>
        <v>250276.41</v>
      </c>
      <c r="G228" s="26">
        <v>6045.63</v>
      </c>
      <c r="H228" s="26">
        <v>0</v>
      </c>
      <c r="I228" s="26">
        <v>0</v>
      </c>
      <c r="J228" s="26">
        <f t="shared" si="16"/>
        <v>6045.63</v>
      </c>
      <c r="K228" s="26">
        <v>65756.679999999993</v>
      </c>
      <c r="L228" s="10">
        <f t="shared" si="17"/>
        <v>456.90203208556153</v>
      </c>
      <c r="M228" s="10">
        <f t="shared" si="18"/>
        <v>117.21333333333332</v>
      </c>
      <c r="N228" s="11">
        <f t="shared" si="19"/>
        <v>574.11536541889473</v>
      </c>
    </row>
    <row r="229" spans="1:14" ht="15" customHeight="1">
      <c r="A229" s="8" t="s">
        <v>388</v>
      </c>
      <c r="B229" s="9" t="s">
        <v>0</v>
      </c>
      <c r="C229" s="25">
        <v>4061</v>
      </c>
      <c r="D229" s="26">
        <v>942393.06</v>
      </c>
      <c r="E229" s="26">
        <v>0</v>
      </c>
      <c r="F229" s="26">
        <f t="shared" si="15"/>
        <v>942393.06</v>
      </c>
      <c r="G229" s="26">
        <v>48936.02</v>
      </c>
      <c r="H229" s="26">
        <v>0</v>
      </c>
      <c r="I229" s="26">
        <v>0</v>
      </c>
      <c r="J229" s="26">
        <f t="shared" si="16"/>
        <v>48936.02</v>
      </c>
      <c r="K229" s="26">
        <v>263924.62</v>
      </c>
      <c r="L229" s="10">
        <f t="shared" si="17"/>
        <v>244.10959862102933</v>
      </c>
      <c r="M229" s="10">
        <f t="shared" si="18"/>
        <v>64.990056636296472</v>
      </c>
      <c r="N229" s="11">
        <f t="shared" si="19"/>
        <v>309.09965525732582</v>
      </c>
    </row>
    <row r="230" spans="1:14" ht="15" customHeight="1">
      <c r="A230" s="8" t="s">
        <v>378</v>
      </c>
      <c r="B230" s="9" t="s">
        <v>206</v>
      </c>
      <c r="C230" s="25">
        <v>243</v>
      </c>
      <c r="D230" s="26">
        <v>53692.75</v>
      </c>
      <c r="E230" s="26">
        <v>0</v>
      </c>
      <c r="F230" s="26">
        <f t="shared" si="15"/>
        <v>53692.75</v>
      </c>
      <c r="G230" s="26">
        <v>755.44</v>
      </c>
      <c r="H230" s="26">
        <v>0</v>
      </c>
      <c r="I230" s="26">
        <v>0</v>
      </c>
      <c r="J230" s="26">
        <f t="shared" si="16"/>
        <v>755.44</v>
      </c>
      <c r="K230" s="26">
        <v>18359.009999999998</v>
      </c>
      <c r="L230" s="10">
        <f t="shared" si="17"/>
        <v>224.06662551440331</v>
      </c>
      <c r="M230" s="10">
        <f t="shared" si="18"/>
        <v>75.551481481481474</v>
      </c>
      <c r="N230" s="11">
        <f t="shared" si="19"/>
        <v>299.61810699588477</v>
      </c>
    </row>
    <row r="231" spans="1:14" ht="15" customHeight="1">
      <c r="A231" s="8" t="s">
        <v>404</v>
      </c>
      <c r="B231" s="9" t="s">
        <v>137</v>
      </c>
      <c r="C231" s="25">
        <v>1604</v>
      </c>
      <c r="D231" s="26">
        <v>452187.68</v>
      </c>
      <c r="E231" s="26">
        <v>0</v>
      </c>
      <c r="F231" s="26">
        <f t="shared" si="15"/>
        <v>452187.68</v>
      </c>
      <c r="G231" s="26">
        <v>27167.84</v>
      </c>
      <c r="H231" s="26">
        <v>0</v>
      </c>
      <c r="I231" s="26">
        <v>0</v>
      </c>
      <c r="J231" s="26">
        <f t="shared" si="16"/>
        <v>27167.84</v>
      </c>
      <c r="K231" s="26">
        <v>80220.899999999994</v>
      </c>
      <c r="L231" s="10">
        <f t="shared" si="17"/>
        <v>298.85007481296759</v>
      </c>
      <c r="M231" s="10">
        <f t="shared" si="18"/>
        <v>50.013029925187027</v>
      </c>
      <c r="N231" s="11">
        <f t="shared" si="19"/>
        <v>348.86310473815462</v>
      </c>
    </row>
    <row r="232" spans="1:14" ht="15" customHeight="1">
      <c r="A232" s="8" t="s">
        <v>21</v>
      </c>
      <c r="B232" s="9" t="s">
        <v>0</v>
      </c>
      <c r="C232" s="25">
        <v>3664</v>
      </c>
      <c r="D232" s="26">
        <v>1446970.16</v>
      </c>
      <c r="E232" s="26">
        <v>0</v>
      </c>
      <c r="F232" s="26">
        <f t="shared" si="15"/>
        <v>1446970.16</v>
      </c>
      <c r="G232" s="26">
        <v>32159.51</v>
      </c>
      <c r="H232" s="26">
        <v>0</v>
      </c>
      <c r="I232" s="26">
        <v>0</v>
      </c>
      <c r="J232" s="26">
        <f t="shared" si="16"/>
        <v>32159.51</v>
      </c>
      <c r="K232" s="26">
        <v>608031.85</v>
      </c>
      <c r="L232" s="10">
        <f t="shared" si="17"/>
        <v>403.69259552401746</v>
      </c>
      <c r="M232" s="10">
        <f t="shared" si="18"/>
        <v>165.94755731441046</v>
      </c>
      <c r="N232" s="11">
        <f t="shared" si="19"/>
        <v>569.64015283842798</v>
      </c>
    </row>
    <row r="233" spans="1:14" ht="15" customHeight="1">
      <c r="A233" s="8" t="s">
        <v>20</v>
      </c>
      <c r="B233" s="9" t="s">
        <v>0</v>
      </c>
      <c r="C233" s="25">
        <v>555</v>
      </c>
      <c r="D233" s="26">
        <v>123523.2</v>
      </c>
      <c r="E233" s="26">
        <v>0</v>
      </c>
      <c r="F233" s="26">
        <f t="shared" si="15"/>
        <v>123523.2</v>
      </c>
      <c r="G233" s="26">
        <v>0</v>
      </c>
      <c r="H233" s="26">
        <v>0</v>
      </c>
      <c r="I233" s="26">
        <v>0</v>
      </c>
      <c r="J233" s="26">
        <f t="shared" si="16"/>
        <v>0</v>
      </c>
      <c r="K233" s="26">
        <v>80067.95</v>
      </c>
      <c r="L233" s="10">
        <f t="shared" si="17"/>
        <v>222.56432432432433</v>
      </c>
      <c r="M233" s="10">
        <f t="shared" si="18"/>
        <v>144.26657657657657</v>
      </c>
      <c r="N233" s="11">
        <f t="shared" si="19"/>
        <v>366.83090090090087</v>
      </c>
    </row>
    <row r="234" spans="1:14" ht="15" customHeight="1">
      <c r="A234" s="8" t="s">
        <v>351</v>
      </c>
      <c r="B234" s="9" t="s">
        <v>243</v>
      </c>
      <c r="C234" s="25">
        <v>3851</v>
      </c>
      <c r="D234" s="26">
        <v>802116.08</v>
      </c>
      <c r="E234" s="26">
        <v>0</v>
      </c>
      <c r="F234" s="26">
        <f t="shared" si="15"/>
        <v>802116.08</v>
      </c>
      <c r="G234" s="26">
        <v>5976.96</v>
      </c>
      <c r="H234" s="26">
        <v>0</v>
      </c>
      <c r="I234" s="26">
        <v>0</v>
      </c>
      <c r="J234" s="26">
        <f t="shared" si="16"/>
        <v>5976.96</v>
      </c>
      <c r="K234" s="26">
        <v>215827.03</v>
      </c>
      <c r="L234" s="10">
        <f t="shared" si="17"/>
        <v>209.83979226175018</v>
      </c>
      <c r="M234" s="10">
        <f t="shared" si="18"/>
        <v>56.04441184108024</v>
      </c>
      <c r="N234" s="11">
        <f t="shared" si="19"/>
        <v>265.88420410283044</v>
      </c>
    </row>
    <row r="235" spans="1:14" ht="15" customHeight="1">
      <c r="A235" s="8" t="s">
        <v>136</v>
      </c>
      <c r="B235" s="9" t="s">
        <v>90</v>
      </c>
      <c r="C235" s="25">
        <v>198</v>
      </c>
      <c r="D235" s="26">
        <v>35117.07</v>
      </c>
      <c r="E235" s="26">
        <v>0</v>
      </c>
      <c r="F235" s="26">
        <f t="shared" si="15"/>
        <v>35117.07</v>
      </c>
      <c r="G235" s="26">
        <v>736</v>
      </c>
      <c r="H235" s="26">
        <v>0</v>
      </c>
      <c r="I235" s="26">
        <v>0</v>
      </c>
      <c r="J235" s="26">
        <f t="shared" si="16"/>
        <v>736</v>
      </c>
      <c r="K235" s="26">
        <v>5379.55</v>
      </c>
      <c r="L235" s="10">
        <f t="shared" si="17"/>
        <v>181.07611111111112</v>
      </c>
      <c r="M235" s="10">
        <f t="shared" si="18"/>
        <v>27.169444444444444</v>
      </c>
      <c r="N235" s="11">
        <f t="shared" si="19"/>
        <v>208.24555555555557</v>
      </c>
    </row>
    <row r="236" spans="1:14" ht="15" customHeight="1">
      <c r="A236" s="8" t="s">
        <v>148</v>
      </c>
      <c r="B236" s="9" t="s">
        <v>137</v>
      </c>
      <c r="C236" s="25">
        <v>444</v>
      </c>
      <c r="D236" s="26">
        <v>100300.72</v>
      </c>
      <c r="E236" s="26">
        <v>0</v>
      </c>
      <c r="F236" s="26">
        <f t="shared" si="15"/>
        <v>100300.72</v>
      </c>
      <c r="G236" s="26">
        <v>1099.73</v>
      </c>
      <c r="H236" s="26">
        <v>0</v>
      </c>
      <c r="I236" s="26">
        <v>0</v>
      </c>
      <c r="J236" s="26">
        <f t="shared" si="16"/>
        <v>1099.73</v>
      </c>
      <c r="K236" s="26">
        <v>50137.440000000002</v>
      </c>
      <c r="L236" s="10">
        <f t="shared" si="17"/>
        <v>228.37939189189188</v>
      </c>
      <c r="M236" s="10">
        <f t="shared" si="18"/>
        <v>112.92216216216217</v>
      </c>
      <c r="N236" s="11">
        <f t="shared" si="19"/>
        <v>341.30155405405407</v>
      </c>
    </row>
    <row r="237" spans="1:14" ht="15" customHeight="1">
      <c r="A237" s="8" t="s">
        <v>293</v>
      </c>
      <c r="B237" s="9" t="s">
        <v>90</v>
      </c>
      <c r="C237" s="25">
        <v>1611</v>
      </c>
      <c r="D237" s="26">
        <v>734665.46</v>
      </c>
      <c r="E237" s="26">
        <v>0</v>
      </c>
      <c r="F237" s="26">
        <f t="shared" si="15"/>
        <v>734665.46</v>
      </c>
      <c r="G237" s="26">
        <v>130916.2</v>
      </c>
      <c r="H237" s="26">
        <v>0</v>
      </c>
      <c r="I237" s="26">
        <v>0</v>
      </c>
      <c r="J237" s="26">
        <f t="shared" si="16"/>
        <v>130916.2</v>
      </c>
      <c r="K237" s="26">
        <v>322883.93</v>
      </c>
      <c r="L237" s="10">
        <f t="shared" si="17"/>
        <v>537.29463687150837</v>
      </c>
      <c r="M237" s="10">
        <f t="shared" si="18"/>
        <v>200.4245375543141</v>
      </c>
      <c r="N237" s="11">
        <f t="shared" si="19"/>
        <v>737.71917442582242</v>
      </c>
    </row>
    <row r="238" spans="1:14" ht="15" customHeight="1">
      <c r="A238" s="8" t="s">
        <v>345</v>
      </c>
      <c r="B238" s="9" t="s">
        <v>0</v>
      </c>
      <c r="C238" s="25">
        <v>339</v>
      </c>
      <c r="D238" s="26">
        <v>91867.91</v>
      </c>
      <c r="E238" s="26">
        <v>0</v>
      </c>
      <c r="F238" s="26">
        <f t="shared" si="15"/>
        <v>91867.91</v>
      </c>
      <c r="G238" s="26">
        <v>1075.8800000000001</v>
      </c>
      <c r="H238" s="26">
        <v>0</v>
      </c>
      <c r="I238" s="26">
        <v>0</v>
      </c>
      <c r="J238" s="26">
        <f t="shared" si="16"/>
        <v>1075.8800000000001</v>
      </c>
      <c r="K238" s="26">
        <v>21625.27</v>
      </c>
      <c r="L238" s="10">
        <f t="shared" si="17"/>
        <v>274.17047197640119</v>
      </c>
      <c r="M238" s="10">
        <f t="shared" si="18"/>
        <v>63.791356932153391</v>
      </c>
      <c r="N238" s="11">
        <f t="shared" si="19"/>
        <v>337.96182890855459</v>
      </c>
    </row>
    <row r="239" spans="1:14" ht="15" customHeight="1">
      <c r="A239" s="8" t="s">
        <v>425</v>
      </c>
      <c r="B239" s="9" t="s">
        <v>69</v>
      </c>
      <c r="C239" s="25">
        <v>283</v>
      </c>
      <c r="D239" s="26">
        <v>68800.66</v>
      </c>
      <c r="E239" s="26">
        <v>0</v>
      </c>
      <c r="F239" s="26">
        <f t="shared" si="15"/>
        <v>68800.66</v>
      </c>
      <c r="G239" s="26">
        <v>7722.9</v>
      </c>
      <c r="H239" s="26">
        <v>0</v>
      </c>
      <c r="I239" s="26">
        <v>0</v>
      </c>
      <c r="J239" s="26">
        <f t="shared" si="16"/>
        <v>7722.9</v>
      </c>
      <c r="K239" s="26">
        <v>15495.57</v>
      </c>
      <c r="L239" s="10">
        <f t="shared" si="17"/>
        <v>270.40127208480567</v>
      </c>
      <c r="M239" s="10">
        <f t="shared" si="18"/>
        <v>54.754664310954063</v>
      </c>
      <c r="N239" s="11">
        <f t="shared" si="19"/>
        <v>325.15593639575974</v>
      </c>
    </row>
    <row r="240" spans="1:14" ht="15" customHeight="1">
      <c r="A240" s="8" t="s">
        <v>19</v>
      </c>
      <c r="B240" s="9" t="s">
        <v>0</v>
      </c>
      <c r="C240" s="25">
        <v>149</v>
      </c>
      <c r="D240" s="26">
        <v>36453.14</v>
      </c>
      <c r="E240" s="26">
        <v>0</v>
      </c>
      <c r="F240" s="26">
        <f t="shared" si="15"/>
        <v>36453.14</v>
      </c>
      <c r="G240" s="26">
        <v>190</v>
      </c>
      <c r="H240" s="26">
        <v>0</v>
      </c>
      <c r="I240" s="26">
        <v>0</v>
      </c>
      <c r="J240" s="26">
        <f t="shared" si="16"/>
        <v>190</v>
      </c>
      <c r="K240" s="26">
        <v>24482.99</v>
      </c>
      <c r="L240" s="10">
        <f t="shared" si="17"/>
        <v>245.92711409395972</v>
      </c>
      <c r="M240" s="10">
        <f t="shared" si="18"/>
        <v>164.31536912751679</v>
      </c>
      <c r="N240" s="11">
        <f t="shared" si="19"/>
        <v>410.24248322147656</v>
      </c>
    </row>
    <row r="241" spans="1:14" ht="15" customHeight="1">
      <c r="A241" s="8" t="s">
        <v>145</v>
      </c>
      <c r="B241" s="9" t="s">
        <v>137</v>
      </c>
      <c r="C241" s="25">
        <v>3579</v>
      </c>
      <c r="D241" s="26">
        <v>1080042.42</v>
      </c>
      <c r="E241" s="26">
        <v>0</v>
      </c>
      <c r="F241" s="26">
        <f t="shared" si="15"/>
        <v>1080042.42</v>
      </c>
      <c r="G241" s="26">
        <v>21022.94</v>
      </c>
      <c r="H241" s="26">
        <v>0</v>
      </c>
      <c r="I241" s="26">
        <v>0</v>
      </c>
      <c r="J241" s="26">
        <f t="shared" si="16"/>
        <v>21022.94</v>
      </c>
      <c r="K241" s="26">
        <v>619337.24</v>
      </c>
      <c r="L241" s="10">
        <f t="shared" si="17"/>
        <v>307.64609108689575</v>
      </c>
      <c r="M241" s="10">
        <f t="shared" si="18"/>
        <v>173.04756635931824</v>
      </c>
      <c r="N241" s="11">
        <f t="shared" si="19"/>
        <v>480.69365744621399</v>
      </c>
    </row>
    <row r="242" spans="1:14" ht="15" customHeight="1">
      <c r="A242" s="8" t="s">
        <v>135</v>
      </c>
      <c r="B242" s="9" t="s">
        <v>90</v>
      </c>
      <c r="C242" s="25">
        <v>1422</v>
      </c>
      <c r="D242" s="26">
        <v>610935.57999999996</v>
      </c>
      <c r="E242" s="26">
        <v>0</v>
      </c>
      <c r="F242" s="26">
        <f t="shared" si="15"/>
        <v>610935.57999999996</v>
      </c>
      <c r="G242" s="26">
        <v>18849.939999999999</v>
      </c>
      <c r="H242" s="26">
        <v>0</v>
      </c>
      <c r="I242" s="26">
        <v>0</v>
      </c>
      <c r="J242" s="26">
        <f t="shared" si="16"/>
        <v>18849.939999999999</v>
      </c>
      <c r="K242" s="26">
        <v>337609.63</v>
      </c>
      <c r="L242" s="10">
        <f t="shared" si="17"/>
        <v>442.88714486638531</v>
      </c>
      <c r="M242" s="10">
        <f t="shared" si="18"/>
        <v>237.41886779184247</v>
      </c>
      <c r="N242" s="11">
        <f t="shared" si="19"/>
        <v>680.30601265822781</v>
      </c>
    </row>
    <row r="243" spans="1:14" ht="15" customHeight="1">
      <c r="A243" s="8" t="s">
        <v>133</v>
      </c>
      <c r="B243" s="9" t="s">
        <v>90</v>
      </c>
      <c r="C243" s="25">
        <v>829</v>
      </c>
      <c r="D243" s="26">
        <v>399053.5</v>
      </c>
      <c r="E243" s="26">
        <v>0</v>
      </c>
      <c r="F243" s="26">
        <f t="shared" si="15"/>
        <v>399053.5</v>
      </c>
      <c r="G243" s="26">
        <v>6339.01</v>
      </c>
      <c r="H243" s="26">
        <v>0</v>
      </c>
      <c r="I243" s="26">
        <v>0</v>
      </c>
      <c r="J243" s="26">
        <f t="shared" si="16"/>
        <v>6339.01</v>
      </c>
      <c r="K243" s="26">
        <v>23561.360000000001</v>
      </c>
      <c r="L243" s="10">
        <f t="shared" si="17"/>
        <v>489.0138841978287</v>
      </c>
      <c r="M243" s="10">
        <f t="shared" si="18"/>
        <v>28.421423401688781</v>
      </c>
      <c r="N243" s="11">
        <f t="shared" si="19"/>
        <v>517.4353075995175</v>
      </c>
    </row>
    <row r="244" spans="1:14" ht="15" customHeight="1">
      <c r="A244" s="8" t="s">
        <v>18</v>
      </c>
      <c r="B244" s="9" t="s">
        <v>0</v>
      </c>
      <c r="C244" s="25">
        <v>305</v>
      </c>
      <c r="D244" s="26">
        <v>63458.23</v>
      </c>
      <c r="E244" s="26">
        <v>0</v>
      </c>
      <c r="F244" s="26">
        <f t="shared" si="15"/>
        <v>63458.23</v>
      </c>
      <c r="G244" s="26">
        <v>2202.0500000000002</v>
      </c>
      <c r="H244" s="26">
        <v>0</v>
      </c>
      <c r="I244" s="26">
        <v>0</v>
      </c>
      <c r="J244" s="26">
        <f t="shared" si="16"/>
        <v>2202.0500000000002</v>
      </c>
      <c r="K244" s="26">
        <v>32596.21</v>
      </c>
      <c r="L244" s="10">
        <f t="shared" si="17"/>
        <v>215.27960655737704</v>
      </c>
      <c r="M244" s="10">
        <f t="shared" si="18"/>
        <v>106.87281967213114</v>
      </c>
      <c r="N244" s="11">
        <f t="shared" si="19"/>
        <v>322.15242622950819</v>
      </c>
    </row>
    <row r="245" spans="1:14" ht="15" customHeight="1">
      <c r="A245" s="8" t="s">
        <v>349</v>
      </c>
      <c r="B245" s="9" t="s">
        <v>243</v>
      </c>
      <c r="C245" s="25">
        <v>4608</v>
      </c>
      <c r="D245" s="26">
        <v>1406427.46</v>
      </c>
      <c r="E245" s="26">
        <v>0</v>
      </c>
      <c r="F245" s="26">
        <f t="shared" si="15"/>
        <v>1406427.46</v>
      </c>
      <c r="G245" s="26">
        <v>53167.71</v>
      </c>
      <c r="H245" s="26">
        <v>0</v>
      </c>
      <c r="I245" s="26">
        <v>0</v>
      </c>
      <c r="J245" s="26">
        <f t="shared" si="16"/>
        <v>53167.71</v>
      </c>
      <c r="K245" s="26">
        <v>526835.98</v>
      </c>
      <c r="L245" s="10">
        <f t="shared" si="17"/>
        <v>316.75242404513887</v>
      </c>
      <c r="M245" s="10">
        <f t="shared" si="18"/>
        <v>114.33072482638889</v>
      </c>
      <c r="N245" s="11">
        <f t="shared" si="19"/>
        <v>431.08314887152778</v>
      </c>
    </row>
    <row r="246" spans="1:14" ht="15" customHeight="1">
      <c r="A246" s="8" t="s">
        <v>421</v>
      </c>
      <c r="B246" s="9" t="s">
        <v>0</v>
      </c>
      <c r="C246" s="25">
        <v>480</v>
      </c>
      <c r="D246" s="26">
        <v>271993.28000000003</v>
      </c>
      <c r="E246" s="26">
        <v>0</v>
      </c>
      <c r="F246" s="26">
        <f t="shared" si="15"/>
        <v>271993.28000000003</v>
      </c>
      <c r="G246" s="26">
        <v>3550.91</v>
      </c>
      <c r="H246" s="26">
        <v>0</v>
      </c>
      <c r="I246" s="26">
        <v>0</v>
      </c>
      <c r="J246" s="26">
        <f t="shared" si="16"/>
        <v>3550.91</v>
      </c>
      <c r="K246" s="26">
        <v>454215.67999999999</v>
      </c>
      <c r="L246" s="10">
        <f t="shared" si="17"/>
        <v>574.05039583333337</v>
      </c>
      <c r="M246" s="10">
        <f t="shared" si="18"/>
        <v>946.28266666666661</v>
      </c>
      <c r="N246" s="11">
        <f t="shared" si="19"/>
        <v>1520.3330625000001</v>
      </c>
    </row>
    <row r="247" spans="1:14" ht="15" customHeight="1">
      <c r="A247" s="8" t="s">
        <v>147</v>
      </c>
      <c r="B247" s="9" t="s">
        <v>137</v>
      </c>
      <c r="C247" s="25">
        <v>806</v>
      </c>
      <c r="D247" s="26">
        <v>213636.9</v>
      </c>
      <c r="E247" s="26">
        <v>0</v>
      </c>
      <c r="F247" s="26">
        <f t="shared" si="15"/>
        <v>213636.9</v>
      </c>
      <c r="G247" s="26">
        <v>1571.9</v>
      </c>
      <c r="H247" s="26">
        <v>0</v>
      </c>
      <c r="I247" s="26">
        <v>0</v>
      </c>
      <c r="J247" s="26">
        <f t="shared" si="16"/>
        <v>1571.9</v>
      </c>
      <c r="K247" s="26">
        <v>99120.56</v>
      </c>
      <c r="L247" s="10">
        <f t="shared" si="17"/>
        <v>267.00843672456574</v>
      </c>
      <c r="M247" s="10">
        <f t="shared" si="18"/>
        <v>122.97836228287841</v>
      </c>
      <c r="N247" s="11">
        <f t="shared" si="19"/>
        <v>389.98679900744418</v>
      </c>
    </row>
    <row r="248" spans="1:14" ht="15" customHeight="1">
      <c r="A248" s="8" t="s">
        <v>180</v>
      </c>
      <c r="B248" s="9" t="s">
        <v>176</v>
      </c>
      <c r="C248" s="25">
        <v>2860</v>
      </c>
      <c r="D248" s="26">
        <v>897737.57</v>
      </c>
      <c r="E248" s="26">
        <v>0</v>
      </c>
      <c r="F248" s="26">
        <f t="shared" si="15"/>
        <v>897737.57</v>
      </c>
      <c r="G248" s="26">
        <v>33843.550000000003</v>
      </c>
      <c r="H248" s="26">
        <v>0</v>
      </c>
      <c r="I248" s="26">
        <v>0</v>
      </c>
      <c r="J248" s="26">
        <f t="shared" si="16"/>
        <v>33843.550000000003</v>
      </c>
      <c r="K248" s="26">
        <v>230693.09</v>
      </c>
      <c r="L248" s="10">
        <f t="shared" si="17"/>
        <v>325.72766433566431</v>
      </c>
      <c r="M248" s="10">
        <f t="shared" si="18"/>
        <v>80.661919580419578</v>
      </c>
      <c r="N248" s="11">
        <f t="shared" si="19"/>
        <v>406.38958391608389</v>
      </c>
    </row>
    <row r="249" spans="1:14" ht="15" customHeight="1">
      <c r="A249" s="8" t="s">
        <v>17</v>
      </c>
      <c r="B249" s="9" t="s">
        <v>0</v>
      </c>
      <c r="C249" s="25">
        <v>1845</v>
      </c>
      <c r="D249" s="26">
        <v>341852.43</v>
      </c>
      <c r="E249" s="26">
        <v>0</v>
      </c>
      <c r="F249" s="26">
        <f t="shared" si="15"/>
        <v>341852.43</v>
      </c>
      <c r="G249" s="26">
        <v>22110.27</v>
      </c>
      <c r="H249" s="26">
        <v>0</v>
      </c>
      <c r="I249" s="26">
        <v>0</v>
      </c>
      <c r="J249" s="26">
        <f t="shared" si="16"/>
        <v>22110.27</v>
      </c>
      <c r="K249" s="26">
        <v>332776.8</v>
      </c>
      <c r="L249" s="10">
        <f t="shared" si="17"/>
        <v>197.26975609756099</v>
      </c>
      <c r="M249" s="10">
        <f t="shared" si="18"/>
        <v>180.36682926829269</v>
      </c>
      <c r="N249" s="11">
        <f t="shared" si="19"/>
        <v>377.63658536585365</v>
      </c>
    </row>
    <row r="250" spans="1:14" ht="15" customHeight="1">
      <c r="A250" s="8" t="s">
        <v>10</v>
      </c>
      <c r="B250" s="9" t="s">
        <v>0</v>
      </c>
      <c r="C250" s="25">
        <v>411</v>
      </c>
      <c r="D250" s="26">
        <v>55558.04</v>
      </c>
      <c r="E250" s="26">
        <v>0</v>
      </c>
      <c r="F250" s="26">
        <f t="shared" si="15"/>
        <v>55558.04</v>
      </c>
      <c r="G250" s="26">
        <v>960.24</v>
      </c>
      <c r="H250" s="26">
        <v>0</v>
      </c>
      <c r="I250" s="26">
        <v>0</v>
      </c>
      <c r="J250" s="26">
        <f t="shared" si="16"/>
        <v>960.24</v>
      </c>
      <c r="K250" s="26">
        <v>32305.45</v>
      </c>
      <c r="L250" s="10">
        <f t="shared" si="17"/>
        <v>137.51406326034063</v>
      </c>
      <c r="M250" s="10">
        <f t="shared" si="18"/>
        <v>78.602068126520678</v>
      </c>
      <c r="N250" s="11">
        <f t="shared" si="19"/>
        <v>216.1161313868613</v>
      </c>
    </row>
    <row r="251" spans="1:14" ht="15" customHeight="1">
      <c r="A251" s="8" t="s">
        <v>128</v>
      </c>
      <c r="B251" s="9" t="s">
        <v>90</v>
      </c>
      <c r="C251" s="25">
        <v>1209</v>
      </c>
      <c r="D251" s="26">
        <v>328167.2</v>
      </c>
      <c r="E251" s="26">
        <v>0</v>
      </c>
      <c r="F251" s="26">
        <f t="shared" si="15"/>
        <v>328167.2</v>
      </c>
      <c r="G251" s="26">
        <v>18826.39</v>
      </c>
      <c r="H251" s="26">
        <v>0</v>
      </c>
      <c r="I251" s="26">
        <v>0</v>
      </c>
      <c r="J251" s="26">
        <f t="shared" si="16"/>
        <v>18826.39</v>
      </c>
      <c r="K251" s="26">
        <v>101996.97</v>
      </c>
      <c r="L251" s="10">
        <f t="shared" si="17"/>
        <v>287.00875930521096</v>
      </c>
      <c r="M251" s="10">
        <f t="shared" si="18"/>
        <v>84.364739454094291</v>
      </c>
      <c r="N251" s="11">
        <f t="shared" si="19"/>
        <v>371.37349875930528</v>
      </c>
    </row>
    <row r="252" spans="1:14" ht="15" customHeight="1">
      <c r="A252" s="8" t="s">
        <v>395</v>
      </c>
      <c r="B252" s="9" t="s">
        <v>243</v>
      </c>
      <c r="C252" s="25">
        <v>2577</v>
      </c>
      <c r="D252" s="26">
        <v>592566.06999999995</v>
      </c>
      <c r="E252" s="26">
        <v>0</v>
      </c>
      <c r="F252" s="26">
        <f t="shared" si="15"/>
        <v>592566.06999999995</v>
      </c>
      <c r="G252" s="26">
        <v>6634.56</v>
      </c>
      <c r="H252" s="26">
        <v>0</v>
      </c>
      <c r="I252" s="26">
        <v>0</v>
      </c>
      <c r="J252" s="26">
        <f t="shared" si="16"/>
        <v>6634.56</v>
      </c>
      <c r="K252" s="26">
        <v>106931.5</v>
      </c>
      <c r="L252" s="10">
        <f t="shared" si="17"/>
        <v>232.51867675591774</v>
      </c>
      <c r="M252" s="10">
        <f t="shared" si="18"/>
        <v>41.494567326348466</v>
      </c>
      <c r="N252" s="11">
        <f t="shared" si="19"/>
        <v>274.01324408226623</v>
      </c>
    </row>
    <row r="253" spans="1:14" ht="15" customHeight="1">
      <c r="A253" s="8" t="s">
        <v>424</v>
      </c>
      <c r="B253" s="9" t="s">
        <v>69</v>
      </c>
      <c r="C253" s="25">
        <v>416</v>
      </c>
      <c r="D253" s="26">
        <v>138565.44</v>
      </c>
      <c r="E253" s="26">
        <v>0</v>
      </c>
      <c r="F253" s="26">
        <f t="shared" si="15"/>
        <v>138565.44</v>
      </c>
      <c r="G253" s="26">
        <v>7501.49</v>
      </c>
      <c r="H253" s="26">
        <v>0</v>
      </c>
      <c r="I253" s="26">
        <v>0</v>
      </c>
      <c r="J253" s="26">
        <f t="shared" si="16"/>
        <v>7501.49</v>
      </c>
      <c r="K253" s="26">
        <v>27450.28</v>
      </c>
      <c r="L253" s="10">
        <f t="shared" si="17"/>
        <v>351.12242788461538</v>
      </c>
      <c r="M253" s="10">
        <f t="shared" si="18"/>
        <v>65.986249999999998</v>
      </c>
      <c r="N253" s="11">
        <f t="shared" si="19"/>
        <v>417.10867788461536</v>
      </c>
    </row>
    <row r="254" spans="1:14" ht="15" customHeight="1">
      <c r="A254" s="8" t="s">
        <v>16</v>
      </c>
      <c r="B254" s="9" t="s">
        <v>0</v>
      </c>
      <c r="C254" s="25">
        <v>3558</v>
      </c>
      <c r="D254" s="26">
        <v>1019994.06</v>
      </c>
      <c r="E254" s="26">
        <v>0</v>
      </c>
      <c r="F254" s="26">
        <f t="shared" si="15"/>
        <v>1019994.06</v>
      </c>
      <c r="G254" s="26">
        <v>23218.16</v>
      </c>
      <c r="H254" s="26">
        <v>0</v>
      </c>
      <c r="I254" s="26">
        <v>0</v>
      </c>
      <c r="J254" s="26">
        <f t="shared" si="16"/>
        <v>23218.16</v>
      </c>
      <c r="K254" s="26">
        <v>632789.19999999995</v>
      </c>
      <c r="L254" s="10">
        <f t="shared" si="17"/>
        <v>293.2018605958404</v>
      </c>
      <c r="M254" s="10">
        <f t="shared" si="18"/>
        <v>177.84969083754916</v>
      </c>
      <c r="N254" s="11">
        <f t="shared" si="19"/>
        <v>471.05155143338953</v>
      </c>
    </row>
    <row r="255" spans="1:14" ht="15" customHeight="1">
      <c r="A255" s="8" t="s">
        <v>389</v>
      </c>
      <c r="B255" s="9" t="s">
        <v>243</v>
      </c>
      <c r="C255" s="25">
        <v>3559</v>
      </c>
      <c r="D255" s="26">
        <v>854062.39</v>
      </c>
      <c r="E255" s="26">
        <v>0</v>
      </c>
      <c r="F255" s="26">
        <f t="shared" si="15"/>
        <v>854062.39</v>
      </c>
      <c r="G255" s="26">
        <v>633391.86</v>
      </c>
      <c r="H255" s="26">
        <v>0</v>
      </c>
      <c r="I255" s="26">
        <v>0</v>
      </c>
      <c r="J255" s="26">
        <f t="shared" si="16"/>
        <v>633391.86</v>
      </c>
      <c r="K255" s="26">
        <v>309367.42</v>
      </c>
      <c r="L255" s="10">
        <f t="shared" si="17"/>
        <v>417.94162686147797</v>
      </c>
      <c r="M255" s="10">
        <f t="shared" si="18"/>
        <v>86.925377915144693</v>
      </c>
      <c r="N255" s="11">
        <f t="shared" si="19"/>
        <v>504.86700477662265</v>
      </c>
    </row>
    <row r="256" spans="1:14" ht="15" customHeight="1">
      <c r="A256" s="8" t="s">
        <v>24</v>
      </c>
      <c r="B256" s="9" t="s">
        <v>0</v>
      </c>
      <c r="C256" s="25">
        <v>2752</v>
      </c>
      <c r="D256" s="26">
        <v>548154.57999999996</v>
      </c>
      <c r="E256" s="26">
        <v>0</v>
      </c>
      <c r="F256" s="26">
        <f t="shared" si="15"/>
        <v>548154.57999999996</v>
      </c>
      <c r="G256" s="26">
        <v>4801.7</v>
      </c>
      <c r="H256" s="26">
        <v>0</v>
      </c>
      <c r="I256" s="26">
        <v>0</v>
      </c>
      <c r="J256" s="26">
        <f t="shared" si="16"/>
        <v>4801.7</v>
      </c>
      <c r="K256" s="26">
        <v>185256.26</v>
      </c>
      <c r="L256" s="10">
        <f t="shared" si="17"/>
        <v>200.92888081395347</v>
      </c>
      <c r="M256" s="10">
        <f t="shared" si="18"/>
        <v>67.316954941860473</v>
      </c>
      <c r="N256" s="11">
        <f t="shared" si="19"/>
        <v>268.24583575581391</v>
      </c>
    </row>
    <row r="257" spans="1:14" ht="15" customHeight="1">
      <c r="A257" s="8" t="s">
        <v>209</v>
      </c>
      <c r="B257" s="9" t="s">
        <v>206</v>
      </c>
      <c r="C257" s="25">
        <v>2937</v>
      </c>
      <c r="D257" s="26">
        <v>844135.49</v>
      </c>
      <c r="E257" s="26">
        <v>0</v>
      </c>
      <c r="F257" s="26">
        <f t="shared" si="15"/>
        <v>844135.49</v>
      </c>
      <c r="G257" s="26">
        <v>38613.879999999997</v>
      </c>
      <c r="H257" s="26">
        <v>0</v>
      </c>
      <c r="I257" s="26">
        <v>0</v>
      </c>
      <c r="J257" s="26">
        <f t="shared" si="16"/>
        <v>38613.879999999997</v>
      </c>
      <c r="K257" s="26">
        <v>409450.51</v>
      </c>
      <c r="L257" s="10">
        <f t="shared" si="17"/>
        <v>300.56158324821246</v>
      </c>
      <c r="M257" s="10">
        <f t="shared" si="18"/>
        <v>139.41113721484507</v>
      </c>
      <c r="N257" s="11">
        <f t="shared" si="19"/>
        <v>439.9727204630575</v>
      </c>
    </row>
    <row r="258" spans="1:14" ht="15" customHeight="1">
      <c r="A258" s="8" t="s">
        <v>179</v>
      </c>
      <c r="B258" s="9" t="s">
        <v>176</v>
      </c>
      <c r="C258" s="25">
        <v>4465</v>
      </c>
      <c r="D258" s="26">
        <v>1039184.45</v>
      </c>
      <c r="E258" s="26">
        <v>0</v>
      </c>
      <c r="F258" s="26">
        <f t="shared" si="15"/>
        <v>1039184.45</v>
      </c>
      <c r="G258" s="26">
        <v>34279.699999999997</v>
      </c>
      <c r="H258" s="26">
        <v>0</v>
      </c>
      <c r="I258" s="26">
        <v>0</v>
      </c>
      <c r="J258" s="26">
        <f t="shared" si="16"/>
        <v>34279.699999999997</v>
      </c>
      <c r="K258" s="26">
        <v>613899.24</v>
      </c>
      <c r="L258" s="10">
        <f t="shared" si="17"/>
        <v>240.41750279955204</v>
      </c>
      <c r="M258" s="10">
        <f t="shared" si="18"/>
        <v>137.49143113101903</v>
      </c>
      <c r="N258" s="11">
        <f t="shared" si="19"/>
        <v>377.9089339305711</v>
      </c>
    </row>
    <row r="259" spans="1:14" ht="15" customHeight="1">
      <c r="A259" s="8" t="s">
        <v>215</v>
      </c>
      <c r="B259" s="9" t="s">
        <v>206</v>
      </c>
      <c r="C259" s="25">
        <v>588</v>
      </c>
      <c r="D259" s="26">
        <v>185066.69</v>
      </c>
      <c r="E259" s="26">
        <v>0</v>
      </c>
      <c r="F259" s="26">
        <f t="shared" si="15"/>
        <v>185066.69</v>
      </c>
      <c r="G259" s="26">
        <v>20902.8</v>
      </c>
      <c r="H259" s="26">
        <v>0</v>
      </c>
      <c r="I259" s="26">
        <v>0</v>
      </c>
      <c r="J259" s="26">
        <f t="shared" si="16"/>
        <v>20902.8</v>
      </c>
      <c r="K259" s="26">
        <v>82583.92</v>
      </c>
      <c r="L259" s="10">
        <f t="shared" si="17"/>
        <v>350.28824829931972</v>
      </c>
      <c r="M259" s="10">
        <f t="shared" si="18"/>
        <v>140.44884353741497</v>
      </c>
      <c r="N259" s="11">
        <f t="shared" si="19"/>
        <v>490.73709183673463</v>
      </c>
    </row>
    <row r="260" spans="1:14" ht="15" customHeight="1">
      <c r="A260" s="8" t="s">
        <v>15</v>
      </c>
      <c r="B260" s="9" t="s">
        <v>0</v>
      </c>
      <c r="C260" s="25">
        <v>2039</v>
      </c>
      <c r="D260" s="26">
        <v>447778.21</v>
      </c>
      <c r="E260" s="26">
        <v>0</v>
      </c>
      <c r="F260" s="26">
        <f t="shared" si="15"/>
        <v>447778.21</v>
      </c>
      <c r="G260" s="26">
        <v>3383.45</v>
      </c>
      <c r="H260" s="26">
        <v>0</v>
      </c>
      <c r="I260" s="26">
        <v>0</v>
      </c>
      <c r="J260" s="26">
        <f t="shared" si="16"/>
        <v>3383.45</v>
      </c>
      <c r="K260" s="26">
        <v>309033.71999999997</v>
      </c>
      <c r="L260" s="10">
        <f t="shared" si="17"/>
        <v>221.26614026483571</v>
      </c>
      <c r="M260" s="10">
        <f t="shared" si="18"/>
        <v>151.56141245708679</v>
      </c>
      <c r="N260" s="11">
        <f t="shared" si="19"/>
        <v>372.82755272192253</v>
      </c>
    </row>
    <row r="261" spans="1:14" ht="15" customHeight="1">
      <c r="A261" s="8" t="s">
        <v>178</v>
      </c>
      <c r="B261" s="9" t="s">
        <v>176</v>
      </c>
      <c r="C261" s="25">
        <v>3872</v>
      </c>
      <c r="D261" s="26">
        <v>982053.96</v>
      </c>
      <c r="E261" s="26">
        <v>0</v>
      </c>
      <c r="F261" s="26">
        <f t="shared" si="15"/>
        <v>982053.96</v>
      </c>
      <c r="G261" s="26">
        <v>8394.1200000000008</v>
      </c>
      <c r="H261" s="26">
        <v>0</v>
      </c>
      <c r="I261" s="26">
        <v>0</v>
      </c>
      <c r="J261" s="26">
        <f t="shared" si="16"/>
        <v>8394.1200000000008</v>
      </c>
      <c r="K261" s="26">
        <v>165168.31</v>
      </c>
      <c r="L261" s="10">
        <f t="shared" si="17"/>
        <v>255.79754132231403</v>
      </c>
      <c r="M261" s="10">
        <f t="shared" si="18"/>
        <v>42.657104855371898</v>
      </c>
      <c r="N261" s="11">
        <f t="shared" si="19"/>
        <v>298.4546461776859</v>
      </c>
    </row>
    <row r="262" spans="1:14" ht="15" customHeight="1">
      <c r="A262" s="8" t="s">
        <v>14</v>
      </c>
      <c r="B262" s="9" t="s">
        <v>0</v>
      </c>
      <c r="C262" s="25">
        <v>1069</v>
      </c>
      <c r="D262" s="26">
        <v>292284.88</v>
      </c>
      <c r="E262" s="26">
        <v>0</v>
      </c>
      <c r="F262" s="26">
        <f t="shared" si="15"/>
        <v>292284.88</v>
      </c>
      <c r="G262" s="26">
        <v>18158.990000000002</v>
      </c>
      <c r="H262" s="26">
        <v>0</v>
      </c>
      <c r="I262" s="26">
        <v>0</v>
      </c>
      <c r="J262" s="26">
        <f t="shared" si="16"/>
        <v>18158.990000000002</v>
      </c>
      <c r="K262" s="26">
        <v>204622.98</v>
      </c>
      <c r="L262" s="10">
        <f t="shared" si="17"/>
        <v>290.40586529466793</v>
      </c>
      <c r="M262" s="10">
        <f t="shared" si="18"/>
        <v>191.41532273152481</v>
      </c>
      <c r="N262" s="11">
        <f t="shared" si="19"/>
        <v>481.82118802619266</v>
      </c>
    </row>
    <row r="263" spans="1:14" ht="15" customHeight="1">
      <c r="A263" s="8" t="s">
        <v>177</v>
      </c>
      <c r="B263" s="9" t="s">
        <v>176</v>
      </c>
      <c r="C263" s="25">
        <v>1929</v>
      </c>
      <c r="D263" s="26">
        <v>464734.48</v>
      </c>
      <c r="E263" s="26">
        <v>0</v>
      </c>
      <c r="F263" s="26">
        <f t="shared" si="15"/>
        <v>464734.48</v>
      </c>
      <c r="G263" s="26">
        <v>7926.74</v>
      </c>
      <c r="H263" s="26">
        <v>0</v>
      </c>
      <c r="I263" s="26">
        <v>0</v>
      </c>
      <c r="J263" s="26">
        <f t="shared" si="16"/>
        <v>7926.74</v>
      </c>
      <c r="K263" s="26">
        <v>148781.60999999999</v>
      </c>
      <c r="L263" s="10">
        <f t="shared" si="17"/>
        <v>245.02914463452564</v>
      </c>
      <c r="M263" s="10">
        <f t="shared" si="18"/>
        <v>77.128880248833582</v>
      </c>
      <c r="N263" s="11">
        <f t="shared" si="19"/>
        <v>322.15802488335925</v>
      </c>
    </row>
    <row r="264" spans="1:14" ht="15" customHeight="1">
      <c r="A264" s="8" t="s">
        <v>353</v>
      </c>
      <c r="B264" s="9" t="s">
        <v>0</v>
      </c>
      <c r="C264" s="25">
        <v>3130</v>
      </c>
      <c r="D264" s="26">
        <v>715407.7</v>
      </c>
      <c r="E264" s="26">
        <v>0</v>
      </c>
      <c r="F264" s="26">
        <f t="shared" si="15"/>
        <v>715407.7</v>
      </c>
      <c r="G264" s="26">
        <v>16572.259999999998</v>
      </c>
      <c r="H264" s="26">
        <v>0</v>
      </c>
      <c r="I264" s="26">
        <v>0</v>
      </c>
      <c r="J264" s="26">
        <f t="shared" si="16"/>
        <v>16572.259999999998</v>
      </c>
      <c r="K264" s="26">
        <v>443685.63</v>
      </c>
      <c r="L264" s="10">
        <f t="shared" si="17"/>
        <v>233.85941214057507</v>
      </c>
      <c r="M264" s="10">
        <f t="shared" si="18"/>
        <v>141.75259744408945</v>
      </c>
      <c r="N264" s="11">
        <f t="shared" si="19"/>
        <v>375.61200958466446</v>
      </c>
    </row>
    <row r="265" spans="1:14" ht="15" customHeight="1">
      <c r="A265" s="8" t="s">
        <v>369</v>
      </c>
      <c r="B265" s="9" t="s">
        <v>0</v>
      </c>
      <c r="C265" s="25">
        <v>585</v>
      </c>
      <c r="D265" s="26">
        <v>111629.02</v>
      </c>
      <c r="E265" s="26">
        <v>0</v>
      </c>
      <c r="F265" s="26">
        <f t="shared" si="15"/>
        <v>111629.02</v>
      </c>
      <c r="G265" s="26">
        <v>2556.1799999999998</v>
      </c>
      <c r="H265" s="26">
        <v>0</v>
      </c>
      <c r="I265" s="26">
        <v>0</v>
      </c>
      <c r="J265" s="26">
        <f t="shared" si="16"/>
        <v>2556.1799999999998</v>
      </c>
      <c r="K265" s="26">
        <v>90601.16</v>
      </c>
      <c r="L265" s="10">
        <f t="shared" si="17"/>
        <v>195.18837606837607</v>
      </c>
      <c r="M265" s="10">
        <f t="shared" si="18"/>
        <v>154.87377777777778</v>
      </c>
      <c r="N265" s="11">
        <f t="shared" si="19"/>
        <v>350.06215384615382</v>
      </c>
    </row>
    <row r="266" spans="1:14" ht="15" customHeight="1">
      <c r="A266" s="8" t="s">
        <v>294</v>
      </c>
      <c r="B266" s="9" t="s">
        <v>176</v>
      </c>
      <c r="C266" s="25">
        <v>3658</v>
      </c>
      <c r="D266" s="26">
        <v>806213.31</v>
      </c>
      <c r="E266" s="26">
        <v>0</v>
      </c>
      <c r="F266" s="26">
        <f t="shared" ref="F266:F329" si="20">D266-E266</f>
        <v>806213.31</v>
      </c>
      <c r="G266" s="26">
        <v>9271.81</v>
      </c>
      <c r="H266" s="26">
        <v>0</v>
      </c>
      <c r="I266" s="26">
        <v>0</v>
      </c>
      <c r="J266" s="26">
        <f t="shared" ref="J266:J329" si="21">G266-H266-I266</f>
        <v>9271.81</v>
      </c>
      <c r="K266" s="26">
        <v>153145.54999999999</v>
      </c>
      <c r="L266" s="10">
        <f t="shared" ref="L266:L329" si="22">(F266+J266)/C266</f>
        <v>222.9319628212138</v>
      </c>
      <c r="M266" s="10">
        <f t="shared" ref="M266:M329" si="23">K266/C266</f>
        <v>41.865924002186986</v>
      </c>
      <c r="N266" s="11">
        <f t="shared" ref="N266:N329" si="24">(F266+J266+K266)/C266</f>
        <v>264.7978868234008</v>
      </c>
    </row>
    <row r="267" spans="1:14" ht="15" customHeight="1">
      <c r="A267" s="8" t="s">
        <v>13</v>
      </c>
      <c r="B267" s="9" t="s">
        <v>0</v>
      </c>
      <c r="C267" s="25">
        <v>458</v>
      </c>
      <c r="D267" s="26">
        <v>111914.44</v>
      </c>
      <c r="E267" s="26">
        <v>0</v>
      </c>
      <c r="F267" s="26">
        <f t="shared" si="20"/>
        <v>111914.44</v>
      </c>
      <c r="G267" s="26">
        <v>975.96</v>
      </c>
      <c r="H267" s="26">
        <v>0</v>
      </c>
      <c r="I267" s="26">
        <v>0</v>
      </c>
      <c r="J267" s="26">
        <f t="shared" si="21"/>
        <v>975.96</v>
      </c>
      <c r="K267" s="26">
        <v>81493.440000000002</v>
      </c>
      <c r="L267" s="10">
        <f t="shared" si="22"/>
        <v>246.48558951965069</v>
      </c>
      <c r="M267" s="10">
        <f t="shared" si="23"/>
        <v>177.93327510917032</v>
      </c>
      <c r="N267" s="11">
        <f t="shared" si="24"/>
        <v>424.41886462882104</v>
      </c>
    </row>
    <row r="268" spans="1:14" ht="15" customHeight="1">
      <c r="A268" s="8" t="s">
        <v>134</v>
      </c>
      <c r="B268" s="9" t="s">
        <v>90</v>
      </c>
      <c r="C268" s="25">
        <v>508</v>
      </c>
      <c r="D268" s="26">
        <v>209732.93</v>
      </c>
      <c r="E268" s="26">
        <v>0</v>
      </c>
      <c r="F268" s="26">
        <f t="shared" si="20"/>
        <v>209732.93</v>
      </c>
      <c r="G268" s="26">
        <v>1803.62</v>
      </c>
      <c r="H268" s="26">
        <v>0</v>
      </c>
      <c r="I268" s="26">
        <v>0</v>
      </c>
      <c r="J268" s="26">
        <f t="shared" si="21"/>
        <v>1803.62</v>
      </c>
      <c r="K268" s="26">
        <v>53259.88</v>
      </c>
      <c r="L268" s="10">
        <f t="shared" si="22"/>
        <v>416.41053149606296</v>
      </c>
      <c r="M268" s="10">
        <f t="shared" si="23"/>
        <v>104.84228346456692</v>
      </c>
      <c r="N268" s="11">
        <f t="shared" si="24"/>
        <v>521.25281496062996</v>
      </c>
    </row>
    <row r="269" spans="1:14" ht="15" customHeight="1">
      <c r="A269" s="8" t="s">
        <v>319</v>
      </c>
      <c r="B269" s="9" t="s">
        <v>69</v>
      </c>
      <c r="C269" s="25">
        <v>259</v>
      </c>
      <c r="D269" s="26">
        <v>75331.7</v>
      </c>
      <c r="E269" s="26">
        <v>0</v>
      </c>
      <c r="F269" s="26">
        <f t="shared" si="20"/>
        <v>75331.7</v>
      </c>
      <c r="G269" s="26">
        <v>3823.75</v>
      </c>
      <c r="H269" s="26">
        <v>0</v>
      </c>
      <c r="I269" s="26">
        <v>0</v>
      </c>
      <c r="J269" s="26">
        <f t="shared" si="21"/>
        <v>3823.75</v>
      </c>
      <c r="K269" s="26">
        <v>11884.76</v>
      </c>
      <c r="L269" s="10">
        <f t="shared" si="22"/>
        <v>305.61949806949804</v>
      </c>
      <c r="M269" s="10">
        <f t="shared" si="23"/>
        <v>45.887104247104247</v>
      </c>
      <c r="N269" s="11">
        <f t="shared" si="24"/>
        <v>351.50660231660231</v>
      </c>
    </row>
    <row r="270" spans="1:14" ht="15" customHeight="1">
      <c r="A270" s="8" t="s">
        <v>331</v>
      </c>
      <c r="B270" s="9" t="s">
        <v>243</v>
      </c>
      <c r="C270" s="25">
        <v>1523</v>
      </c>
      <c r="D270" s="26">
        <v>352625.89</v>
      </c>
      <c r="E270" s="26">
        <v>0</v>
      </c>
      <c r="F270" s="26">
        <f t="shared" si="20"/>
        <v>352625.89</v>
      </c>
      <c r="G270" s="26">
        <v>9571.7900000000009</v>
      </c>
      <c r="H270" s="26">
        <v>0</v>
      </c>
      <c r="I270" s="26">
        <v>0</v>
      </c>
      <c r="J270" s="26">
        <f t="shared" si="21"/>
        <v>9571.7900000000009</v>
      </c>
      <c r="K270" s="26">
        <v>476879.21</v>
      </c>
      <c r="L270" s="10">
        <f t="shared" si="22"/>
        <v>237.81856861457649</v>
      </c>
      <c r="M270" s="10">
        <f t="shared" si="23"/>
        <v>313.11832567301383</v>
      </c>
      <c r="N270" s="11">
        <f t="shared" si="24"/>
        <v>550.93689428759023</v>
      </c>
    </row>
    <row r="271" spans="1:14" ht="15" customHeight="1">
      <c r="A271" s="8" t="s">
        <v>384</v>
      </c>
      <c r="B271" s="9" t="s">
        <v>137</v>
      </c>
      <c r="C271" s="25">
        <v>4427</v>
      </c>
      <c r="D271" s="26">
        <v>1694788.95</v>
      </c>
      <c r="E271" s="26">
        <v>0</v>
      </c>
      <c r="F271" s="26">
        <f t="shared" si="20"/>
        <v>1694788.95</v>
      </c>
      <c r="G271" s="26">
        <v>61929.74</v>
      </c>
      <c r="H271" s="26">
        <v>0</v>
      </c>
      <c r="I271" s="26">
        <v>0</v>
      </c>
      <c r="J271" s="26">
        <f t="shared" si="21"/>
        <v>61929.74</v>
      </c>
      <c r="K271" s="26">
        <v>677399.85</v>
      </c>
      <c r="L271" s="10">
        <f t="shared" si="22"/>
        <v>396.81922069121299</v>
      </c>
      <c r="M271" s="10">
        <f t="shared" si="23"/>
        <v>153.01555229274902</v>
      </c>
      <c r="N271" s="11">
        <f t="shared" si="24"/>
        <v>549.83477298396201</v>
      </c>
    </row>
    <row r="272" spans="1:14" ht="15" customHeight="1">
      <c r="A272" s="8" t="s">
        <v>387</v>
      </c>
      <c r="B272" s="9" t="s">
        <v>69</v>
      </c>
      <c r="C272" s="25">
        <v>4244</v>
      </c>
      <c r="D272" s="26">
        <v>1466454.98</v>
      </c>
      <c r="E272" s="26">
        <v>0</v>
      </c>
      <c r="F272" s="26">
        <f t="shared" si="20"/>
        <v>1466454.98</v>
      </c>
      <c r="G272" s="26">
        <v>33252.57</v>
      </c>
      <c r="H272" s="26">
        <v>0</v>
      </c>
      <c r="I272" s="26">
        <v>0</v>
      </c>
      <c r="J272" s="26">
        <f t="shared" si="21"/>
        <v>33252.57</v>
      </c>
      <c r="K272" s="26">
        <v>495978.51</v>
      </c>
      <c r="L272" s="10">
        <f t="shared" si="22"/>
        <v>353.37124175306315</v>
      </c>
      <c r="M272" s="10">
        <f t="shared" si="23"/>
        <v>116.86581291234684</v>
      </c>
      <c r="N272" s="11">
        <f t="shared" si="24"/>
        <v>470.23705466541003</v>
      </c>
    </row>
    <row r="273" spans="1:14" ht="15" customHeight="1">
      <c r="A273" s="8" t="s">
        <v>409</v>
      </c>
      <c r="B273" s="9" t="s">
        <v>0</v>
      </c>
      <c r="C273" s="25">
        <v>1228</v>
      </c>
      <c r="D273" s="26">
        <v>293067.71999999997</v>
      </c>
      <c r="E273" s="26">
        <v>0</v>
      </c>
      <c r="F273" s="26">
        <f t="shared" si="20"/>
        <v>293067.71999999997</v>
      </c>
      <c r="G273" s="26">
        <v>36666.6</v>
      </c>
      <c r="H273" s="26">
        <v>0</v>
      </c>
      <c r="I273" s="26">
        <v>0</v>
      </c>
      <c r="J273" s="26">
        <f t="shared" si="21"/>
        <v>36666.6</v>
      </c>
      <c r="K273" s="26">
        <v>123900.19</v>
      </c>
      <c r="L273" s="10">
        <f t="shared" si="22"/>
        <v>268.51328990228006</v>
      </c>
      <c r="M273" s="10">
        <f t="shared" si="23"/>
        <v>100.89592019543974</v>
      </c>
      <c r="N273" s="11">
        <f t="shared" si="24"/>
        <v>369.40921009771984</v>
      </c>
    </row>
    <row r="274" spans="1:14" ht="15" customHeight="1">
      <c r="A274" s="8" t="s">
        <v>12</v>
      </c>
      <c r="B274" s="9" t="s">
        <v>0</v>
      </c>
      <c r="C274" s="25">
        <v>1093</v>
      </c>
      <c r="D274" s="26">
        <v>345582.22</v>
      </c>
      <c r="E274" s="26">
        <v>0</v>
      </c>
      <c r="F274" s="26">
        <f t="shared" si="20"/>
        <v>345582.22</v>
      </c>
      <c r="G274" s="26">
        <v>14293.28</v>
      </c>
      <c r="H274" s="26">
        <v>0</v>
      </c>
      <c r="I274" s="26">
        <v>0</v>
      </c>
      <c r="J274" s="26">
        <f t="shared" si="21"/>
        <v>14293.28</v>
      </c>
      <c r="K274" s="26">
        <v>53087.39</v>
      </c>
      <c r="L274" s="10">
        <f t="shared" si="22"/>
        <v>329.25480329368708</v>
      </c>
      <c r="M274" s="10">
        <f t="shared" si="23"/>
        <v>48.570347666971635</v>
      </c>
      <c r="N274" s="11">
        <f t="shared" si="24"/>
        <v>377.82515096065873</v>
      </c>
    </row>
    <row r="275" spans="1:14" ht="15" customHeight="1">
      <c r="A275" s="8" t="s">
        <v>402</v>
      </c>
      <c r="B275" s="9" t="s">
        <v>176</v>
      </c>
      <c r="C275" s="25">
        <v>2076</v>
      </c>
      <c r="D275" s="26">
        <v>742557.07</v>
      </c>
      <c r="E275" s="26">
        <v>0</v>
      </c>
      <c r="F275" s="26">
        <f t="shared" si="20"/>
        <v>742557.07</v>
      </c>
      <c r="G275" s="26">
        <v>14438.26</v>
      </c>
      <c r="H275" s="26">
        <v>0</v>
      </c>
      <c r="I275" s="26">
        <v>0</v>
      </c>
      <c r="J275" s="26">
        <f t="shared" si="21"/>
        <v>14438.26</v>
      </c>
      <c r="K275" s="26">
        <v>87719.48</v>
      </c>
      <c r="L275" s="10">
        <f t="shared" si="22"/>
        <v>364.64129576107899</v>
      </c>
      <c r="M275" s="10">
        <f t="shared" si="23"/>
        <v>42.254084778420037</v>
      </c>
      <c r="N275" s="11">
        <f t="shared" si="24"/>
        <v>406.895380539499</v>
      </c>
    </row>
    <row r="276" spans="1:14" ht="15" customHeight="1">
      <c r="A276" s="8" t="s">
        <v>132</v>
      </c>
      <c r="B276" s="9" t="s">
        <v>90</v>
      </c>
      <c r="C276" s="25">
        <v>550</v>
      </c>
      <c r="D276" s="26">
        <v>158577.92000000001</v>
      </c>
      <c r="E276" s="26">
        <v>0</v>
      </c>
      <c r="F276" s="26">
        <f t="shared" si="20"/>
        <v>158577.92000000001</v>
      </c>
      <c r="G276" s="26">
        <v>3381.89</v>
      </c>
      <c r="H276" s="26">
        <v>0</v>
      </c>
      <c r="I276" s="26">
        <v>0</v>
      </c>
      <c r="J276" s="26">
        <f t="shared" si="21"/>
        <v>3381.89</v>
      </c>
      <c r="K276" s="26">
        <v>73990.710000000006</v>
      </c>
      <c r="L276" s="10">
        <f t="shared" si="22"/>
        <v>294.47238181818187</v>
      </c>
      <c r="M276" s="10">
        <f t="shared" si="23"/>
        <v>134.52856363636366</v>
      </c>
      <c r="N276" s="11">
        <f t="shared" si="24"/>
        <v>429.0009454545455</v>
      </c>
    </row>
    <row r="277" spans="1:14" ht="15" customHeight="1">
      <c r="A277" s="8" t="s">
        <v>277</v>
      </c>
      <c r="B277" s="9" t="s">
        <v>206</v>
      </c>
      <c r="C277" s="25">
        <v>4480</v>
      </c>
      <c r="D277" s="26">
        <v>2169250.98</v>
      </c>
      <c r="E277" s="26">
        <v>0</v>
      </c>
      <c r="F277" s="26">
        <f t="shared" si="20"/>
        <v>2169250.98</v>
      </c>
      <c r="G277" s="26">
        <v>132217.12</v>
      </c>
      <c r="H277" s="26">
        <v>0</v>
      </c>
      <c r="I277" s="26">
        <v>0</v>
      </c>
      <c r="J277" s="26">
        <f t="shared" si="21"/>
        <v>132217.12</v>
      </c>
      <c r="K277" s="26">
        <v>1711010.34</v>
      </c>
      <c r="L277" s="10">
        <f t="shared" si="22"/>
        <v>513.72055803571436</v>
      </c>
      <c r="M277" s="10">
        <f t="shared" si="23"/>
        <v>381.92195089285718</v>
      </c>
      <c r="N277" s="11">
        <f t="shared" si="24"/>
        <v>895.64250892857149</v>
      </c>
    </row>
    <row r="278" spans="1:14" ht="15" customHeight="1">
      <c r="A278" s="8" t="s">
        <v>131</v>
      </c>
      <c r="B278" s="9" t="s">
        <v>90</v>
      </c>
      <c r="C278" s="25">
        <v>189</v>
      </c>
      <c r="D278" s="26">
        <v>39039.06</v>
      </c>
      <c r="E278" s="26">
        <v>0</v>
      </c>
      <c r="F278" s="26">
        <f t="shared" si="20"/>
        <v>39039.06</v>
      </c>
      <c r="G278" s="26">
        <v>5434.09</v>
      </c>
      <c r="H278" s="26">
        <v>0</v>
      </c>
      <c r="I278" s="26">
        <v>0</v>
      </c>
      <c r="J278" s="26">
        <f t="shared" si="21"/>
        <v>5434.09</v>
      </c>
      <c r="K278" s="26">
        <v>24571.78</v>
      </c>
      <c r="L278" s="10">
        <f t="shared" si="22"/>
        <v>235.30767195767191</v>
      </c>
      <c r="M278" s="10">
        <f t="shared" si="23"/>
        <v>130.00941798941798</v>
      </c>
      <c r="N278" s="11">
        <f t="shared" si="24"/>
        <v>365.31708994708993</v>
      </c>
    </row>
    <row r="279" spans="1:14" ht="15" customHeight="1">
      <c r="A279" s="8" t="s">
        <v>11</v>
      </c>
      <c r="B279" s="9" t="s">
        <v>0</v>
      </c>
      <c r="C279" s="25">
        <v>1147</v>
      </c>
      <c r="D279" s="26">
        <v>377359.25</v>
      </c>
      <c r="E279" s="26">
        <v>0</v>
      </c>
      <c r="F279" s="26">
        <f t="shared" si="20"/>
        <v>377359.25</v>
      </c>
      <c r="G279" s="26">
        <v>5670.2</v>
      </c>
      <c r="H279" s="26">
        <v>0</v>
      </c>
      <c r="I279" s="26">
        <v>0</v>
      </c>
      <c r="J279" s="26">
        <f t="shared" si="21"/>
        <v>5670.2</v>
      </c>
      <c r="K279" s="26">
        <v>232228.29</v>
      </c>
      <c r="L279" s="10">
        <f t="shared" si="22"/>
        <v>333.940235396687</v>
      </c>
      <c r="M279" s="10">
        <f t="shared" si="23"/>
        <v>202.46581517000874</v>
      </c>
      <c r="N279" s="11">
        <f t="shared" si="24"/>
        <v>536.40605056669574</v>
      </c>
    </row>
    <row r="280" spans="1:14" ht="15" customHeight="1">
      <c r="A280" s="8" t="s">
        <v>129</v>
      </c>
      <c r="B280" s="9" t="s">
        <v>90</v>
      </c>
      <c r="C280" s="25">
        <v>2233</v>
      </c>
      <c r="D280" s="26">
        <v>754291.87</v>
      </c>
      <c r="E280" s="26">
        <v>0</v>
      </c>
      <c r="F280" s="26">
        <f t="shared" si="20"/>
        <v>754291.87</v>
      </c>
      <c r="G280" s="26">
        <v>7491.37</v>
      </c>
      <c r="H280" s="26">
        <v>0</v>
      </c>
      <c r="I280" s="26">
        <v>0</v>
      </c>
      <c r="J280" s="26">
        <f t="shared" si="21"/>
        <v>7491.37</v>
      </c>
      <c r="K280" s="26">
        <v>255160.11</v>
      </c>
      <c r="L280" s="10">
        <f t="shared" si="22"/>
        <v>341.14789072995967</v>
      </c>
      <c r="M280" s="10">
        <f t="shared" si="23"/>
        <v>114.26785042543662</v>
      </c>
      <c r="N280" s="11">
        <f t="shared" si="24"/>
        <v>455.41574115539629</v>
      </c>
    </row>
    <row r="281" spans="1:14" ht="15" customHeight="1">
      <c r="A281" s="8" t="s">
        <v>336</v>
      </c>
      <c r="B281" s="9" t="s">
        <v>0</v>
      </c>
      <c r="C281" s="25">
        <v>1034</v>
      </c>
      <c r="D281" s="26">
        <v>213494</v>
      </c>
      <c r="E281" s="26">
        <v>0</v>
      </c>
      <c r="F281" s="26">
        <f t="shared" si="20"/>
        <v>213494</v>
      </c>
      <c r="G281" s="26">
        <v>210</v>
      </c>
      <c r="H281" s="26">
        <v>0</v>
      </c>
      <c r="I281" s="26">
        <v>0</v>
      </c>
      <c r="J281" s="26">
        <f t="shared" si="21"/>
        <v>210</v>
      </c>
      <c r="K281" s="26">
        <v>75307.25</v>
      </c>
      <c r="L281" s="10">
        <f t="shared" si="22"/>
        <v>206.6769825918762</v>
      </c>
      <c r="M281" s="10">
        <f t="shared" si="23"/>
        <v>72.830996131528053</v>
      </c>
      <c r="N281" s="11">
        <f t="shared" si="24"/>
        <v>279.50797872340428</v>
      </c>
    </row>
    <row r="282" spans="1:14" ht="15" customHeight="1">
      <c r="A282" s="8" t="s">
        <v>266</v>
      </c>
      <c r="B282" s="9" t="s">
        <v>90</v>
      </c>
      <c r="C282" s="25">
        <v>437</v>
      </c>
      <c r="D282" s="26">
        <v>122748.38</v>
      </c>
      <c r="E282" s="26">
        <v>0</v>
      </c>
      <c r="F282" s="26">
        <f t="shared" si="20"/>
        <v>122748.38</v>
      </c>
      <c r="G282" s="26">
        <v>928.26</v>
      </c>
      <c r="H282" s="26">
        <v>0</v>
      </c>
      <c r="I282" s="26">
        <v>0</v>
      </c>
      <c r="J282" s="26">
        <f t="shared" si="21"/>
        <v>928.26</v>
      </c>
      <c r="K282" s="26">
        <v>117016.99</v>
      </c>
      <c r="L282" s="10">
        <f t="shared" si="22"/>
        <v>283.01290617848969</v>
      </c>
      <c r="M282" s="10">
        <f t="shared" si="23"/>
        <v>267.77343249427918</v>
      </c>
      <c r="N282" s="11">
        <f t="shared" si="24"/>
        <v>550.78633867276892</v>
      </c>
    </row>
    <row r="283" spans="1:14" ht="15" customHeight="1">
      <c r="A283" s="8" t="s">
        <v>181</v>
      </c>
      <c r="B283" s="9" t="s">
        <v>176</v>
      </c>
      <c r="C283" s="25">
        <v>1441</v>
      </c>
      <c r="D283" s="26">
        <v>493785.34</v>
      </c>
      <c r="E283" s="26">
        <v>0</v>
      </c>
      <c r="F283" s="26">
        <f t="shared" si="20"/>
        <v>493785.34</v>
      </c>
      <c r="G283" s="26">
        <v>7194.68</v>
      </c>
      <c r="H283" s="26">
        <v>0</v>
      </c>
      <c r="I283" s="26">
        <v>0</v>
      </c>
      <c r="J283" s="26">
        <f t="shared" si="21"/>
        <v>7194.68</v>
      </c>
      <c r="K283" s="26">
        <v>185155.46</v>
      </c>
      <c r="L283" s="10">
        <f t="shared" si="22"/>
        <v>347.66136016655099</v>
      </c>
      <c r="M283" s="10">
        <f t="shared" si="23"/>
        <v>128.49095072866064</v>
      </c>
      <c r="N283" s="11">
        <f t="shared" si="24"/>
        <v>476.15231089521166</v>
      </c>
    </row>
    <row r="284" spans="1:14" ht="15" customHeight="1">
      <c r="A284" s="8" t="s">
        <v>396</v>
      </c>
      <c r="B284" s="9" t="s">
        <v>243</v>
      </c>
      <c r="C284" s="25">
        <v>2325</v>
      </c>
      <c r="D284" s="26">
        <v>632952.02</v>
      </c>
      <c r="E284" s="26">
        <v>0</v>
      </c>
      <c r="F284" s="26">
        <f t="shared" si="20"/>
        <v>632952.02</v>
      </c>
      <c r="G284" s="26">
        <v>22568.17</v>
      </c>
      <c r="H284" s="26">
        <v>0</v>
      </c>
      <c r="I284" s="26">
        <v>0</v>
      </c>
      <c r="J284" s="26">
        <f t="shared" si="21"/>
        <v>22568.17</v>
      </c>
      <c r="K284" s="26">
        <v>210761.67</v>
      </c>
      <c r="L284" s="10">
        <f t="shared" si="22"/>
        <v>281.94416774193553</v>
      </c>
      <c r="M284" s="10">
        <f t="shared" si="23"/>
        <v>90.650180645161299</v>
      </c>
      <c r="N284" s="11">
        <f t="shared" si="24"/>
        <v>372.59434838709683</v>
      </c>
    </row>
    <row r="285" spans="1:14" ht="15" customHeight="1">
      <c r="A285" s="8" t="s">
        <v>295</v>
      </c>
      <c r="B285" s="9" t="s">
        <v>206</v>
      </c>
      <c r="C285" s="25">
        <v>280</v>
      </c>
      <c r="D285" s="26">
        <v>81354.78</v>
      </c>
      <c r="E285" s="26">
        <v>0</v>
      </c>
      <c r="F285" s="26">
        <f t="shared" si="20"/>
        <v>81354.78</v>
      </c>
      <c r="G285" s="26">
        <v>0</v>
      </c>
      <c r="H285" s="26">
        <v>0</v>
      </c>
      <c r="I285" s="26">
        <v>0</v>
      </c>
      <c r="J285" s="26">
        <f t="shared" si="21"/>
        <v>0</v>
      </c>
      <c r="K285" s="26">
        <v>26777.65</v>
      </c>
      <c r="L285" s="10">
        <f t="shared" si="22"/>
        <v>290.55278571428573</v>
      </c>
      <c r="M285" s="10">
        <f t="shared" si="23"/>
        <v>95.634464285714287</v>
      </c>
      <c r="N285" s="11">
        <f t="shared" si="24"/>
        <v>386.18724999999995</v>
      </c>
    </row>
    <row r="286" spans="1:14" ht="15" customHeight="1">
      <c r="A286" s="8" t="s">
        <v>272</v>
      </c>
      <c r="B286" s="9" t="s">
        <v>90</v>
      </c>
      <c r="C286" s="25">
        <v>924</v>
      </c>
      <c r="D286" s="26">
        <v>298340.56</v>
      </c>
      <c r="E286" s="26">
        <v>0</v>
      </c>
      <c r="F286" s="26">
        <f t="shared" si="20"/>
        <v>298340.56</v>
      </c>
      <c r="G286" s="26">
        <v>6034.51</v>
      </c>
      <c r="H286" s="26">
        <v>0</v>
      </c>
      <c r="I286" s="26">
        <v>0</v>
      </c>
      <c r="J286" s="26">
        <f t="shared" si="21"/>
        <v>6034.51</v>
      </c>
      <c r="K286" s="26">
        <v>47650.54</v>
      </c>
      <c r="L286" s="10">
        <f t="shared" si="22"/>
        <v>329.4102489177489</v>
      </c>
      <c r="M286" s="10">
        <f t="shared" si="23"/>
        <v>51.569848484848485</v>
      </c>
      <c r="N286" s="11">
        <f t="shared" si="24"/>
        <v>380.98009740259738</v>
      </c>
    </row>
    <row r="287" spans="1:14" ht="15" customHeight="1">
      <c r="A287" s="8" t="s">
        <v>71</v>
      </c>
      <c r="B287" s="9" t="s">
        <v>69</v>
      </c>
      <c r="C287" s="25">
        <v>3465</v>
      </c>
      <c r="D287" s="26">
        <v>964145.42</v>
      </c>
      <c r="E287" s="26">
        <v>0</v>
      </c>
      <c r="F287" s="26">
        <f t="shared" si="20"/>
        <v>964145.42</v>
      </c>
      <c r="G287" s="26">
        <v>20818.82</v>
      </c>
      <c r="H287" s="26">
        <v>0</v>
      </c>
      <c r="I287" s="26">
        <v>0</v>
      </c>
      <c r="J287" s="26">
        <f t="shared" si="21"/>
        <v>20818.82</v>
      </c>
      <c r="K287" s="26">
        <v>171234.45</v>
      </c>
      <c r="L287" s="10">
        <f t="shared" si="22"/>
        <v>284.2609639249639</v>
      </c>
      <c r="M287" s="10">
        <f t="shared" si="23"/>
        <v>49.41831168831169</v>
      </c>
      <c r="N287" s="11">
        <f t="shared" si="24"/>
        <v>333.67927561327559</v>
      </c>
    </row>
    <row r="288" spans="1:14" ht="15" customHeight="1">
      <c r="A288" s="8" t="s">
        <v>127</v>
      </c>
      <c r="B288" s="9" t="s">
        <v>90</v>
      </c>
      <c r="C288" s="25">
        <v>387</v>
      </c>
      <c r="D288" s="26">
        <v>254001.7</v>
      </c>
      <c r="E288" s="26">
        <v>0</v>
      </c>
      <c r="F288" s="26">
        <f t="shared" si="20"/>
        <v>254001.7</v>
      </c>
      <c r="G288" s="26">
        <v>4098.2</v>
      </c>
      <c r="H288" s="26">
        <v>0</v>
      </c>
      <c r="I288" s="26">
        <v>0</v>
      </c>
      <c r="J288" s="26">
        <f t="shared" si="21"/>
        <v>4098.2</v>
      </c>
      <c r="K288" s="26">
        <v>56377.79</v>
      </c>
      <c r="L288" s="10">
        <f t="shared" si="22"/>
        <v>666.9248062015505</v>
      </c>
      <c r="M288" s="10">
        <f t="shared" si="23"/>
        <v>145.67904392764859</v>
      </c>
      <c r="N288" s="11">
        <f t="shared" si="24"/>
        <v>812.60385012919892</v>
      </c>
    </row>
    <row r="289" spans="1:14" ht="15" customHeight="1">
      <c r="A289" s="8" t="s">
        <v>363</v>
      </c>
      <c r="B289" s="9" t="s">
        <v>69</v>
      </c>
      <c r="C289" s="25">
        <v>1137</v>
      </c>
      <c r="D289" s="26">
        <v>306895.96000000002</v>
      </c>
      <c r="E289" s="26">
        <v>0</v>
      </c>
      <c r="F289" s="26">
        <f t="shared" si="20"/>
        <v>306895.96000000002</v>
      </c>
      <c r="G289" s="26">
        <v>4174.2700000000004</v>
      </c>
      <c r="H289" s="26">
        <v>0</v>
      </c>
      <c r="I289" s="26">
        <v>0</v>
      </c>
      <c r="J289" s="26">
        <f t="shared" si="21"/>
        <v>4174.2700000000004</v>
      </c>
      <c r="K289" s="26">
        <v>47810.82</v>
      </c>
      <c r="L289" s="10">
        <f t="shared" si="22"/>
        <v>273.58859278803874</v>
      </c>
      <c r="M289" s="10">
        <f t="shared" si="23"/>
        <v>42.049973614775723</v>
      </c>
      <c r="N289" s="11">
        <f t="shared" si="24"/>
        <v>315.63856640281449</v>
      </c>
    </row>
    <row r="290" spans="1:14" ht="15" customHeight="1">
      <c r="A290" s="8" t="s">
        <v>99</v>
      </c>
      <c r="B290" s="9" t="s">
        <v>90</v>
      </c>
      <c r="C290" s="25">
        <v>4358</v>
      </c>
      <c r="D290" s="26">
        <v>1517507.68</v>
      </c>
      <c r="E290" s="26">
        <v>0</v>
      </c>
      <c r="F290" s="26">
        <f t="shared" si="20"/>
        <v>1517507.68</v>
      </c>
      <c r="G290" s="26">
        <v>19480.759999999998</v>
      </c>
      <c r="H290" s="26">
        <v>0</v>
      </c>
      <c r="I290" s="26">
        <v>0</v>
      </c>
      <c r="J290" s="26">
        <f t="shared" si="21"/>
        <v>19480.759999999998</v>
      </c>
      <c r="K290" s="26">
        <v>157317.18</v>
      </c>
      <c r="L290" s="10">
        <f t="shared" si="22"/>
        <v>352.68206516750803</v>
      </c>
      <c r="M290" s="10">
        <f t="shared" si="23"/>
        <v>36.098480954566313</v>
      </c>
      <c r="N290" s="11">
        <f t="shared" si="24"/>
        <v>388.78054612207433</v>
      </c>
    </row>
    <row r="291" spans="1:14" ht="15" customHeight="1">
      <c r="A291" s="8" t="s">
        <v>175</v>
      </c>
      <c r="B291" s="9" t="s">
        <v>176</v>
      </c>
      <c r="C291" s="25">
        <v>2775</v>
      </c>
      <c r="D291" s="26">
        <v>791270.74</v>
      </c>
      <c r="E291" s="26">
        <v>0</v>
      </c>
      <c r="F291" s="26">
        <f t="shared" si="20"/>
        <v>791270.74</v>
      </c>
      <c r="G291" s="26">
        <v>15002.41</v>
      </c>
      <c r="H291" s="26">
        <v>0</v>
      </c>
      <c r="I291" s="26">
        <v>0</v>
      </c>
      <c r="J291" s="26">
        <f t="shared" si="21"/>
        <v>15002.41</v>
      </c>
      <c r="K291" s="26">
        <v>221050.52</v>
      </c>
      <c r="L291" s="10">
        <f t="shared" si="22"/>
        <v>290.54888288288288</v>
      </c>
      <c r="M291" s="10">
        <f t="shared" si="23"/>
        <v>79.657845045045036</v>
      </c>
      <c r="N291" s="11">
        <f t="shared" si="24"/>
        <v>370.20672792792794</v>
      </c>
    </row>
    <row r="292" spans="1:14" ht="15" customHeight="1">
      <c r="A292" s="8" t="s">
        <v>273</v>
      </c>
      <c r="B292" s="9" t="s">
        <v>176</v>
      </c>
      <c r="C292" s="25">
        <v>1485</v>
      </c>
      <c r="D292" s="26">
        <v>326126.03000000003</v>
      </c>
      <c r="E292" s="26">
        <v>0</v>
      </c>
      <c r="F292" s="26">
        <f t="shared" si="20"/>
        <v>326126.03000000003</v>
      </c>
      <c r="G292" s="26">
        <v>385.41</v>
      </c>
      <c r="H292" s="26">
        <v>0</v>
      </c>
      <c r="I292" s="26">
        <v>0</v>
      </c>
      <c r="J292" s="26">
        <f t="shared" si="21"/>
        <v>385.41</v>
      </c>
      <c r="K292" s="26">
        <v>66357.320000000007</v>
      </c>
      <c r="L292" s="10">
        <f t="shared" si="22"/>
        <v>219.87302356902356</v>
      </c>
      <c r="M292" s="10">
        <f t="shared" si="23"/>
        <v>44.685063973063976</v>
      </c>
      <c r="N292" s="11">
        <f t="shared" si="24"/>
        <v>264.55808754208755</v>
      </c>
    </row>
    <row r="293" spans="1:14" ht="15" customHeight="1">
      <c r="A293" s="8" t="s">
        <v>304</v>
      </c>
      <c r="B293" s="9" t="s">
        <v>137</v>
      </c>
      <c r="C293" s="25">
        <v>2822</v>
      </c>
      <c r="D293" s="26">
        <v>766517.89</v>
      </c>
      <c r="E293" s="26">
        <v>0</v>
      </c>
      <c r="F293" s="26">
        <f t="shared" si="20"/>
        <v>766517.89</v>
      </c>
      <c r="G293" s="26">
        <v>19223.12</v>
      </c>
      <c r="H293" s="26">
        <v>0</v>
      </c>
      <c r="I293" s="26">
        <v>0</v>
      </c>
      <c r="J293" s="26">
        <f t="shared" si="21"/>
        <v>19223.12</v>
      </c>
      <c r="K293" s="26">
        <v>418358.98</v>
      </c>
      <c r="L293" s="10">
        <f t="shared" si="22"/>
        <v>278.43409284195604</v>
      </c>
      <c r="M293" s="10">
        <f t="shared" si="23"/>
        <v>148.24910701630048</v>
      </c>
      <c r="N293" s="11">
        <f t="shared" si="24"/>
        <v>426.68319985825656</v>
      </c>
    </row>
    <row r="294" spans="1:14" ht="15" customHeight="1">
      <c r="A294" s="8" t="s">
        <v>324</v>
      </c>
      <c r="B294" s="9" t="s">
        <v>206</v>
      </c>
      <c r="C294" s="25">
        <v>3290</v>
      </c>
      <c r="D294" s="26">
        <v>1577341.02</v>
      </c>
      <c r="E294" s="26">
        <v>0</v>
      </c>
      <c r="F294" s="26">
        <f t="shared" si="20"/>
        <v>1577341.02</v>
      </c>
      <c r="G294" s="26">
        <v>20325.099999999999</v>
      </c>
      <c r="H294" s="26">
        <v>0</v>
      </c>
      <c r="I294" s="26">
        <v>0</v>
      </c>
      <c r="J294" s="26">
        <f t="shared" si="21"/>
        <v>20325.099999999999</v>
      </c>
      <c r="K294" s="26">
        <v>527017.25</v>
      </c>
      <c r="L294" s="10">
        <f t="shared" si="22"/>
        <v>485.61280243161099</v>
      </c>
      <c r="M294" s="10">
        <f t="shared" si="23"/>
        <v>160.18761398176292</v>
      </c>
      <c r="N294" s="11">
        <f t="shared" si="24"/>
        <v>645.80041641337391</v>
      </c>
    </row>
    <row r="295" spans="1:14" ht="15" customHeight="1">
      <c r="A295" s="8" t="s">
        <v>56</v>
      </c>
      <c r="B295" s="9" t="s">
        <v>0</v>
      </c>
      <c r="C295" s="25">
        <v>867</v>
      </c>
      <c r="D295" s="26">
        <v>441380.84</v>
      </c>
      <c r="E295" s="26">
        <v>0</v>
      </c>
      <c r="F295" s="26">
        <f t="shared" si="20"/>
        <v>441380.84</v>
      </c>
      <c r="G295" s="26">
        <v>6305.53</v>
      </c>
      <c r="H295" s="26">
        <v>0</v>
      </c>
      <c r="I295" s="26">
        <v>0</v>
      </c>
      <c r="J295" s="26">
        <f t="shared" si="21"/>
        <v>6305.53</v>
      </c>
      <c r="K295" s="26">
        <v>102602.29</v>
      </c>
      <c r="L295" s="10">
        <f t="shared" si="22"/>
        <v>516.36259515570941</v>
      </c>
      <c r="M295" s="10">
        <f t="shared" si="23"/>
        <v>118.34174163783159</v>
      </c>
      <c r="N295" s="11">
        <f t="shared" si="24"/>
        <v>634.70433679354096</v>
      </c>
    </row>
    <row r="296" spans="1:14" ht="15" customHeight="1">
      <c r="A296" s="8" t="s">
        <v>58</v>
      </c>
      <c r="B296" s="9" t="s">
        <v>0</v>
      </c>
      <c r="C296" s="25">
        <v>1595</v>
      </c>
      <c r="D296" s="26">
        <v>539145.93000000005</v>
      </c>
      <c r="E296" s="26">
        <v>0</v>
      </c>
      <c r="F296" s="26">
        <f t="shared" si="20"/>
        <v>539145.93000000005</v>
      </c>
      <c r="G296" s="26">
        <v>30684.799999999999</v>
      </c>
      <c r="H296" s="26">
        <v>0</v>
      </c>
      <c r="I296" s="26">
        <v>0</v>
      </c>
      <c r="J296" s="26">
        <f t="shared" si="21"/>
        <v>30684.799999999999</v>
      </c>
      <c r="K296" s="26">
        <v>252415.83</v>
      </c>
      <c r="L296" s="10">
        <f t="shared" si="22"/>
        <v>357.26064576802514</v>
      </c>
      <c r="M296" s="10">
        <f t="shared" si="23"/>
        <v>158.25443887147335</v>
      </c>
      <c r="N296" s="11">
        <f t="shared" si="24"/>
        <v>515.51508463949847</v>
      </c>
    </row>
    <row r="297" spans="1:14" ht="15" customHeight="1">
      <c r="A297" s="8" t="s">
        <v>60</v>
      </c>
      <c r="B297" s="9" t="s">
        <v>0</v>
      </c>
      <c r="C297" s="25">
        <v>1099</v>
      </c>
      <c r="D297" s="26">
        <v>277996.53000000003</v>
      </c>
      <c r="E297" s="26">
        <v>0</v>
      </c>
      <c r="F297" s="26">
        <f t="shared" si="20"/>
        <v>277996.53000000003</v>
      </c>
      <c r="G297" s="26">
        <v>14548.08</v>
      </c>
      <c r="H297" s="26">
        <v>0</v>
      </c>
      <c r="I297" s="26">
        <v>0</v>
      </c>
      <c r="J297" s="26">
        <f t="shared" si="21"/>
        <v>14548.08</v>
      </c>
      <c r="K297" s="26">
        <v>209938.73</v>
      </c>
      <c r="L297" s="10">
        <f t="shared" si="22"/>
        <v>266.19163785259332</v>
      </c>
      <c r="M297" s="10">
        <f t="shared" si="23"/>
        <v>191.02705186533214</v>
      </c>
      <c r="N297" s="11">
        <f t="shared" si="24"/>
        <v>457.21868971792549</v>
      </c>
    </row>
    <row r="298" spans="1:14" ht="15" customHeight="1">
      <c r="A298" s="8" t="s">
        <v>61</v>
      </c>
      <c r="B298" s="9" t="s">
        <v>0</v>
      </c>
      <c r="C298" s="25">
        <v>274</v>
      </c>
      <c r="D298" s="26">
        <v>48153.16</v>
      </c>
      <c r="E298" s="26">
        <v>0</v>
      </c>
      <c r="F298" s="26">
        <f t="shared" si="20"/>
        <v>48153.16</v>
      </c>
      <c r="G298" s="26">
        <v>2295.8000000000002</v>
      </c>
      <c r="H298" s="26">
        <v>0</v>
      </c>
      <c r="I298" s="26">
        <v>0</v>
      </c>
      <c r="J298" s="26">
        <f t="shared" si="21"/>
        <v>2295.8000000000002</v>
      </c>
      <c r="K298" s="26">
        <v>26444.959999999999</v>
      </c>
      <c r="L298" s="10">
        <f t="shared" si="22"/>
        <v>184.12029197080295</v>
      </c>
      <c r="M298" s="10">
        <f t="shared" si="23"/>
        <v>96.514452554744523</v>
      </c>
      <c r="N298" s="11">
        <f t="shared" si="24"/>
        <v>280.63474452554749</v>
      </c>
    </row>
    <row r="299" spans="1:14" ht="15" customHeight="1">
      <c r="A299" s="8" t="s">
        <v>355</v>
      </c>
      <c r="B299" s="9" t="s">
        <v>0</v>
      </c>
      <c r="C299" s="25">
        <v>1644</v>
      </c>
      <c r="D299" s="26">
        <v>655836.99</v>
      </c>
      <c r="E299" s="26">
        <v>0</v>
      </c>
      <c r="F299" s="26">
        <f t="shared" si="20"/>
        <v>655836.99</v>
      </c>
      <c r="G299" s="26">
        <v>7174.05</v>
      </c>
      <c r="H299" s="26">
        <v>0</v>
      </c>
      <c r="I299" s="26">
        <v>0</v>
      </c>
      <c r="J299" s="26">
        <f t="shared" si="21"/>
        <v>7174.05</v>
      </c>
      <c r="K299" s="26">
        <v>322280.15999999997</v>
      </c>
      <c r="L299" s="10">
        <f t="shared" si="22"/>
        <v>403.29138686131387</v>
      </c>
      <c r="M299" s="10">
        <f t="shared" si="23"/>
        <v>196.0341605839416</v>
      </c>
      <c r="N299" s="11">
        <f t="shared" si="24"/>
        <v>599.32554744525544</v>
      </c>
    </row>
    <row r="300" spans="1:14" ht="15" customHeight="1">
      <c r="A300" s="8" t="s">
        <v>62</v>
      </c>
      <c r="B300" s="9" t="s">
        <v>0</v>
      </c>
      <c r="C300" s="25">
        <v>388</v>
      </c>
      <c r="D300" s="26">
        <v>85584.67</v>
      </c>
      <c r="E300" s="26">
        <v>0</v>
      </c>
      <c r="F300" s="26">
        <f t="shared" si="20"/>
        <v>85584.67</v>
      </c>
      <c r="G300" s="26">
        <v>2180.7600000000002</v>
      </c>
      <c r="H300" s="26">
        <v>0</v>
      </c>
      <c r="I300" s="26">
        <v>0</v>
      </c>
      <c r="J300" s="26">
        <f t="shared" si="21"/>
        <v>2180.7600000000002</v>
      </c>
      <c r="K300" s="26">
        <v>94764.22</v>
      </c>
      <c r="L300" s="10">
        <f t="shared" si="22"/>
        <v>226.19956185567008</v>
      </c>
      <c r="M300" s="10">
        <f t="shared" si="23"/>
        <v>244.23768041237113</v>
      </c>
      <c r="N300" s="11">
        <f t="shared" si="24"/>
        <v>470.43724226804125</v>
      </c>
    </row>
    <row r="301" spans="1:14" ht="15" customHeight="1">
      <c r="A301" s="8" t="s">
        <v>174</v>
      </c>
      <c r="B301" s="9" t="s">
        <v>137</v>
      </c>
      <c r="C301" s="25">
        <v>4594</v>
      </c>
      <c r="D301" s="26">
        <v>1239503.6200000001</v>
      </c>
      <c r="E301" s="26">
        <v>0</v>
      </c>
      <c r="F301" s="26">
        <f t="shared" si="20"/>
        <v>1239503.6200000001</v>
      </c>
      <c r="G301" s="26">
        <v>52791.18</v>
      </c>
      <c r="H301" s="26">
        <v>0</v>
      </c>
      <c r="I301" s="26">
        <v>0</v>
      </c>
      <c r="J301" s="26">
        <f t="shared" si="21"/>
        <v>52791.18</v>
      </c>
      <c r="K301" s="26">
        <v>708303.62</v>
      </c>
      <c r="L301" s="10">
        <f t="shared" si="22"/>
        <v>281.30056595559427</v>
      </c>
      <c r="M301" s="10">
        <f t="shared" si="23"/>
        <v>154.18015237265999</v>
      </c>
      <c r="N301" s="11">
        <f t="shared" si="24"/>
        <v>435.48071832825423</v>
      </c>
    </row>
    <row r="302" spans="1:14" ht="15" customHeight="1">
      <c r="A302" s="8" t="s">
        <v>64</v>
      </c>
      <c r="B302" s="9" t="s">
        <v>0</v>
      </c>
      <c r="C302" s="25">
        <v>2207</v>
      </c>
      <c r="D302" s="26">
        <v>933382.34</v>
      </c>
      <c r="E302" s="26">
        <v>0</v>
      </c>
      <c r="F302" s="26">
        <f t="shared" si="20"/>
        <v>933382.34</v>
      </c>
      <c r="G302" s="26">
        <v>23283.81</v>
      </c>
      <c r="H302" s="26">
        <v>0</v>
      </c>
      <c r="I302" s="26">
        <v>0</v>
      </c>
      <c r="J302" s="26">
        <f t="shared" si="21"/>
        <v>23283.81</v>
      </c>
      <c r="K302" s="26">
        <v>260044.05</v>
      </c>
      <c r="L302" s="10">
        <f t="shared" si="22"/>
        <v>433.46903035795197</v>
      </c>
      <c r="M302" s="10">
        <f t="shared" si="23"/>
        <v>117.82693701857725</v>
      </c>
      <c r="N302" s="11">
        <f t="shared" si="24"/>
        <v>551.29596737652923</v>
      </c>
    </row>
    <row r="303" spans="1:14" ht="15" customHeight="1">
      <c r="A303" s="8" t="s">
        <v>70</v>
      </c>
      <c r="B303" s="9" t="s">
        <v>69</v>
      </c>
      <c r="C303" s="25">
        <v>3115</v>
      </c>
      <c r="D303" s="26">
        <v>3044079.5</v>
      </c>
      <c r="E303" s="26">
        <v>0</v>
      </c>
      <c r="F303" s="26">
        <f t="shared" si="20"/>
        <v>3044079.5</v>
      </c>
      <c r="G303" s="26">
        <v>57420.85</v>
      </c>
      <c r="H303" s="26">
        <v>0</v>
      </c>
      <c r="I303" s="26">
        <v>0</v>
      </c>
      <c r="J303" s="26">
        <f t="shared" si="21"/>
        <v>57420.85</v>
      </c>
      <c r="K303" s="26">
        <v>430807.09</v>
      </c>
      <c r="L303" s="10">
        <f t="shared" si="22"/>
        <v>995.66624398073839</v>
      </c>
      <c r="M303" s="10">
        <f t="shared" si="23"/>
        <v>138.30083146067417</v>
      </c>
      <c r="N303" s="11">
        <f t="shared" si="24"/>
        <v>1133.9670754414126</v>
      </c>
    </row>
    <row r="304" spans="1:14" ht="15" customHeight="1">
      <c r="A304" s="8" t="s">
        <v>250</v>
      </c>
      <c r="B304" s="9" t="s">
        <v>243</v>
      </c>
      <c r="C304" s="25">
        <v>2966</v>
      </c>
      <c r="D304" s="26">
        <v>968693.61</v>
      </c>
      <c r="E304" s="26">
        <v>0</v>
      </c>
      <c r="F304" s="26">
        <f t="shared" si="20"/>
        <v>968693.61</v>
      </c>
      <c r="G304" s="26">
        <v>40407.47</v>
      </c>
      <c r="H304" s="26">
        <v>0</v>
      </c>
      <c r="I304" s="26">
        <v>0</v>
      </c>
      <c r="J304" s="26">
        <f t="shared" si="21"/>
        <v>40407.47</v>
      </c>
      <c r="K304" s="26">
        <v>547264.63</v>
      </c>
      <c r="L304" s="10">
        <f t="shared" si="22"/>
        <v>340.22288604180716</v>
      </c>
      <c r="M304" s="10">
        <f t="shared" si="23"/>
        <v>184.51268712070129</v>
      </c>
      <c r="N304" s="11">
        <f t="shared" si="24"/>
        <v>524.73557316250844</v>
      </c>
    </row>
    <row r="305" spans="1:14" ht="15" customHeight="1">
      <c r="A305" s="8" t="s">
        <v>401</v>
      </c>
      <c r="B305" s="9" t="s">
        <v>137</v>
      </c>
      <c r="C305" s="25">
        <v>2168</v>
      </c>
      <c r="D305" s="26">
        <v>720007.34</v>
      </c>
      <c r="E305" s="26">
        <v>0</v>
      </c>
      <c r="F305" s="26">
        <f t="shared" si="20"/>
        <v>720007.34</v>
      </c>
      <c r="G305" s="26">
        <v>10665.1</v>
      </c>
      <c r="H305" s="26">
        <v>0</v>
      </c>
      <c r="I305" s="26">
        <v>0</v>
      </c>
      <c r="J305" s="26">
        <f t="shared" si="21"/>
        <v>10665.1</v>
      </c>
      <c r="K305" s="26">
        <v>454739.85</v>
      </c>
      <c r="L305" s="10">
        <f t="shared" si="22"/>
        <v>337.02603321033206</v>
      </c>
      <c r="M305" s="10">
        <f t="shared" si="23"/>
        <v>209.75085332103319</v>
      </c>
      <c r="N305" s="11">
        <f t="shared" si="24"/>
        <v>546.77688653136534</v>
      </c>
    </row>
    <row r="306" spans="1:14" ht="15" customHeight="1">
      <c r="A306" s="8" t="s">
        <v>164</v>
      </c>
      <c r="B306" s="9" t="s">
        <v>137</v>
      </c>
      <c r="C306" s="25">
        <v>2226</v>
      </c>
      <c r="D306" s="26">
        <v>847961.91</v>
      </c>
      <c r="E306" s="26">
        <v>0</v>
      </c>
      <c r="F306" s="26">
        <f t="shared" si="20"/>
        <v>847961.91</v>
      </c>
      <c r="G306" s="26">
        <v>11512.04</v>
      </c>
      <c r="H306" s="26">
        <v>0</v>
      </c>
      <c r="I306" s="26">
        <v>0</v>
      </c>
      <c r="J306" s="26">
        <f t="shared" si="21"/>
        <v>11512.04</v>
      </c>
      <c r="K306" s="26">
        <v>710171.15</v>
      </c>
      <c r="L306" s="10">
        <f t="shared" si="22"/>
        <v>386.10689577717881</v>
      </c>
      <c r="M306" s="10">
        <f t="shared" si="23"/>
        <v>319.03465858041329</v>
      </c>
      <c r="N306" s="11">
        <f t="shared" si="24"/>
        <v>705.1415543575921</v>
      </c>
    </row>
    <row r="307" spans="1:14" ht="15" customHeight="1">
      <c r="A307" s="8" t="s">
        <v>296</v>
      </c>
      <c r="B307" s="9" t="s">
        <v>69</v>
      </c>
      <c r="C307" s="25">
        <v>282</v>
      </c>
      <c r="D307" s="26">
        <v>96702.34</v>
      </c>
      <c r="E307" s="26">
        <v>0</v>
      </c>
      <c r="F307" s="26">
        <f t="shared" si="20"/>
        <v>96702.34</v>
      </c>
      <c r="G307" s="26">
        <v>2202.84</v>
      </c>
      <c r="H307" s="26">
        <v>0</v>
      </c>
      <c r="I307" s="26">
        <v>0</v>
      </c>
      <c r="J307" s="26">
        <f t="shared" si="21"/>
        <v>2202.84</v>
      </c>
      <c r="K307" s="26">
        <v>7634.54</v>
      </c>
      <c r="L307" s="10">
        <f t="shared" si="22"/>
        <v>350.72758865248227</v>
      </c>
      <c r="M307" s="10">
        <f t="shared" si="23"/>
        <v>27.072836879432625</v>
      </c>
      <c r="N307" s="11">
        <f t="shared" si="24"/>
        <v>377.80042553191487</v>
      </c>
    </row>
    <row r="308" spans="1:14" ht="15" customHeight="1">
      <c r="A308" s="8" t="s">
        <v>309</v>
      </c>
      <c r="B308" s="9" t="s">
        <v>90</v>
      </c>
      <c r="C308" s="25">
        <v>1551</v>
      </c>
      <c r="D308" s="26">
        <v>655501.54</v>
      </c>
      <c r="E308" s="26">
        <v>0</v>
      </c>
      <c r="F308" s="26">
        <f t="shared" si="20"/>
        <v>655501.54</v>
      </c>
      <c r="G308" s="26">
        <v>12715.7</v>
      </c>
      <c r="H308" s="26">
        <v>0</v>
      </c>
      <c r="I308" s="26">
        <v>0</v>
      </c>
      <c r="J308" s="26">
        <f t="shared" si="21"/>
        <v>12715.7</v>
      </c>
      <c r="K308" s="26">
        <v>122650.95</v>
      </c>
      <c r="L308" s="10">
        <f t="shared" si="22"/>
        <v>430.82994197292066</v>
      </c>
      <c r="M308" s="10">
        <f t="shared" si="23"/>
        <v>79.078626692456481</v>
      </c>
      <c r="N308" s="11">
        <f t="shared" si="24"/>
        <v>509.90856866537712</v>
      </c>
    </row>
    <row r="309" spans="1:14" ht="15" customHeight="1">
      <c r="A309" s="8" t="s">
        <v>397</v>
      </c>
      <c r="B309" s="9" t="s">
        <v>0</v>
      </c>
      <c r="C309" s="25">
        <v>2313</v>
      </c>
      <c r="D309" s="26">
        <v>598523.74</v>
      </c>
      <c r="E309" s="26">
        <v>0</v>
      </c>
      <c r="F309" s="26">
        <f t="shared" si="20"/>
        <v>598523.74</v>
      </c>
      <c r="G309" s="26">
        <v>37091.51</v>
      </c>
      <c r="H309" s="26">
        <v>0</v>
      </c>
      <c r="I309" s="26">
        <v>0</v>
      </c>
      <c r="J309" s="26">
        <f t="shared" si="21"/>
        <v>37091.51</v>
      </c>
      <c r="K309" s="26">
        <v>673194.56</v>
      </c>
      <c r="L309" s="10">
        <f t="shared" si="22"/>
        <v>274.80123216601817</v>
      </c>
      <c r="M309" s="10">
        <f t="shared" si="23"/>
        <v>291.04823173367924</v>
      </c>
      <c r="N309" s="11">
        <f t="shared" si="24"/>
        <v>565.84946389969741</v>
      </c>
    </row>
    <row r="310" spans="1:14" ht="15" customHeight="1">
      <c r="A310" s="8" t="s">
        <v>68</v>
      </c>
      <c r="B310" s="9" t="s">
        <v>0</v>
      </c>
      <c r="C310" s="25">
        <v>956</v>
      </c>
      <c r="D310" s="26">
        <v>369187.52</v>
      </c>
      <c r="E310" s="26">
        <v>0</v>
      </c>
      <c r="F310" s="26">
        <f t="shared" si="20"/>
        <v>369187.52</v>
      </c>
      <c r="G310" s="26">
        <v>4198.24</v>
      </c>
      <c r="H310" s="26">
        <v>0</v>
      </c>
      <c r="I310" s="26">
        <v>0</v>
      </c>
      <c r="J310" s="26">
        <f t="shared" si="21"/>
        <v>4198.24</v>
      </c>
      <c r="K310" s="26">
        <v>135552.9</v>
      </c>
      <c r="L310" s="10">
        <f t="shared" si="22"/>
        <v>390.57087866108787</v>
      </c>
      <c r="M310" s="10">
        <f t="shared" si="23"/>
        <v>141.79173640167363</v>
      </c>
      <c r="N310" s="11">
        <f t="shared" si="24"/>
        <v>532.36261506276151</v>
      </c>
    </row>
    <row r="311" spans="1:14" ht="15" customHeight="1">
      <c r="A311" s="8" t="s">
        <v>252</v>
      </c>
      <c r="B311" s="9" t="s">
        <v>243</v>
      </c>
      <c r="C311" s="25">
        <v>1523</v>
      </c>
      <c r="D311" s="26">
        <v>541616.6</v>
      </c>
      <c r="E311" s="26">
        <v>0</v>
      </c>
      <c r="F311" s="26">
        <f t="shared" si="20"/>
        <v>541616.6</v>
      </c>
      <c r="G311" s="26">
        <v>26934.68</v>
      </c>
      <c r="H311" s="26">
        <v>0</v>
      </c>
      <c r="I311" s="26">
        <v>0</v>
      </c>
      <c r="J311" s="26">
        <f t="shared" si="21"/>
        <v>26934.68</v>
      </c>
      <c r="K311" s="26">
        <v>153695.39000000001</v>
      </c>
      <c r="L311" s="10">
        <f t="shared" si="22"/>
        <v>373.31009848982274</v>
      </c>
      <c r="M311" s="10">
        <f t="shared" si="23"/>
        <v>100.91621142481945</v>
      </c>
      <c r="N311" s="11">
        <f t="shared" si="24"/>
        <v>474.22630991464217</v>
      </c>
    </row>
    <row r="312" spans="1:14" ht="15" customHeight="1">
      <c r="A312" s="8" t="s">
        <v>104</v>
      </c>
      <c r="B312" s="9" t="s">
        <v>90</v>
      </c>
      <c r="C312" s="25">
        <v>1594</v>
      </c>
      <c r="D312" s="26">
        <v>439158.61</v>
      </c>
      <c r="E312" s="26">
        <v>0</v>
      </c>
      <c r="F312" s="26">
        <f t="shared" si="20"/>
        <v>439158.61</v>
      </c>
      <c r="G312" s="26">
        <v>25008.240000000002</v>
      </c>
      <c r="H312" s="26">
        <v>0</v>
      </c>
      <c r="I312" s="26">
        <v>0</v>
      </c>
      <c r="J312" s="26">
        <f t="shared" si="21"/>
        <v>25008.240000000002</v>
      </c>
      <c r="K312" s="26">
        <v>63376.49</v>
      </c>
      <c r="L312" s="10">
        <f t="shared" si="22"/>
        <v>291.1962672521957</v>
      </c>
      <c r="M312" s="10">
        <f t="shared" si="23"/>
        <v>39.759404015056461</v>
      </c>
      <c r="N312" s="11">
        <f t="shared" si="24"/>
        <v>330.95567126725217</v>
      </c>
    </row>
    <row r="313" spans="1:14" ht="15" customHeight="1">
      <c r="A313" s="8" t="s">
        <v>358</v>
      </c>
      <c r="B313" s="9" t="s">
        <v>243</v>
      </c>
      <c r="C313" s="25">
        <v>1441</v>
      </c>
      <c r="D313" s="26">
        <v>596776.86</v>
      </c>
      <c r="E313" s="26">
        <v>0</v>
      </c>
      <c r="F313" s="26">
        <f t="shared" si="20"/>
        <v>596776.86</v>
      </c>
      <c r="G313" s="26">
        <v>24198.27</v>
      </c>
      <c r="H313" s="26">
        <v>0</v>
      </c>
      <c r="I313" s="26">
        <v>0</v>
      </c>
      <c r="J313" s="26">
        <f t="shared" si="21"/>
        <v>24198.27</v>
      </c>
      <c r="K313" s="26">
        <v>298036.78000000003</v>
      </c>
      <c r="L313" s="10">
        <f t="shared" si="22"/>
        <v>430.93346981263011</v>
      </c>
      <c r="M313" s="10">
        <f t="shared" si="23"/>
        <v>206.8263566967384</v>
      </c>
      <c r="N313" s="11">
        <f t="shared" si="24"/>
        <v>637.75982650936851</v>
      </c>
    </row>
    <row r="314" spans="1:14" ht="15" customHeight="1">
      <c r="A314" s="8" t="s">
        <v>303</v>
      </c>
      <c r="B314" s="9" t="s">
        <v>243</v>
      </c>
      <c r="C314" s="25">
        <v>3305</v>
      </c>
      <c r="D314" s="26">
        <v>840429.69</v>
      </c>
      <c r="E314" s="26">
        <v>0</v>
      </c>
      <c r="F314" s="26">
        <f t="shared" si="20"/>
        <v>840429.69</v>
      </c>
      <c r="G314" s="26">
        <v>45869.37</v>
      </c>
      <c r="H314" s="26">
        <v>0</v>
      </c>
      <c r="I314" s="26">
        <v>0</v>
      </c>
      <c r="J314" s="26">
        <f t="shared" si="21"/>
        <v>45869.37</v>
      </c>
      <c r="K314" s="26">
        <v>289064.12</v>
      </c>
      <c r="L314" s="10">
        <f t="shared" si="22"/>
        <v>268.16915582450832</v>
      </c>
      <c r="M314" s="10">
        <f t="shared" si="23"/>
        <v>87.46266868381241</v>
      </c>
      <c r="N314" s="11">
        <f t="shared" si="24"/>
        <v>355.63182450832073</v>
      </c>
    </row>
    <row r="315" spans="1:14" ht="15" customHeight="1">
      <c r="A315" s="8" t="s">
        <v>371</v>
      </c>
      <c r="B315" s="9" t="s">
        <v>0</v>
      </c>
      <c r="C315" s="25">
        <v>406</v>
      </c>
      <c r="D315" s="26">
        <v>180112.34</v>
      </c>
      <c r="E315" s="26">
        <v>0</v>
      </c>
      <c r="F315" s="26">
        <f t="shared" si="20"/>
        <v>180112.34</v>
      </c>
      <c r="G315" s="26">
        <v>7962.75</v>
      </c>
      <c r="H315" s="26">
        <v>0</v>
      </c>
      <c r="I315" s="26">
        <v>0</v>
      </c>
      <c r="J315" s="26">
        <f t="shared" si="21"/>
        <v>7962.75</v>
      </c>
      <c r="K315" s="26">
        <v>71840.820000000007</v>
      </c>
      <c r="L315" s="10">
        <f t="shared" si="22"/>
        <v>463.23913793103446</v>
      </c>
      <c r="M315" s="10">
        <f t="shared" si="23"/>
        <v>176.9478325123153</v>
      </c>
      <c r="N315" s="11">
        <f t="shared" si="24"/>
        <v>640.18697044334976</v>
      </c>
    </row>
    <row r="316" spans="1:14" ht="15" customHeight="1">
      <c r="A316" s="8" t="s">
        <v>158</v>
      </c>
      <c r="B316" s="9" t="s">
        <v>137</v>
      </c>
      <c r="C316" s="25">
        <v>3453</v>
      </c>
      <c r="D316" s="26">
        <v>1137439.05</v>
      </c>
      <c r="E316" s="26">
        <v>0</v>
      </c>
      <c r="F316" s="26">
        <f t="shared" si="20"/>
        <v>1137439.05</v>
      </c>
      <c r="G316" s="26">
        <v>32867.07</v>
      </c>
      <c r="H316" s="26">
        <v>0</v>
      </c>
      <c r="I316" s="26">
        <v>0</v>
      </c>
      <c r="J316" s="26">
        <f t="shared" si="21"/>
        <v>32867.07</v>
      </c>
      <c r="K316" s="26">
        <v>577922.53</v>
      </c>
      <c r="L316" s="10">
        <f t="shared" si="22"/>
        <v>338.92444830582104</v>
      </c>
      <c r="M316" s="10">
        <f t="shared" si="23"/>
        <v>167.36823921227918</v>
      </c>
      <c r="N316" s="11">
        <f t="shared" si="24"/>
        <v>506.29268751810025</v>
      </c>
    </row>
    <row r="317" spans="1:14" ht="15" customHeight="1">
      <c r="A317" s="8" t="s">
        <v>79</v>
      </c>
      <c r="B317" s="9" t="s">
        <v>69</v>
      </c>
      <c r="C317" s="25">
        <v>3997</v>
      </c>
      <c r="D317" s="26">
        <v>1034322.03</v>
      </c>
      <c r="E317" s="26">
        <v>0</v>
      </c>
      <c r="F317" s="26">
        <f t="shared" si="20"/>
        <v>1034322.03</v>
      </c>
      <c r="G317" s="26">
        <v>35961.43</v>
      </c>
      <c r="H317" s="26">
        <v>0</v>
      </c>
      <c r="I317" s="26">
        <v>0</v>
      </c>
      <c r="J317" s="26">
        <f t="shared" si="21"/>
        <v>35961.43</v>
      </c>
      <c r="K317" s="26">
        <v>223502.58</v>
      </c>
      <c r="L317" s="10">
        <f t="shared" si="22"/>
        <v>267.77169377032772</v>
      </c>
      <c r="M317" s="10">
        <f t="shared" si="23"/>
        <v>55.917583187390541</v>
      </c>
      <c r="N317" s="11">
        <f t="shared" si="24"/>
        <v>323.68927695771828</v>
      </c>
    </row>
    <row r="318" spans="1:14" ht="15" customHeight="1">
      <c r="A318" s="8" t="s">
        <v>350</v>
      </c>
      <c r="B318" s="9" t="s">
        <v>199</v>
      </c>
      <c r="C318" s="25">
        <v>4486</v>
      </c>
      <c r="D318" s="26">
        <v>1591483.27</v>
      </c>
      <c r="E318" s="26">
        <v>0</v>
      </c>
      <c r="F318" s="26">
        <f t="shared" si="20"/>
        <v>1591483.27</v>
      </c>
      <c r="G318" s="26">
        <v>34588.81</v>
      </c>
      <c r="H318" s="26">
        <v>0</v>
      </c>
      <c r="I318" s="26">
        <v>0</v>
      </c>
      <c r="J318" s="26">
        <f t="shared" si="21"/>
        <v>34588.81</v>
      </c>
      <c r="K318" s="26">
        <v>722927.24</v>
      </c>
      <c r="L318" s="10">
        <f t="shared" si="22"/>
        <v>362.47705751226039</v>
      </c>
      <c r="M318" s="10">
        <f t="shared" si="23"/>
        <v>161.15185911725368</v>
      </c>
      <c r="N318" s="11">
        <f t="shared" si="24"/>
        <v>523.62891662951415</v>
      </c>
    </row>
    <row r="319" spans="1:14" ht="15" customHeight="1">
      <c r="A319" s="8" t="s">
        <v>297</v>
      </c>
      <c r="B319" s="9" t="s">
        <v>199</v>
      </c>
      <c r="C319" s="25">
        <v>2742</v>
      </c>
      <c r="D319" s="26">
        <v>667228.87</v>
      </c>
      <c r="E319" s="26">
        <v>0</v>
      </c>
      <c r="F319" s="26">
        <f t="shared" si="20"/>
        <v>667228.87</v>
      </c>
      <c r="G319" s="26">
        <v>14516.46</v>
      </c>
      <c r="H319" s="26">
        <v>0</v>
      </c>
      <c r="I319" s="26">
        <v>0</v>
      </c>
      <c r="J319" s="26">
        <f t="shared" si="21"/>
        <v>14516.46</v>
      </c>
      <c r="K319" s="26">
        <v>104403.9</v>
      </c>
      <c r="L319" s="10">
        <f t="shared" si="22"/>
        <v>248.63068198395331</v>
      </c>
      <c r="M319" s="10">
        <f t="shared" si="23"/>
        <v>38.075820568927789</v>
      </c>
      <c r="N319" s="11">
        <f t="shared" si="24"/>
        <v>286.70650255288109</v>
      </c>
    </row>
    <row r="320" spans="1:14" ht="15" customHeight="1">
      <c r="A320" s="8" t="s">
        <v>341</v>
      </c>
      <c r="B320" s="9" t="s">
        <v>243</v>
      </c>
      <c r="C320" s="25">
        <v>608</v>
      </c>
      <c r="D320" s="26">
        <v>221493.88</v>
      </c>
      <c r="E320" s="26">
        <v>0</v>
      </c>
      <c r="F320" s="26">
        <f t="shared" si="20"/>
        <v>221493.88</v>
      </c>
      <c r="G320" s="26">
        <v>6259.47</v>
      </c>
      <c r="H320" s="26">
        <v>0</v>
      </c>
      <c r="I320" s="26">
        <v>0</v>
      </c>
      <c r="J320" s="26">
        <f t="shared" si="21"/>
        <v>6259.47</v>
      </c>
      <c r="K320" s="26">
        <v>116039.07</v>
      </c>
      <c r="L320" s="10">
        <f t="shared" si="22"/>
        <v>374.59432565789473</v>
      </c>
      <c r="M320" s="10">
        <f t="shared" si="23"/>
        <v>190.85373355263158</v>
      </c>
      <c r="N320" s="11">
        <f t="shared" si="24"/>
        <v>565.44805921052637</v>
      </c>
    </row>
    <row r="321" spans="1:14" ht="15" customHeight="1">
      <c r="A321" s="8" t="s">
        <v>415</v>
      </c>
      <c r="B321" s="9" t="s">
        <v>176</v>
      </c>
      <c r="C321" s="25">
        <v>833</v>
      </c>
      <c r="D321" s="26">
        <v>226926.89</v>
      </c>
      <c r="E321" s="26">
        <v>0</v>
      </c>
      <c r="F321" s="26">
        <f t="shared" si="20"/>
        <v>226926.89</v>
      </c>
      <c r="G321" s="26">
        <v>10906.79</v>
      </c>
      <c r="H321" s="26">
        <v>0</v>
      </c>
      <c r="I321" s="26">
        <v>0</v>
      </c>
      <c r="J321" s="26">
        <f t="shared" si="21"/>
        <v>10906.79</v>
      </c>
      <c r="K321" s="26">
        <v>34311.22</v>
      </c>
      <c r="L321" s="10">
        <f t="shared" si="22"/>
        <v>285.51462184873952</v>
      </c>
      <c r="M321" s="10">
        <f t="shared" si="23"/>
        <v>41.189939975990399</v>
      </c>
      <c r="N321" s="11">
        <f t="shared" si="24"/>
        <v>326.70456182472992</v>
      </c>
    </row>
    <row r="322" spans="1:14" ht="15" customHeight="1">
      <c r="A322" s="8" t="s">
        <v>76</v>
      </c>
      <c r="B322" s="9" t="s">
        <v>69</v>
      </c>
      <c r="C322" s="25">
        <v>662</v>
      </c>
      <c r="D322" s="26">
        <v>383021.72</v>
      </c>
      <c r="E322" s="26">
        <v>0</v>
      </c>
      <c r="F322" s="26">
        <f t="shared" si="20"/>
        <v>383021.72</v>
      </c>
      <c r="G322" s="26">
        <v>11125.43</v>
      </c>
      <c r="H322" s="26">
        <v>0</v>
      </c>
      <c r="I322" s="26">
        <v>0</v>
      </c>
      <c r="J322" s="26">
        <f t="shared" si="21"/>
        <v>11125.43</v>
      </c>
      <c r="K322" s="26">
        <v>127869.88</v>
      </c>
      <c r="L322" s="10">
        <f t="shared" si="22"/>
        <v>595.38844410876129</v>
      </c>
      <c r="M322" s="10">
        <f t="shared" si="23"/>
        <v>193.15691842900304</v>
      </c>
      <c r="N322" s="11">
        <f t="shared" si="24"/>
        <v>788.54536253776428</v>
      </c>
    </row>
    <row r="323" spans="1:14" ht="15" customHeight="1">
      <c r="A323" s="8" t="s">
        <v>77</v>
      </c>
      <c r="B323" s="9" t="s">
        <v>69</v>
      </c>
      <c r="C323" s="25">
        <v>422</v>
      </c>
      <c r="D323" s="26">
        <v>110781.35</v>
      </c>
      <c r="E323" s="26">
        <v>0</v>
      </c>
      <c r="F323" s="26">
        <f t="shared" si="20"/>
        <v>110781.35</v>
      </c>
      <c r="G323" s="26">
        <v>6422.61</v>
      </c>
      <c r="H323" s="26">
        <v>0</v>
      </c>
      <c r="I323" s="26">
        <v>0</v>
      </c>
      <c r="J323" s="26">
        <f t="shared" si="21"/>
        <v>6422.61</v>
      </c>
      <c r="K323" s="26">
        <v>63894.91</v>
      </c>
      <c r="L323" s="10">
        <f t="shared" si="22"/>
        <v>277.73450236966823</v>
      </c>
      <c r="M323" s="10">
        <f t="shared" si="23"/>
        <v>151.40973933649289</v>
      </c>
      <c r="N323" s="11">
        <f t="shared" si="24"/>
        <v>429.14424170616115</v>
      </c>
    </row>
    <row r="324" spans="1:14" ht="15" customHeight="1">
      <c r="A324" s="8" t="s">
        <v>422</v>
      </c>
      <c r="B324" s="9" t="s">
        <v>69</v>
      </c>
      <c r="C324" s="25">
        <v>475</v>
      </c>
      <c r="D324" s="26">
        <v>130210.12</v>
      </c>
      <c r="E324" s="26">
        <v>0</v>
      </c>
      <c r="F324" s="26">
        <f t="shared" si="20"/>
        <v>130210.12</v>
      </c>
      <c r="G324" s="26">
        <v>5029.05</v>
      </c>
      <c r="H324" s="26">
        <v>0</v>
      </c>
      <c r="I324" s="26">
        <v>0</v>
      </c>
      <c r="J324" s="26">
        <f t="shared" si="21"/>
        <v>5029.05</v>
      </c>
      <c r="K324" s="26">
        <v>25851.91</v>
      </c>
      <c r="L324" s="10">
        <f t="shared" si="22"/>
        <v>284.7140421052631</v>
      </c>
      <c r="M324" s="10">
        <f t="shared" si="23"/>
        <v>54.425073684210524</v>
      </c>
      <c r="N324" s="11">
        <f t="shared" si="24"/>
        <v>339.13911578947364</v>
      </c>
    </row>
    <row r="325" spans="1:14" ht="15" customHeight="1">
      <c r="A325" s="8" t="s">
        <v>335</v>
      </c>
      <c r="B325" s="9" t="s">
        <v>69</v>
      </c>
      <c r="C325" s="25">
        <v>1102</v>
      </c>
      <c r="D325" s="26">
        <v>260700</v>
      </c>
      <c r="E325" s="26">
        <v>0</v>
      </c>
      <c r="F325" s="26">
        <f t="shared" si="20"/>
        <v>260700</v>
      </c>
      <c r="G325" s="26">
        <v>9198.32</v>
      </c>
      <c r="H325" s="26">
        <v>0</v>
      </c>
      <c r="I325" s="26">
        <v>0</v>
      </c>
      <c r="J325" s="26">
        <f t="shared" si="21"/>
        <v>9198.32</v>
      </c>
      <c r="K325" s="26">
        <v>64173.94</v>
      </c>
      <c r="L325" s="10">
        <f t="shared" si="22"/>
        <v>244.91680580762252</v>
      </c>
      <c r="M325" s="10">
        <f t="shared" si="23"/>
        <v>58.234065335753179</v>
      </c>
      <c r="N325" s="11">
        <f t="shared" si="24"/>
        <v>303.1508711433757</v>
      </c>
    </row>
    <row r="326" spans="1:14" ht="15" customHeight="1">
      <c r="A326" s="8" t="s">
        <v>67</v>
      </c>
      <c r="B326" s="9" t="s">
        <v>0</v>
      </c>
      <c r="C326" s="25">
        <v>530</v>
      </c>
      <c r="D326" s="26">
        <v>79642.27</v>
      </c>
      <c r="E326" s="26">
        <v>0</v>
      </c>
      <c r="F326" s="26">
        <f t="shared" si="20"/>
        <v>79642.27</v>
      </c>
      <c r="G326" s="26">
        <v>10930.95</v>
      </c>
      <c r="H326" s="26">
        <v>0</v>
      </c>
      <c r="I326" s="26">
        <v>0</v>
      </c>
      <c r="J326" s="26">
        <f t="shared" si="21"/>
        <v>10930.95</v>
      </c>
      <c r="K326" s="26">
        <v>25191.43</v>
      </c>
      <c r="L326" s="10">
        <f t="shared" si="22"/>
        <v>170.8928679245283</v>
      </c>
      <c r="M326" s="10">
        <f t="shared" si="23"/>
        <v>47.530999999999999</v>
      </c>
      <c r="N326" s="11">
        <f t="shared" si="24"/>
        <v>218.42386792452828</v>
      </c>
    </row>
    <row r="327" spans="1:14" ht="15" customHeight="1">
      <c r="A327" s="8" t="s">
        <v>159</v>
      </c>
      <c r="B327" s="9" t="s">
        <v>137</v>
      </c>
      <c r="C327" s="25">
        <v>866</v>
      </c>
      <c r="D327" s="26">
        <v>257331.07</v>
      </c>
      <c r="E327" s="26">
        <v>0</v>
      </c>
      <c r="F327" s="26">
        <f t="shared" si="20"/>
        <v>257331.07</v>
      </c>
      <c r="G327" s="26">
        <v>34474.730000000003</v>
      </c>
      <c r="H327" s="26">
        <v>0</v>
      </c>
      <c r="I327" s="26">
        <v>0</v>
      </c>
      <c r="J327" s="26">
        <f t="shared" si="21"/>
        <v>34474.730000000003</v>
      </c>
      <c r="K327" s="26">
        <v>214106.67</v>
      </c>
      <c r="L327" s="10">
        <f t="shared" si="22"/>
        <v>336.95819861431869</v>
      </c>
      <c r="M327" s="10">
        <f t="shared" si="23"/>
        <v>247.23633949191688</v>
      </c>
      <c r="N327" s="11">
        <f t="shared" si="24"/>
        <v>584.19453810623554</v>
      </c>
    </row>
    <row r="328" spans="1:14" ht="15" customHeight="1">
      <c r="A328" s="8" t="s">
        <v>103</v>
      </c>
      <c r="B328" s="9" t="s">
        <v>90</v>
      </c>
      <c r="C328" s="25">
        <v>494</v>
      </c>
      <c r="D328" s="26">
        <v>117887.28</v>
      </c>
      <c r="E328" s="26">
        <v>0</v>
      </c>
      <c r="F328" s="26">
        <f t="shared" si="20"/>
        <v>117887.28</v>
      </c>
      <c r="G328" s="26">
        <v>2377.7199999999998</v>
      </c>
      <c r="H328" s="26">
        <v>0</v>
      </c>
      <c r="I328" s="26">
        <v>0</v>
      </c>
      <c r="J328" s="26">
        <f t="shared" si="21"/>
        <v>2377.7199999999998</v>
      </c>
      <c r="K328" s="26">
        <v>38414.83</v>
      </c>
      <c r="L328" s="10">
        <f t="shared" si="22"/>
        <v>243.45141700404858</v>
      </c>
      <c r="M328" s="10">
        <f t="shared" si="23"/>
        <v>77.762813765182187</v>
      </c>
      <c r="N328" s="11">
        <f t="shared" si="24"/>
        <v>321.21423076923082</v>
      </c>
    </row>
    <row r="329" spans="1:14" ht="15" customHeight="1">
      <c r="A329" s="8" t="s">
        <v>75</v>
      </c>
      <c r="B329" s="9" t="s">
        <v>69</v>
      </c>
      <c r="C329" s="25">
        <v>2038</v>
      </c>
      <c r="D329" s="26">
        <v>676468.32</v>
      </c>
      <c r="E329" s="26">
        <v>0</v>
      </c>
      <c r="F329" s="26">
        <f t="shared" si="20"/>
        <v>676468.32</v>
      </c>
      <c r="G329" s="26">
        <v>20573.349999999999</v>
      </c>
      <c r="H329" s="26">
        <v>0</v>
      </c>
      <c r="I329" s="26">
        <v>0</v>
      </c>
      <c r="J329" s="26">
        <f t="shared" si="21"/>
        <v>20573.349999999999</v>
      </c>
      <c r="K329" s="26">
        <v>155258.54999999999</v>
      </c>
      <c r="L329" s="10">
        <f t="shared" si="22"/>
        <v>342.0224092247301</v>
      </c>
      <c r="M329" s="10">
        <f t="shared" si="23"/>
        <v>76.18182041216879</v>
      </c>
      <c r="N329" s="11">
        <f t="shared" si="24"/>
        <v>418.2042296368989</v>
      </c>
    </row>
    <row r="330" spans="1:14" ht="15" customHeight="1">
      <c r="A330" s="8" t="s">
        <v>320</v>
      </c>
      <c r="B330" s="9" t="s">
        <v>176</v>
      </c>
      <c r="C330" s="25">
        <v>4640</v>
      </c>
      <c r="D330" s="26">
        <v>1796253.07</v>
      </c>
      <c r="E330" s="26">
        <v>0</v>
      </c>
      <c r="F330" s="26">
        <f t="shared" ref="F330:F393" si="25">D330-E330</f>
        <v>1796253.07</v>
      </c>
      <c r="G330" s="26">
        <v>40797.040000000001</v>
      </c>
      <c r="H330" s="26">
        <v>0</v>
      </c>
      <c r="I330" s="26">
        <v>0</v>
      </c>
      <c r="J330" s="26">
        <f t="shared" ref="J330:J393" si="26">G330-H330-I330</f>
        <v>40797.040000000001</v>
      </c>
      <c r="K330" s="26">
        <v>294417.89</v>
      </c>
      <c r="L330" s="10">
        <f t="shared" ref="L330:L393" si="27">(F330+J330)/C330</f>
        <v>395.91597198275866</v>
      </c>
      <c r="M330" s="10">
        <f t="shared" ref="M330:M393" si="28">K330/C330</f>
        <v>63.452131465517247</v>
      </c>
      <c r="N330" s="11">
        <f t="shared" ref="N330:N393" si="29">(F330+J330+K330)/C330</f>
        <v>459.36810344827586</v>
      </c>
    </row>
    <row r="331" spans="1:14" ht="15" customHeight="1">
      <c r="A331" s="8" t="s">
        <v>160</v>
      </c>
      <c r="B331" s="9" t="s">
        <v>137</v>
      </c>
      <c r="C331" s="25">
        <v>657</v>
      </c>
      <c r="D331" s="26">
        <v>200848.3</v>
      </c>
      <c r="E331" s="26">
        <v>0</v>
      </c>
      <c r="F331" s="26">
        <f t="shared" si="25"/>
        <v>200848.3</v>
      </c>
      <c r="G331" s="26">
        <v>5688.71</v>
      </c>
      <c r="H331" s="26">
        <v>0</v>
      </c>
      <c r="I331" s="26">
        <v>0</v>
      </c>
      <c r="J331" s="26">
        <f t="shared" si="26"/>
        <v>5688.71</v>
      </c>
      <c r="K331" s="26">
        <v>143007.28</v>
      </c>
      <c r="L331" s="10">
        <f t="shared" si="27"/>
        <v>314.36378995433785</v>
      </c>
      <c r="M331" s="10">
        <f t="shared" si="28"/>
        <v>217.66709284627092</v>
      </c>
      <c r="N331" s="11">
        <f t="shared" si="29"/>
        <v>532.03088280060877</v>
      </c>
    </row>
    <row r="332" spans="1:14" ht="15" customHeight="1">
      <c r="A332" s="8" t="s">
        <v>171</v>
      </c>
      <c r="B332" s="9" t="s">
        <v>137</v>
      </c>
      <c r="C332" s="25">
        <v>2729</v>
      </c>
      <c r="D332" s="26">
        <v>1019192.27</v>
      </c>
      <c r="E332" s="26">
        <v>0</v>
      </c>
      <c r="F332" s="26">
        <f t="shared" si="25"/>
        <v>1019192.27</v>
      </c>
      <c r="G332" s="26">
        <v>29305.759999999998</v>
      </c>
      <c r="H332" s="26">
        <v>0</v>
      </c>
      <c r="I332" s="26">
        <v>0</v>
      </c>
      <c r="J332" s="26">
        <f t="shared" si="26"/>
        <v>29305.759999999998</v>
      </c>
      <c r="K332" s="26">
        <v>459119.32</v>
      </c>
      <c r="L332" s="10">
        <f t="shared" si="27"/>
        <v>384.20594723341884</v>
      </c>
      <c r="M332" s="10">
        <f t="shared" si="28"/>
        <v>168.23720043972151</v>
      </c>
      <c r="N332" s="11">
        <f t="shared" si="29"/>
        <v>552.4431476731404</v>
      </c>
    </row>
    <row r="333" spans="1:14" ht="15" customHeight="1">
      <c r="A333" s="8" t="s">
        <v>280</v>
      </c>
      <c r="B333" s="9" t="s">
        <v>137</v>
      </c>
      <c r="C333" s="25">
        <v>4442</v>
      </c>
      <c r="D333" s="26">
        <v>1545987.28</v>
      </c>
      <c r="E333" s="26">
        <v>0</v>
      </c>
      <c r="F333" s="26">
        <f t="shared" si="25"/>
        <v>1545987.28</v>
      </c>
      <c r="G333" s="26">
        <v>38378.01</v>
      </c>
      <c r="H333" s="26">
        <v>0</v>
      </c>
      <c r="I333" s="26">
        <v>0</v>
      </c>
      <c r="J333" s="26">
        <f t="shared" si="26"/>
        <v>38378.01</v>
      </c>
      <c r="K333" s="26">
        <v>1103048.7</v>
      </c>
      <c r="L333" s="10">
        <f t="shared" si="27"/>
        <v>356.67836334984241</v>
      </c>
      <c r="M333" s="10">
        <f t="shared" si="28"/>
        <v>248.32253489419179</v>
      </c>
      <c r="N333" s="11">
        <f t="shared" si="29"/>
        <v>605.00089824403426</v>
      </c>
    </row>
    <row r="334" spans="1:14" ht="15" customHeight="1">
      <c r="A334" s="8" t="s">
        <v>161</v>
      </c>
      <c r="B334" s="9" t="s">
        <v>137</v>
      </c>
      <c r="C334" s="25">
        <v>2081</v>
      </c>
      <c r="D334" s="26">
        <v>726700.92</v>
      </c>
      <c r="E334" s="26">
        <v>0</v>
      </c>
      <c r="F334" s="26">
        <f t="shared" si="25"/>
        <v>726700.92</v>
      </c>
      <c r="G334" s="26">
        <v>32667.200000000001</v>
      </c>
      <c r="H334" s="26">
        <v>0</v>
      </c>
      <c r="I334" s="26">
        <v>0</v>
      </c>
      <c r="J334" s="26">
        <f t="shared" si="26"/>
        <v>32667.200000000001</v>
      </c>
      <c r="K334" s="26">
        <v>535182.73</v>
      </c>
      <c r="L334" s="10">
        <f t="shared" si="27"/>
        <v>364.90539163863525</v>
      </c>
      <c r="M334" s="10">
        <f t="shared" si="28"/>
        <v>257.17574723690535</v>
      </c>
      <c r="N334" s="11">
        <f t="shared" si="29"/>
        <v>622.08113887554066</v>
      </c>
    </row>
    <row r="335" spans="1:14" ht="15" customHeight="1">
      <c r="A335" s="8" t="s">
        <v>214</v>
      </c>
      <c r="B335" s="9" t="s">
        <v>206</v>
      </c>
      <c r="C335" s="25">
        <v>1647</v>
      </c>
      <c r="D335" s="26">
        <v>558460.09</v>
      </c>
      <c r="E335" s="26">
        <v>0</v>
      </c>
      <c r="F335" s="26">
        <f t="shared" si="25"/>
        <v>558460.09</v>
      </c>
      <c r="G335" s="26">
        <v>4325.07</v>
      </c>
      <c r="H335" s="26">
        <v>0</v>
      </c>
      <c r="I335" s="26">
        <v>0</v>
      </c>
      <c r="J335" s="26">
        <f t="shared" si="26"/>
        <v>4325.07</v>
      </c>
      <c r="K335" s="26">
        <v>479183.81</v>
      </c>
      <c r="L335" s="10">
        <f t="shared" si="27"/>
        <v>341.70319368548871</v>
      </c>
      <c r="M335" s="10">
        <f t="shared" si="28"/>
        <v>290.94341833636918</v>
      </c>
      <c r="N335" s="11">
        <f t="shared" si="29"/>
        <v>632.64661202185789</v>
      </c>
    </row>
    <row r="336" spans="1:14" ht="15" customHeight="1">
      <c r="A336" s="8" t="s">
        <v>102</v>
      </c>
      <c r="B336" s="9" t="s">
        <v>90</v>
      </c>
      <c r="C336" s="25">
        <v>288</v>
      </c>
      <c r="D336" s="26">
        <v>67934.880000000005</v>
      </c>
      <c r="E336" s="26">
        <v>0</v>
      </c>
      <c r="F336" s="26">
        <f t="shared" si="25"/>
        <v>67934.880000000005</v>
      </c>
      <c r="G336" s="26">
        <v>2026.78</v>
      </c>
      <c r="H336" s="26">
        <v>0</v>
      </c>
      <c r="I336" s="26">
        <v>0</v>
      </c>
      <c r="J336" s="26">
        <f t="shared" si="26"/>
        <v>2026.78</v>
      </c>
      <c r="K336" s="26">
        <v>20472.98</v>
      </c>
      <c r="L336" s="10">
        <f t="shared" si="27"/>
        <v>242.92243055555556</v>
      </c>
      <c r="M336" s="10">
        <f t="shared" si="28"/>
        <v>71.086736111111108</v>
      </c>
      <c r="N336" s="11">
        <f t="shared" si="29"/>
        <v>314.00916666666666</v>
      </c>
    </row>
    <row r="337" spans="1:14" ht="15" customHeight="1">
      <c r="A337" s="8" t="s">
        <v>328</v>
      </c>
      <c r="B337" s="9" t="s">
        <v>90</v>
      </c>
      <c r="C337" s="25">
        <v>2105</v>
      </c>
      <c r="D337" s="26">
        <v>1330136.6599999999</v>
      </c>
      <c r="E337" s="26">
        <v>0</v>
      </c>
      <c r="F337" s="26">
        <f t="shared" si="25"/>
        <v>1330136.6599999999</v>
      </c>
      <c r="G337" s="26">
        <v>781945.6</v>
      </c>
      <c r="H337" s="26">
        <v>0</v>
      </c>
      <c r="I337" s="26">
        <v>0</v>
      </c>
      <c r="J337" s="26">
        <f t="shared" si="26"/>
        <v>781945.6</v>
      </c>
      <c r="K337" s="26">
        <v>861275.64</v>
      </c>
      <c r="L337" s="10">
        <f t="shared" si="27"/>
        <v>1003.3644940617576</v>
      </c>
      <c r="M337" s="10">
        <f t="shared" si="28"/>
        <v>409.15707363420427</v>
      </c>
      <c r="N337" s="11">
        <f t="shared" si="29"/>
        <v>1412.5215676959619</v>
      </c>
    </row>
    <row r="338" spans="1:14" ht="15" customHeight="1">
      <c r="A338" s="8" t="s">
        <v>207</v>
      </c>
      <c r="B338" s="9" t="s">
        <v>206</v>
      </c>
      <c r="C338" s="25">
        <v>447</v>
      </c>
      <c r="D338" s="26">
        <v>102087.02</v>
      </c>
      <c r="E338" s="26">
        <v>0</v>
      </c>
      <c r="F338" s="26">
        <f t="shared" si="25"/>
        <v>102087.02</v>
      </c>
      <c r="G338" s="26">
        <v>321.48</v>
      </c>
      <c r="H338" s="26">
        <v>0</v>
      </c>
      <c r="I338" s="26">
        <v>0</v>
      </c>
      <c r="J338" s="26">
        <f t="shared" si="26"/>
        <v>321.48</v>
      </c>
      <c r="K338" s="26">
        <v>60911.78</v>
      </c>
      <c r="L338" s="10">
        <f t="shared" si="27"/>
        <v>229.10178970917227</v>
      </c>
      <c r="M338" s="10">
        <f t="shared" si="28"/>
        <v>136.26796420581655</v>
      </c>
      <c r="N338" s="11">
        <f t="shared" si="29"/>
        <v>365.36975391498879</v>
      </c>
    </row>
    <row r="339" spans="1:14" ht="15" customHeight="1">
      <c r="A339" s="8" t="s">
        <v>200</v>
      </c>
      <c r="B339" s="9" t="s">
        <v>199</v>
      </c>
      <c r="C339" s="25">
        <v>2638</v>
      </c>
      <c r="D339" s="26">
        <v>1147689.1000000001</v>
      </c>
      <c r="E339" s="26">
        <v>0</v>
      </c>
      <c r="F339" s="26">
        <f t="shared" si="25"/>
        <v>1147689.1000000001</v>
      </c>
      <c r="G339" s="26">
        <v>16703.8</v>
      </c>
      <c r="H339" s="26">
        <v>0</v>
      </c>
      <c r="I339" s="26">
        <v>0</v>
      </c>
      <c r="J339" s="26">
        <f t="shared" si="26"/>
        <v>16703.8</v>
      </c>
      <c r="K339" s="26">
        <v>579253.65</v>
      </c>
      <c r="L339" s="10">
        <f t="shared" si="27"/>
        <v>441.39230477634578</v>
      </c>
      <c r="M339" s="10">
        <f t="shared" si="28"/>
        <v>219.58061031084156</v>
      </c>
      <c r="N339" s="11">
        <f t="shared" si="29"/>
        <v>660.9729150871874</v>
      </c>
    </row>
    <row r="340" spans="1:14" ht="15" customHeight="1">
      <c r="A340" s="8" t="s">
        <v>208</v>
      </c>
      <c r="B340" s="9" t="s">
        <v>206</v>
      </c>
      <c r="C340" s="25">
        <v>3418</v>
      </c>
      <c r="D340" s="26">
        <v>1192829.77</v>
      </c>
      <c r="E340" s="26">
        <v>0</v>
      </c>
      <c r="F340" s="26">
        <f t="shared" si="25"/>
        <v>1192829.77</v>
      </c>
      <c r="G340" s="26">
        <v>23655.53</v>
      </c>
      <c r="H340" s="26">
        <v>0</v>
      </c>
      <c r="I340" s="26">
        <v>0</v>
      </c>
      <c r="J340" s="26">
        <f t="shared" si="26"/>
        <v>23655.53</v>
      </c>
      <c r="K340" s="26">
        <v>515755.16</v>
      </c>
      <c r="L340" s="10">
        <f t="shared" si="27"/>
        <v>355.90558806319484</v>
      </c>
      <c r="M340" s="10">
        <f t="shared" si="28"/>
        <v>150.89384435342305</v>
      </c>
      <c r="N340" s="11">
        <f t="shared" si="29"/>
        <v>506.79943241661789</v>
      </c>
    </row>
    <row r="341" spans="1:14" ht="15" customHeight="1">
      <c r="A341" s="8" t="s">
        <v>101</v>
      </c>
      <c r="B341" s="9" t="s">
        <v>90</v>
      </c>
      <c r="C341" s="25">
        <v>379</v>
      </c>
      <c r="D341" s="26">
        <v>90150.07</v>
      </c>
      <c r="E341" s="26">
        <v>0</v>
      </c>
      <c r="F341" s="26">
        <f t="shared" si="25"/>
        <v>90150.07</v>
      </c>
      <c r="G341" s="26">
        <v>4269.72</v>
      </c>
      <c r="H341" s="26">
        <v>0</v>
      </c>
      <c r="I341" s="26">
        <v>0</v>
      </c>
      <c r="J341" s="26">
        <f t="shared" si="26"/>
        <v>4269.72</v>
      </c>
      <c r="K341" s="26">
        <v>23450.560000000001</v>
      </c>
      <c r="L341" s="10">
        <f t="shared" si="27"/>
        <v>249.12873350923485</v>
      </c>
      <c r="M341" s="10">
        <f t="shared" si="28"/>
        <v>61.87482849604222</v>
      </c>
      <c r="N341" s="11">
        <f t="shared" si="29"/>
        <v>311.00356200527705</v>
      </c>
    </row>
    <row r="342" spans="1:14" ht="15" customHeight="1">
      <c r="A342" s="8" t="s">
        <v>162</v>
      </c>
      <c r="B342" s="9" t="s">
        <v>137</v>
      </c>
      <c r="C342" s="25">
        <v>2137</v>
      </c>
      <c r="D342" s="26">
        <v>651003.04</v>
      </c>
      <c r="E342" s="26">
        <v>0</v>
      </c>
      <c r="F342" s="26">
        <f t="shared" si="25"/>
        <v>651003.04</v>
      </c>
      <c r="G342" s="26">
        <v>35283.480000000003</v>
      </c>
      <c r="H342" s="26">
        <v>0</v>
      </c>
      <c r="I342" s="26">
        <v>0</v>
      </c>
      <c r="J342" s="26">
        <f t="shared" si="26"/>
        <v>35283.480000000003</v>
      </c>
      <c r="K342" s="26">
        <v>390782.42</v>
      </c>
      <c r="L342" s="10">
        <f t="shared" si="27"/>
        <v>321.1448385587272</v>
      </c>
      <c r="M342" s="10">
        <f t="shared" si="28"/>
        <v>182.86496022461392</v>
      </c>
      <c r="N342" s="11">
        <f t="shared" si="29"/>
        <v>504.00979878334113</v>
      </c>
    </row>
    <row r="343" spans="1:14" ht="15" customHeight="1">
      <c r="A343" s="8" t="s">
        <v>66</v>
      </c>
      <c r="B343" s="9" t="s">
        <v>0</v>
      </c>
      <c r="C343" s="25">
        <v>283</v>
      </c>
      <c r="D343" s="26">
        <v>81202.009999999995</v>
      </c>
      <c r="E343" s="26">
        <v>0</v>
      </c>
      <c r="F343" s="26">
        <f t="shared" si="25"/>
        <v>81202.009999999995</v>
      </c>
      <c r="G343" s="26">
        <v>5581.53</v>
      </c>
      <c r="H343" s="26">
        <v>0</v>
      </c>
      <c r="I343" s="26">
        <v>0</v>
      </c>
      <c r="J343" s="26">
        <f t="shared" si="26"/>
        <v>5581.53</v>
      </c>
      <c r="K343" s="26">
        <v>119824.68</v>
      </c>
      <c r="L343" s="10">
        <f t="shared" si="27"/>
        <v>306.65561837455829</v>
      </c>
      <c r="M343" s="10">
        <f t="shared" si="28"/>
        <v>423.40876325088334</v>
      </c>
      <c r="N343" s="11">
        <f t="shared" si="29"/>
        <v>730.06438162544157</v>
      </c>
    </row>
    <row r="344" spans="1:14" ht="15" customHeight="1">
      <c r="A344" s="8" t="s">
        <v>100</v>
      </c>
      <c r="B344" s="9" t="s">
        <v>90</v>
      </c>
      <c r="C344" s="25">
        <v>2527</v>
      </c>
      <c r="D344" s="26">
        <v>827333.58</v>
      </c>
      <c r="E344" s="26">
        <v>0</v>
      </c>
      <c r="F344" s="26">
        <f t="shared" si="25"/>
        <v>827333.58</v>
      </c>
      <c r="G344" s="26">
        <v>67214.98</v>
      </c>
      <c r="H344" s="26">
        <v>0</v>
      </c>
      <c r="I344" s="26">
        <v>0</v>
      </c>
      <c r="J344" s="26">
        <f t="shared" si="26"/>
        <v>67214.98</v>
      </c>
      <c r="K344" s="26">
        <v>406110</v>
      </c>
      <c r="L344" s="10">
        <f t="shared" si="27"/>
        <v>353.9962643450732</v>
      </c>
      <c r="M344" s="10">
        <f t="shared" si="28"/>
        <v>160.70834982192324</v>
      </c>
      <c r="N344" s="11">
        <f t="shared" si="29"/>
        <v>514.70461416699641</v>
      </c>
    </row>
    <row r="345" spans="1:14" ht="15" customHeight="1">
      <c r="A345" s="8" t="s">
        <v>334</v>
      </c>
      <c r="B345" s="9" t="s">
        <v>137</v>
      </c>
      <c r="C345" s="25">
        <v>1043</v>
      </c>
      <c r="D345" s="26">
        <v>338453.66</v>
      </c>
      <c r="E345" s="26">
        <v>0</v>
      </c>
      <c r="F345" s="26">
        <f t="shared" si="25"/>
        <v>338453.66</v>
      </c>
      <c r="G345" s="26">
        <v>3352.3</v>
      </c>
      <c r="H345" s="26">
        <v>0</v>
      </c>
      <c r="I345" s="26">
        <v>0</v>
      </c>
      <c r="J345" s="26">
        <f t="shared" si="26"/>
        <v>3352.3</v>
      </c>
      <c r="K345" s="26">
        <v>598399.46</v>
      </c>
      <c r="L345" s="10">
        <f t="shared" si="27"/>
        <v>327.71424736337485</v>
      </c>
      <c r="M345" s="10">
        <f t="shared" si="28"/>
        <v>573.72910834132313</v>
      </c>
      <c r="N345" s="11">
        <f t="shared" si="29"/>
        <v>901.44335570469786</v>
      </c>
    </row>
    <row r="346" spans="1:14" ht="15" customHeight="1">
      <c r="A346" s="8" t="s">
        <v>63</v>
      </c>
      <c r="B346" s="9" t="s">
        <v>0</v>
      </c>
      <c r="C346" s="25">
        <v>524</v>
      </c>
      <c r="D346" s="26">
        <v>265076.78000000003</v>
      </c>
      <c r="E346" s="26">
        <v>0</v>
      </c>
      <c r="F346" s="26">
        <f t="shared" si="25"/>
        <v>265076.78000000003</v>
      </c>
      <c r="G346" s="26">
        <v>17276.05</v>
      </c>
      <c r="H346" s="26">
        <v>0</v>
      </c>
      <c r="I346" s="26">
        <v>0</v>
      </c>
      <c r="J346" s="26">
        <f t="shared" si="26"/>
        <v>17276.05</v>
      </c>
      <c r="K346" s="26">
        <v>160975.93</v>
      </c>
      <c r="L346" s="10">
        <f t="shared" si="27"/>
        <v>538.84127862595426</v>
      </c>
      <c r="M346" s="10">
        <f t="shared" si="28"/>
        <v>307.20597328244276</v>
      </c>
      <c r="N346" s="11">
        <f t="shared" si="29"/>
        <v>846.04725190839702</v>
      </c>
    </row>
    <row r="347" spans="1:14" ht="15" customHeight="1">
      <c r="A347" s="8" t="s">
        <v>427</v>
      </c>
      <c r="B347" s="9" t="s">
        <v>90</v>
      </c>
      <c r="C347" s="25">
        <v>229</v>
      </c>
      <c r="D347" s="26">
        <v>48272.23</v>
      </c>
      <c r="E347" s="26">
        <v>0</v>
      </c>
      <c r="F347" s="26">
        <f t="shared" si="25"/>
        <v>48272.23</v>
      </c>
      <c r="G347" s="26">
        <v>841.21</v>
      </c>
      <c r="H347" s="26">
        <v>0</v>
      </c>
      <c r="I347" s="26">
        <v>0</v>
      </c>
      <c r="J347" s="26">
        <f t="shared" si="26"/>
        <v>841.21</v>
      </c>
      <c r="K347" s="26">
        <v>6443.26</v>
      </c>
      <c r="L347" s="10">
        <f t="shared" si="27"/>
        <v>214.46917030567687</v>
      </c>
      <c r="M347" s="10">
        <f t="shared" si="28"/>
        <v>28.136506550218343</v>
      </c>
      <c r="N347" s="11">
        <f t="shared" si="29"/>
        <v>242.60567685589521</v>
      </c>
    </row>
    <row r="348" spans="1:14" ht="15" customHeight="1">
      <c r="A348" s="8" t="s">
        <v>98</v>
      </c>
      <c r="B348" s="9" t="s">
        <v>90</v>
      </c>
      <c r="C348" s="25">
        <v>4032</v>
      </c>
      <c r="D348" s="26">
        <v>1077111.08</v>
      </c>
      <c r="E348" s="26">
        <v>0</v>
      </c>
      <c r="F348" s="26">
        <f t="shared" si="25"/>
        <v>1077111.08</v>
      </c>
      <c r="G348" s="26">
        <v>1036232.03</v>
      </c>
      <c r="H348" s="26">
        <v>0</v>
      </c>
      <c r="I348" s="26">
        <v>0</v>
      </c>
      <c r="J348" s="26">
        <f t="shared" si="26"/>
        <v>1036232.03</v>
      </c>
      <c r="K348" s="26">
        <v>1070307.27</v>
      </c>
      <c r="L348" s="10">
        <f t="shared" si="27"/>
        <v>524.14263640873025</v>
      </c>
      <c r="M348" s="10">
        <f t="shared" si="28"/>
        <v>265.45319196428574</v>
      </c>
      <c r="N348" s="11">
        <f t="shared" si="29"/>
        <v>789.59582837301593</v>
      </c>
    </row>
    <row r="349" spans="1:14" ht="15" customHeight="1">
      <c r="A349" s="8" t="s">
        <v>413</v>
      </c>
      <c r="B349" s="9" t="s">
        <v>90</v>
      </c>
      <c r="C349" s="25">
        <v>958</v>
      </c>
      <c r="D349" s="26">
        <v>241269.13</v>
      </c>
      <c r="E349" s="26">
        <v>0</v>
      </c>
      <c r="F349" s="26">
        <f t="shared" si="25"/>
        <v>241269.13</v>
      </c>
      <c r="G349" s="26">
        <v>9715.9599999999991</v>
      </c>
      <c r="H349" s="26">
        <v>0</v>
      </c>
      <c r="I349" s="26">
        <v>0</v>
      </c>
      <c r="J349" s="26">
        <f t="shared" si="26"/>
        <v>9715.9599999999991</v>
      </c>
      <c r="K349" s="26">
        <v>43438.92</v>
      </c>
      <c r="L349" s="10">
        <f t="shared" si="27"/>
        <v>261.98861169102298</v>
      </c>
      <c r="M349" s="10">
        <f t="shared" si="28"/>
        <v>45.34334029227557</v>
      </c>
      <c r="N349" s="11">
        <f t="shared" si="29"/>
        <v>307.33195198329855</v>
      </c>
    </row>
    <row r="350" spans="1:14" ht="15" customHeight="1">
      <c r="A350" s="8" t="s">
        <v>217</v>
      </c>
      <c r="B350" s="9" t="s">
        <v>206</v>
      </c>
      <c r="C350" s="25">
        <v>3678</v>
      </c>
      <c r="D350" s="26">
        <v>2454515.92</v>
      </c>
      <c r="E350" s="26">
        <v>0</v>
      </c>
      <c r="F350" s="26">
        <f t="shared" si="25"/>
        <v>2454515.92</v>
      </c>
      <c r="G350" s="26">
        <v>1037524.61</v>
      </c>
      <c r="H350" s="26">
        <v>0</v>
      </c>
      <c r="I350" s="26">
        <v>0</v>
      </c>
      <c r="J350" s="26">
        <f t="shared" si="26"/>
        <v>1037524.61</v>
      </c>
      <c r="K350" s="26">
        <v>897556.88</v>
      </c>
      <c r="L350" s="10">
        <f t="shared" si="27"/>
        <v>949.44005709624787</v>
      </c>
      <c r="M350" s="10">
        <f t="shared" si="28"/>
        <v>244.03395323545405</v>
      </c>
      <c r="N350" s="11">
        <f t="shared" si="29"/>
        <v>1193.4740103317019</v>
      </c>
    </row>
    <row r="351" spans="1:14" ht="15" customHeight="1">
      <c r="A351" s="8" t="s">
        <v>97</v>
      </c>
      <c r="B351" s="9" t="s">
        <v>90</v>
      </c>
      <c r="C351" s="25">
        <v>400</v>
      </c>
      <c r="D351" s="26">
        <v>133874.01999999999</v>
      </c>
      <c r="E351" s="26">
        <v>0</v>
      </c>
      <c r="F351" s="26">
        <f t="shared" si="25"/>
        <v>133874.01999999999</v>
      </c>
      <c r="G351" s="26">
        <v>992.18</v>
      </c>
      <c r="H351" s="26">
        <v>0</v>
      </c>
      <c r="I351" s="26">
        <v>0</v>
      </c>
      <c r="J351" s="26">
        <f t="shared" si="26"/>
        <v>992.18</v>
      </c>
      <c r="K351" s="26">
        <v>51681.63</v>
      </c>
      <c r="L351" s="10">
        <f t="shared" si="27"/>
        <v>337.16549999999995</v>
      </c>
      <c r="M351" s="10">
        <f t="shared" si="28"/>
        <v>129.20407499999999</v>
      </c>
      <c r="N351" s="11">
        <f t="shared" si="29"/>
        <v>466.36957499999994</v>
      </c>
    </row>
    <row r="352" spans="1:14" ht="15" customHeight="1">
      <c r="A352" s="8" t="s">
        <v>96</v>
      </c>
      <c r="B352" s="9" t="s">
        <v>90</v>
      </c>
      <c r="C352" s="25">
        <v>3518</v>
      </c>
      <c r="D352" s="26">
        <v>1217965.5900000001</v>
      </c>
      <c r="E352" s="26">
        <v>0</v>
      </c>
      <c r="F352" s="26">
        <f t="shared" si="25"/>
        <v>1217965.5900000001</v>
      </c>
      <c r="G352" s="26">
        <v>732.23</v>
      </c>
      <c r="H352" s="26">
        <v>0</v>
      </c>
      <c r="I352" s="26">
        <v>0</v>
      </c>
      <c r="J352" s="26">
        <f t="shared" si="26"/>
        <v>732.23</v>
      </c>
      <c r="K352" s="26">
        <v>162558.93</v>
      </c>
      <c r="L352" s="10">
        <f t="shared" si="27"/>
        <v>346.41779988629906</v>
      </c>
      <c r="M352" s="10">
        <f t="shared" si="28"/>
        <v>46.207768618533258</v>
      </c>
      <c r="N352" s="11">
        <f t="shared" si="29"/>
        <v>392.6255685048323</v>
      </c>
    </row>
    <row r="353" spans="1:14" ht="15" customHeight="1">
      <c r="A353" s="8" t="s">
        <v>210</v>
      </c>
      <c r="B353" s="9" t="s">
        <v>206</v>
      </c>
      <c r="C353" s="25">
        <v>2347</v>
      </c>
      <c r="D353" s="26">
        <v>889338.41</v>
      </c>
      <c r="E353" s="26">
        <v>0</v>
      </c>
      <c r="F353" s="26">
        <f t="shared" si="25"/>
        <v>889338.41</v>
      </c>
      <c r="G353" s="26">
        <v>19453.41</v>
      </c>
      <c r="H353" s="26">
        <v>0</v>
      </c>
      <c r="I353" s="26">
        <v>0</v>
      </c>
      <c r="J353" s="26">
        <f t="shared" si="26"/>
        <v>19453.41</v>
      </c>
      <c r="K353" s="26">
        <v>427503.78</v>
      </c>
      <c r="L353" s="10">
        <f t="shared" si="27"/>
        <v>387.21423945462294</v>
      </c>
      <c r="M353" s="10">
        <f t="shared" si="28"/>
        <v>182.1490328078398</v>
      </c>
      <c r="N353" s="11">
        <f t="shared" si="29"/>
        <v>569.36327226246271</v>
      </c>
    </row>
    <row r="354" spans="1:14" ht="15" customHeight="1">
      <c r="A354" s="8" t="s">
        <v>201</v>
      </c>
      <c r="B354" s="9" t="s">
        <v>199</v>
      </c>
      <c r="C354" s="25">
        <v>799</v>
      </c>
      <c r="D354" s="26">
        <v>343384.94</v>
      </c>
      <c r="E354" s="26">
        <v>0</v>
      </c>
      <c r="F354" s="26">
        <f t="shared" si="25"/>
        <v>343384.94</v>
      </c>
      <c r="G354" s="26">
        <v>1188.83</v>
      </c>
      <c r="H354" s="26">
        <v>0</v>
      </c>
      <c r="I354" s="26">
        <v>0</v>
      </c>
      <c r="J354" s="26">
        <f t="shared" si="26"/>
        <v>1188.83</v>
      </c>
      <c r="K354" s="26">
        <v>84021.2</v>
      </c>
      <c r="L354" s="10">
        <f t="shared" si="27"/>
        <v>431.25628285356697</v>
      </c>
      <c r="M354" s="10">
        <f t="shared" si="28"/>
        <v>105.15794743429286</v>
      </c>
      <c r="N354" s="11">
        <f t="shared" si="29"/>
        <v>536.41423028785982</v>
      </c>
    </row>
    <row r="355" spans="1:14" ht="15" customHeight="1">
      <c r="A355" s="8" t="s">
        <v>163</v>
      </c>
      <c r="B355" s="9" t="s">
        <v>137</v>
      </c>
      <c r="C355" s="25">
        <v>2434</v>
      </c>
      <c r="D355" s="26">
        <v>693989.83</v>
      </c>
      <c r="E355" s="26">
        <v>0</v>
      </c>
      <c r="F355" s="26">
        <f t="shared" si="25"/>
        <v>693989.83</v>
      </c>
      <c r="G355" s="26">
        <v>38944.58</v>
      </c>
      <c r="H355" s="26">
        <v>0</v>
      </c>
      <c r="I355" s="26">
        <v>0</v>
      </c>
      <c r="J355" s="26">
        <f t="shared" si="26"/>
        <v>38944.58</v>
      </c>
      <c r="K355" s="26">
        <v>501937.56</v>
      </c>
      <c r="L355" s="10">
        <f t="shared" si="27"/>
        <v>301.12342235004104</v>
      </c>
      <c r="M355" s="10">
        <f t="shared" si="28"/>
        <v>206.21921117502055</v>
      </c>
      <c r="N355" s="11">
        <f t="shared" si="29"/>
        <v>507.34263352506161</v>
      </c>
    </row>
    <row r="356" spans="1:14" ht="15" customHeight="1">
      <c r="A356" s="8" t="s">
        <v>187</v>
      </c>
      <c r="B356" s="9" t="s">
        <v>176</v>
      </c>
      <c r="C356" s="25">
        <v>1003</v>
      </c>
      <c r="D356" s="26">
        <v>351418</v>
      </c>
      <c r="E356" s="26">
        <v>0</v>
      </c>
      <c r="F356" s="26">
        <f t="shared" si="25"/>
        <v>351418</v>
      </c>
      <c r="G356" s="26">
        <v>19077.45</v>
      </c>
      <c r="H356" s="26">
        <v>0</v>
      </c>
      <c r="I356" s="26">
        <v>0</v>
      </c>
      <c r="J356" s="26">
        <f t="shared" si="26"/>
        <v>19077.45</v>
      </c>
      <c r="K356" s="26">
        <v>539634.42000000004</v>
      </c>
      <c r="L356" s="10">
        <f t="shared" si="27"/>
        <v>369.38728813559322</v>
      </c>
      <c r="M356" s="10">
        <f t="shared" si="28"/>
        <v>538.02035892323033</v>
      </c>
      <c r="N356" s="11">
        <f t="shared" si="29"/>
        <v>907.40764705882361</v>
      </c>
    </row>
    <row r="357" spans="1:14" ht="15" customHeight="1">
      <c r="A357" s="8" t="s">
        <v>65</v>
      </c>
      <c r="B357" s="9" t="s">
        <v>0</v>
      </c>
      <c r="C357" s="25">
        <v>736</v>
      </c>
      <c r="D357" s="26">
        <v>172153.26</v>
      </c>
      <c r="E357" s="26">
        <v>0</v>
      </c>
      <c r="F357" s="26">
        <f t="shared" si="25"/>
        <v>172153.26</v>
      </c>
      <c r="G357" s="26">
        <v>9563.01</v>
      </c>
      <c r="H357" s="26">
        <v>0</v>
      </c>
      <c r="I357" s="26">
        <v>0</v>
      </c>
      <c r="J357" s="26">
        <f t="shared" si="26"/>
        <v>9563.01</v>
      </c>
      <c r="K357" s="26">
        <v>147569.49</v>
      </c>
      <c r="L357" s="10">
        <f t="shared" si="27"/>
        <v>246.8971059782609</v>
      </c>
      <c r="M357" s="10">
        <f t="shared" si="28"/>
        <v>200.50202445652172</v>
      </c>
      <c r="N357" s="11">
        <f t="shared" si="29"/>
        <v>447.39913043478265</v>
      </c>
    </row>
    <row r="358" spans="1:14" ht="15" customHeight="1">
      <c r="A358" s="8" t="s">
        <v>298</v>
      </c>
      <c r="B358" s="9" t="s">
        <v>0</v>
      </c>
      <c r="C358" s="25">
        <v>3115</v>
      </c>
      <c r="D358" s="26">
        <v>2221129.71</v>
      </c>
      <c r="E358" s="26">
        <v>0</v>
      </c>
      <c r="F358" s="26">
        <f t="shared" si="25"/>
        <v>2221129.71</v>
      </c>
      <c r="G358" s="26">
        <v>50322.12</v>
      </c>
      <c r="H358" s="26">
        <v>0</v>
      </c>
      <c r="I358" s="26">
        <v>0</v>
      </c>
      <c r="J358" s="26">
        <f t="shared" si="26"/>
        <v>50322.12</v>
      </c>
      <c r="K358" s="26">
        <v>1129079.1399999999</v>
      </c>
      <c r="L358" s="10">
        <f t="shared" si="27"/>
        <v>729.19801926163723</v>
      </c>
      <c r="M358" s="10">
        <f t="shared" si="28"/>
        <v>362.46521348314604</v>
      </c>
      <c r="N358" s="11">
        <f t="shared" si="29"/>
        <v>1091.6632327447833</v>
      </c>
    </row>
    <row r="359" spans="1:14" ht="15" customHeight="1">
      <c r="A359" s="8" t="s">
        <v>417</v>
      </c>
      <c r="B359" s="9" t="s">
        <v>137</v>
      </c>
      <c r="C359" s="25">
        <v>746</v>
      </c>
      <c r="D359" s="26">
        <v>223097.1</v>
      </c>
      <c r="E359" s="26">
        <v>0</v>
      </c>
      <c r="F359" s="26">
        <f t="shared" si="25"/>
        <v>223097.1</v>
      </c>
      <c r="G359" s="26">
        <v>5628.59</v>
      </c>
      <c r="H359" s="26">
        <v>0</v>
      </c>
      <c r="I359" s="26">
        <v>0</v>
      </c>
      <c r="J359" s="26">
        <f t="shared" si="26"/>
        <v>5628.59</v>
      </c>
      <c r="K359" s="26">
        <v>135560.21</v>
      </c>
      <c r="L359" s="10">
        <f t="shared" si="27"/>
        <v>306.60280160857911</v>
      </c>
      <c r="M359" s="10">
        <f t="shared" si="28"/>
        <v>181.71609919571046</v>
      </c>
      <c r="N359" s="11">
        <f t="shared" si="29"/>
        <v>488.31890080428957</v>
      </c>
    </row>
    <row r="360" spans="1:14" ht="15" customHeight="1">
      <c r="A360" s="8" t="s">
        <v>299</v>
      </c>
      <c r="B360" s="9" t="s">
        <v>0</v>
      </c>
      <c r="C360" s="25">
        <v>702</v>
      </c>
      <c r="D360" s="26">
        <v>214777.87</v>
      </c>
      <c r="E360" s="26">
        <v>0</v>
      </c>
      <c r="F360" s="26">
        <f t="shared" si="25"/>
        <v>214777.87</v>
      </c>
      <c r="G360" s="26">
        <v>18894.11</v>
      </c>
      <c r="H360" s="26">
        <v>0</v>
      </c>
      <c r="I360" s="26">
        <v>0</v>
      </c>
      <c r="J360" s="26">
        <f t="shared" si="26"/>
        <v>18894.11</v>
      </c>
      <c r="K360" s="26">
        <v>118117.68</v>
      </c>
      <c r="L360" s="10">
        <f t="shared" si="27"/>
        <v>332.86606837606837</v>
      </c>
      <c r="M360" s="10">
        <f t="shared" si="28"/>
        <v>168.25880341880341</v>
      </c>
      <c r="N360" s="11">
        <f t="shared" si="29"/>
        <v>501.12487179487175</v>
      </c>
    </row>
    <row r="361" spans="1:14" ht="15" customHeight="1">
      <c r="A361" s="8" t="s">
        <v>52</v>
      </c>
      <c r="B361" s="9" t="s">
        <v>0</v>
      </c>
      <c r="C361" s="25">
        <v>219</v>
      </c>
      <c r="D361" s="26">
        <v>56700.86</v>
      </c>
      <c r="E361" s="26">
        <v>0</v>
      </c>
      <c r="F361" s="26">
        <f t="shared" si="25"/>
        <v>56700.86</v>
      </c>
      <c r="G361" s="26">
        <v>45191.85</v>
      </c>
      <c r="H361" s="26">
        <v>0</v>
      </c>
      <c r="I361" s="26">
        <v>0</v>
      </c>
      <c r="J361" s="26">
        <f t="shared" si="26"/>
        <v>45191.85</v>
      </c>
      <c r="K361" s="26">
        <v>55620.76</v>
      </c>
      <c r="L361" s="10">
        <f t="shared" si="27"/>
        <v>465.26351598173511</v>
      </c>
      <c r="M361" s="10">
        <f t="shared" si="28"/>
        <v>253.97607305936074</v>
      </c>
      <c r="N361" s="11">
        <f t="shared" si="29"/>
        <v>719.23958904109588</v>
      </c>
    </row>
    <row r="362" spans="1:14" ht="15" customHeight="1">
      <c r="A362" s="8" t="s">
        <v>95</v>
      </c>
      <c r="B362" s="9" t="s">
        <v>90</v>
      </c>
      <c r="C362" s="25">
        <v>4092</v>
      </c>
      <c r="D362" s="26">
        <v>1579340.18</v>
      </c>
      <c r="E362" s="26">
        <v>0</v>
      </c>
      <c r="F362" s="26">
        <f t="shared" si="25"/>
        <v>1579340.18</v>
      </c>
      <c r="G362" s="26">
        <v>18613.25</v>
      </c>
      <c r="H362" s="26">
        <v>0</v>
      </c>
      <c r="I362" s="26">
        <v>0</v>
      </c>
      <c r="J362" s="26">
        <f t="shared" si="26"/>
        <v>18613.25</v>
      </c>
      <c r="K362" s="26">
        <v>139789.88</v>
      </c>
      <c r="L362" s="10">
        <f t="shared" si="27"/>
        <v>390.50670332355816</v>
      </c>
      <c r="M362" s="10">
        <f t="shared" si="28"/>
        <v>34.161749755620725</v>
      </c>
      <c r="N362" s="11">
        <f t="shared" si="29"/>
        <v>424.6684530791789</v>
      </c>
    </row>
    <row r="363" spans="1:14" ht="15" customHeight="1">
      <c r="A363" s="8" t="s">
        <v>94</v>
      </c>
      <c r="B363" s="9" t="s">
        <v>90</v>
      </c>
      <c r="C363" s="25">
        <v>278</v>
      </c>
      <c r="D363" s="26">
        <v>213404.81</v>
      </c>
      <c r="E363" s="26">
        <v>0</v>
      </c>
      <c r="F363" s="26">
        <f t="shared" si="25"/>
        <v>213404.81</v>
      </c>
      <c r="G363" s="26">
        <v>14692.81</v>
      </c>
      <c r="H363" s="26">
        <v>0</v>
      </c>
      <c r="I363" s="26">
        <v>0</v>
      </c>
      <c r="J363" s="26">
        <f t="shared" si="26"/>
        <v>14692.81</v>
      </c>
      <c r="K363" s="26">
        <v>383964.01</v>
      </c>
      <c r="L363" s="10">
        <f t="shared" si="27"/>
        <v>820.49503597122305</v>
      </c>
      <c r="M363" s="10">
        <f t="shared" si="28"/>
        <v>1381.1655035971223</v>
      </c>
      <c r="N363" s="11">
        <f t="shared" si="29"/>
        <v>2201.6605395683455</v>
      </c>
    </row>
    <row r="364" spans="1:14" ht="15" customHeight="1">
      <c r="A364" s="8" t="s">
        <v>93</v>
      </c>
      <c r="B364" s="9" t="s">
        <v>90</v>
      </c>
      <c r="C364" s="25">
        <v>820</v>
      </c>
      <c r="D364" s="26">
        <v>223314.92</v>
      </c>
      <c r="E364" s="26">
        <v>0</v>
      </c>
      <c r="F364" s="26">
        <f t="shared" si="25"/>
        <v>223314.92</v>
      </c>
      <c r="G364" s="26">
        <v>22641.05</v>
      </c>
      <c r="H364" s="26">
        <v>0</v>
      </c>
      <c r="I364" s="26">
        <v>0</v>
      </c>
      <c r="J364" s="26">
        <f t="shared" si="26"/>
        <v>22641.05</v>
      </c>
      <c r="K364" s="26">
        <v>90922.64</v>
      </c>
      <c r="L364" s="10">
        <f t="shared" si="27"/>
        <v>299.94630487804881</v>
      </c>
      <c r="M364" s="10">
        <f t="shared" si="28"/>
        <v>110.88126829268293</v>
      </c>
      <c r="N364" s="11">
        <f t="shared" si="29"/>
        <v>410.82757317073168</v>
      </c>
    </row>
    <row r="365" spans="1:14" ht="15" customHeight="1">
      <c r="A365" s="8" t="s">
        <v>92</v>
      </c>
      <c r="B365" s="9" t="s">
        <v>90</v>
      </c>
      <c r="C365" s="25">
        <v>378</v>
      </c>
      <c r="D365" s="26">
        <v>50382.19</v>
      </c>
      <c r="E365" s="26">
        <v>0</v>
      </c>
      <c r="F365" s="26">
        <f t="shared" si="25"/>
        <v>50382.19</v>
      </c>
      <c r="G365" s="26">
        <v>12437.84</v>
      </c>
      <c r="H365" s="26">
        <v>0</v>
      </c>
      <c r="I365" s="26">
        <v>0</v>
      </c>
      <c r="J365" s="26">
        <f t="shared" si="26"/>
        <v>12437.84</v>
      </c>
      <c r="K365" s="26">
        <v>12842.47</v>
      </c>
      <c r="L365" s="10">
        <f t="shared" si="27"/>
        <v>166.19055555555556</v>
      </c>
      <c r="M365" s="10">
        <f t="shared" si="28"/>
        <v>33.974788359788356</v>
      </c>
      <c r="N365" s="11">
        <f t="shared" si="29"/>
        <v>200.16534391534393</v>
      </c>
    </row>
    <row r="366" spans="1:14" ht="15" customHeight="1">
      <c r="A366" s="8" t="s">
        <v>379</v>
      </c>
      <c r="B366" s="9" t="s">
        <v>69</v>
      </c>
      <c r="C366" s="25">
        <v>243</v>
      </c>
      <c r="D366" s="26">
        <v>56234.39</v>
      </c>
      <c r="E366" s="26">
        <v>0</v>
      </c>
      <c r="F366" s="26">
        <f t="shared" si="25"/>
        <v>56234.39</v>
      </c>
      <c r="G366" s="26">
        <v>5125.3999999999996</v>
      </c>
      <c r="H366" s="26">
        <v>0</v>
      </c>
      <c r="I366" s="26">
        <v>0</v>
      </c>
      <c r="J366" s="26">
        <f t="shared" si="26"/>
        <v>5125.3999999999996</v>
      </c>
      <c r="K366" s="26">
        <v>10415.620000000001</v>
      </c>
      <c r="L366" s="10">
        <f t="shared" si="27"/>
        <v>252.50942386831275</v>
      </c>
      <c r="M366" s="10">
        <f t="shared" si="28"/>
        <v>42.86263374485597</v>
      </c>
      <c r="N366" s="11">
        <f t="shared" si="29"/>
        <v>295.37205761316875</v>
      </c>
    </row>
    <row r="367" spans="1:14" ht="15" customHeight="1">
      <c r="A367" s="8" t="s">
        <v>166</v>
      </c>
      <c r="B367" s="9" t="s">
        <v>137</v>
      </c>
      <c r="C367" s="25">
        <v>3566</v>
      </c>
      <c r="D367" s="26">
        <v>848413.83</v>
      </c>
      <c r="E367" s="26">
        <v>0</v>
      </c>
      <c r="F367" s="26">
        <f t="shared" si="25"/>
        <v>848413.83</v>
      </c>
      <c r="G367" s="26">
        <v>18377.48</v>
      </c>
      <c r="H367" s="26">
        <v>0</v>
      </c>
      <c r="I367" s="26">
        <v>0</v>
      </c>
      <c r="J367" s="26">
        <f t="shared" si="26"/>
        <v>18377.48</v>
      </c>
      <c r="K367" s="26">
        <v>504562.15</v>
      </c>
      <c r="L367" s="10">
        <f t="shared" si="27"/>
        <v>243.07103477285472</v>
      </c>
      <c r="M367" s="10">
        <f t="shared" si="28"/>
        <v>141.49247055524398</v>
      </c>
      <c r="N367" s="11">
        <f t="shared" si="29"/>
        <v>384.5635053280987</v>
      </c>
    </row>
    <row r="368" spans="1:14" ht="15" customHeight="1">
      <c r="A368" s="8" t="s">
        <v>300</v>
      </c>
      <c r="B368" s="9" t="s">
        <v>176</v>
      </c>
      <c r="C368" s="25">
        <v>1045</v>
      </c>
      <c r="D368" s="26">
        <v>262479.63</v>
      </c>
      <c r="E368" s="26">
        <v>0</v>
      </c>
      <c r="F368" s="26">
        <f t="shared" si="25"/>
        <v>262479.63</v>
      </c>
      <c r="G368" s="26">
        <v>9981.83</v>
      </c>
      <c r="H368" s="26">
        <v>0</v>
      </c>
      <c r="I368" s="26">
        <v>0</v>
      </c>
      <c r="J368" s="26">
        <f t="shared" si="26"/>
        <v>9981.83</v>
      </c>
      <c r="K368" s="26">
        <v>36415.78</v>
      </c>
      <c r="L368" s="10">
        <f t="shared" si="27"/>
        <v>260.72866985645936</v>
      </c>
      <c r="M368" s="10">
        <f t="shared" si="28"/>
        <v>34.847636363636362</v>
      </c>
      <c r="N368" s="11">
        <f t="shared" si="29"/>
        <v>295.57630622009566</v>
      </c>
    </row>
    <row r="369" spans="1:14" ht="15" customHeight="1">
      <c r="A369" s="8" t="s">
        <v>53</v>
      </c>
      <c r="B369" s="9" t="s">
        <v>0</v>
      </c>
      <c r="C369" s="25">
        <v>936</v>
      </c>
      <c r="D369" s="26">
        <v>402486.76</v>
      </c>
      <c r="E369" s="26">
        <v>0</v>
      </c>
      <c r="F369" s="26">
        <f t="shared" si="25"/>
        <v>402486.76</v>
      </c>
      <c r="G369" s="26">
        <v>17291.71</v>
      </c>
      <c r="H369" s="26">
        <v>0</v>
      </c>
      <c r="I369" s="26">
        <v>0</v>
      </c>
      <c r="J369" s="26">
        <f t="shared" si="26"/>
        <v>17291.71</v>
      </c>
      <c r="K369" s="26">
        <v>216103.42</v>
      </c>
      <c r="L369" s="10">
        <f t="shared" si="27"/>
        <v>448.4812713675214</v>
      </c>
      <c r="M369" s="10">
        <f t="shared" si="28"/>
        <v>230.87972222222223</v>
      </c>
      <c r="N369" s="11">
        <f t="shared" si="29"/>
        <v>679.36099358974366</v>
      </c>
    </row>
    <row r="370" spans="1:14" ht="15" customHeight="1">
      <c r="A370" s="8" t="s">
        <v>213</v>
      </c>
      <c r="B370" s="9" t="s">
        <v>206</v>
      </c>
      <c r="C370" s="25">
        <v>2441</v>
      </c>
      <c r="D370" s="26">
        <v>635931.02</v>
      </c>
      <c r="E370" s="26">
        <v>0</v>
      </c>
      <c r="F370" s="26">
        <f t="shared" si="25"/>
        <v>635931.02</v>
      </c>
      <c r="G370" s="26">
        <v>3063.29</v>
      </c>
      <c r="H370" s="26">
        <v>0</v>
      </c>
      <c r="I370" s="26">
        <v>0</v>
      </c>
      <c r="J370" s="26">
        <f t="shared" si="26"/>
        <v>3063.29</v>
      </c>
      <c r="K370" s="26">
        <v>207862.25</v>
      </c>
      <c r="L370" s="10">
        <f t="shared" si="27"/>
        <v>261.77562884063911</v>
      </c>
      <c r="M370" s="10">
        <f t="shared" si="28"/>
        <v>85.154547316673501</v>
      </c>
      <c r="N370" s="11">
        <f t="shared" si="29"/>
        <v>346.93017615731259</v>
      </c>
    </row>
    <row r="371" spans="1:14" ht="15" customHeight="1">
      <c r="A371" s="8" t="s">
        <v>55</v>
      </c>
      <c r="B371" s="9" t="s">
        <v>0</v>
      </c>
      <c r="C371" s="25">
        <v>2116</v>
      </c>
      <c r="D371" s="26">
        <v>453388.09</v>
      </c>
      <c r="E371" s="26">
        <v>0</v>
      </c>
      <c r="F371" s="26">
        <f t="shared" si="25"/>
        <v>453388.09</v>
      </c>
      <c r="G371" s="26">
        <v>33454.730000000003</v>
      </c>
      <c r="H371" s="26">
        <v>0</v>
      </c>
      <c r="I371" s="26">
        <v>0</v>
      </c>
      <c r="J371" s="26">
        <f t="shared" si="26"/>
        <v>33454.730000000003</v>
      </c>
      <c r="K371" s="26">
        <v>218873.14</v>
      </c>
      <c r="L371" s="10">
        <f t="shared" si="27"/>
        <v>230.07694706994329</v>
      </c>
      <c r="M371" s="10">
        <f t="shared" si="28"/>
        <v>103.43721172022686</v>
      </c>
      <c r="N371" s="11">
        <f t="shared" si="29"/>
        <v>333.51415879017014</v>
      </c>
    </row>
    <row r="372" spans="1:14" ht="15" customHeight="1">
      <c r="A372" s="8" t="s">
        <v>46</v>
      </c>
      <c r="B372" s="9" t="s">
        <v>0</v>
      </c>
      <c r="C372" s="25">
        <v>676</v>
      </c>
      <c r="D372" s="26">
        <v>226132.38</v>
      </c>
      <c r="E372" s="26">
        <v>0</v>
      </c>
      <c r="F372" s="26">
        <f t="shared" si="25"/>
        <v>226132.38</v>
      </c>
      <c r="G372" s="26">
        <v>8546.2900000000009</v>
      </c>
      <c r="H372" s="26">
        <v>0</v>
      </c>
      <c r="I372" s="26">
        <v>0</v>
      </c>
      <c r="J372" s="26">
        <f t="shared" si="26"/>
        <v>8546.2900000000009</v>
      </c>
      <c r="K372" s="26">
        <v>80866.75</v>
      </c>
      <c r="L372" s="10">
        <f t="shared" si="27"/>
        <v>347.15779585798816</v>
      </c>
      <c r="M372" s="10">
        <f t="shared" si="28"/>
        <v>119.62536982248521</v>
      </c>
      <c r="N372" s="11">
        <f t="shared" si="29"/>
        <v>466.78316568047342</v>
      </c>
    </row>
    <row r="373" spans="1:14" ht="15" customHeight="1">
      <c r="A373" s="8" t="s">
        <v>186</v>
      </c>
      <c r="B373" s="9" t="s">
        <v>176</v>
      </c>
      <c r="C373" s="25">
        <v>356</v>
      </c>
      <c r="D373" s="26">
        <v>134247.49</v>
      </c>
      <c r="E373" s="26">
        <v>0</v>
      </c>
      <c r="F373" s="26">
        <f t="shared" si="25"/>
        <v>134247.49</v>
      </c>
      <c r="G373" s="26">
        <v>1414.38</v>
      </c>
      <c r="H373" s="26">
        <v>0</v>
      </c>
      <c r="I373" s="26">
        <v>0</v>
      </c>
      <c r="J373" s="26">
        <f t="shared" si="26"/>
        <v>1414.38</v>
      </c>
      <c r="K373" s="26">
        <v>38722.6</v>
      </c>
      <c r="L373" s="10">
        <f t="shared" si="27"/>
        <v>381.07266853932583</v>
      </c>
      <c r="M373" s="10">
        <f t="shared" si="28"/>
        <v>108.77134831460674</v>
      </c>
      <c r="N373" s="11">
        <f t="shared" si="29"/>
        <v>489.8440168539326</v>
      </c>
    </row>
    <row r="374" spans="1:14" ht="15" customHeight="1">
      <c r="A374" s="8" t="s">
        <v>91</v>
      </c>
      <c r="B374" s="9" t="s">
        <v>90</v>
      </c>
      <c r="C374" s="25">
        <v>258</v>
      </c>
      <c r="D374" s="26">
        <v>67726.59</v>
      </c>
      <c r="E374" s="26">
        <v>0</v>
      </c>
      <c r="F374" s="26">
        <f t="shared" si="25"/>
        <v>67726.59</v>
      </c>
      <c r="G374" s="26">
        <v>12.64</v>
      </c>
      <c r="H374" s="26">
        <v>0</v>
      </c>
      <c r="I374" s="26">
        <v>0</v>
      </c>
      <c r="J374" s="26">
        <f t="shared" si="26"/>
        <v>12.64</v>
      </c>
      <c r="K374" s="26">
        <v>16618.96</v>
      </c>
      <c r="L374" s="10">
        <f t="shared" si="27"/>
        <v>262.55515503875966</v>
      </c>
      <c r="M374" s="10">
        <f t="shared" si="28"/>
        <v>64.414573643410847</v>
      </c>
      <c r="N374" s="11">
        <f t="shared" si="29"/>
        <v>326.96972868217057</v>
      </c>
    </row>
    <row r="375" spans="1:14" ht="15" customHeight="1">
      <c r="A375" s="8" t="s">
        <v>47</v>
      </c>
      <c r="B375" s="9" t="s">
        <v>0</v>
      </c>
      <c r="C375" s="25">
        <v>3013</v>
      </c>
      <c r="D375" s="26">
        <v>1107183.8899999999</v>
      </c>
      <c r="E375" s="26">
        <v>0</v>
      </c>
      <c r="F375" s="26">
        <f t="shared" si="25"/>
        <v>1107183.8899999999</v>
      </c>
      <c r="G375" s="26">
        <v>189614.39</v>
      </c>
      <c r="H375" s="26">
        <v>0</v>
      </c>
      <c r="I375" s="26">
        <v>0</v>
      </c>
      <c r="J375" s="26">
        <f t="shared" si="26"/>
        <v>189614.39</v>
      </c>
      <c r="K375" s="26">
        <v>400959.41</v>
      </c>
      <c r="L375" s="10">
        <f t="shared" si="27"/>
        <v>430.40102223697306</v>
      </c>
      <c r="M375" s="10">
        <f t="shared" si="28"/>
        <v>133.07647195486226</v>
      </c>
      <c r="N375" s="11">
        <f t="shared" si="29"/>
        <v>563.47749419183526</v>
      </c>
    </row>
    <row r="376" spans="1:14" ht="15" customHeight="1">
      <c r="A376" s="8" t="s">
        <v>109</v>
      </c>
      <c r="B376" s="9" t="s">
        <v>90</v>
      </c>
      <c r="C376" s="25">
        <v>1914</v>
      </c>
      <c r="D376" s="26">
        <v>638643.09</v>
      </c>
      <c r="E376" s="26">
        <v>0</v>
      </c>
      <c r="F376" s="26">
        <f t="shared" si="25"/>
        <v>638643.09</v>
      </c>
      <c r="G376" s="26">
        <v>33081.29</v>
      </c>
      <c r="H376" s="26">
        <v>0</v>
      </c>
      <c r="I376" s="26">
        <v>0</v>
      </c>
      <c r="J376" s="26">
        <f t="shared" si="26"/>
        <v>33081.29</v>
      </c>
      <c r="K376" s="26">
        <v>106650.27</v>
      </c>
      <c r="L376" s="10">
        <f t="shared" si="27"/>
        <v>350.95317659352145</v>
      </c>
      <c r="M376" s="10">
        <f t="shared" si="28"/>
        <v>55.721144200626959</v>
      </c>
      <c r="N376" s="11">
        <f t="shared" si="29"/>
        <v>406.6743207941484</v>
      </c>
    </row>
    <row r="377" spans="1:14" ht="15" customHeight="1">
      <c r="A377" s="8" t="s">
        <v>182</v>
      </c>
      <c r="B377" s="9" t="s">
        <v>176</v>
      </c>
      <c r="C377" s="25">
        <v>2312</v>
      </c>
      <c r="D377" s="26">
        <v>524484.80000000005</v>
      </c>
      <c r="E377" s="26">
        <v>0</v>
      </c>
      <c r="F377" s="26">
        <f t="shared" si="25"/>
        <v>524484.80000000005</v>
      </c>
      <c r="G377" s="26">
        <v>5006.95</v>
      </c>
      <c r="H377" s="26">
        <v>0</v>
      </c>
      <c r="I377" s="26">
        <v>0</v>
      </c>
      <c r="J377" s="26">
        <f t="shared" si="26"/>
        <v>5006.95</v>
      </c>
      <c r="K377" s="26">
        <v>160381.5</v>
      </c>
      <c r="L377" s="10">
        <f t="shared" si="27"/>
        <v>229.01892301038063</v>
      </c>
      <c r="M377" s="10">
        <f t="shared" si="28"/>
        <v>69.369160899653977</v>
      </c>
      <c r="N377" s="11">
        <f t="shared" si="29"/>
        <v>298.3880839100346</v>
      </c>
    </row>
    <row r="378" spans="1:14" ht="15" customHeight="1">
      <c r="A378" s="8" t="s">
        <v>167</v>
      </c>
      <c r="B378" s="9" t="s">
        <v>137</v>
      </c>
      <c r="C378" s="25">
        <v>4238</v>
      </c>
      <c r="D378" s="26">
        <v>2050564.17</v>
      </c>
      <c r="E378" s="26">
        <v>0</v>
      </c>
      <c r="F378" s="26">
        <f t="shared" si="25"/>
        <v>2050564.17</v>
      </c>
      <c r="G378" s="26">
        <v>28073.38</v>
      </c>
      <c r="H378" s="26">
        <v>0</v>
      </c>
      <c r="I378" s="26">
        <v>0</v>
      </c>
      <c r="J378" s="26">
        <f t="shared" si="26"/>
        <v>28073.38</v>
      </c>
      <c r="K378" s="26">
        <v>1257442.17</v>
      </c>
      <c r="L378" s="10">
        <f t="shared" si="27"/>
        <v>490.47606182161394</v>
      </c>
      <c r="M378" s="10">
        <f t="shared" si="28"/>
        <v>296.70650542708825</v>
      </c>
      <c r="N378" s="11">
        <f t="shared" si="29"/>
        <v>787.18256724870218</v>
      </c>
    </row>
    <row r="379" spans="1:14" ht="15" customHeight="1">
      <c r="A379" s="8" t="s">
        <v>89</v>
      </c>
      <c r="B379" s="9" t="s">
        <v>69</v>
      </c>
      <c r="C379" s="25">
        <v>2921</v>
      </c>
      <c r="D379" s="26">
        <v>833738.53</v>
      </c>
      <c r="E379" s="26">
        <v>0</v>
      </c>
      <c r="F379" s="26">
        <f t="shared" si="25"/>
        <v>833738.53</v>
      </c>
      <c r="G379" s="26">
        <v>27495.57</v>
      </c>
      <c r="H379" s="26">
        <v>0</v>
      </c>
      <c r="I379" s="26">
        <v>0</v>
      </c>
      <c r="J379" s="26">
        <f t="shared" si="26"/>
        <v>27495.57</v>
      </c>
      <c r="K379" s="26">
        <v>262652.05</v>
      </c>
      <c r="L379" s="10">
        <f t="shared" si="27"/>
        <v>294.84221157137966</v>
      </c>
      <c r="M379" s="10">
        <f t="shared" si="28"/>
        <v>89.918538171858955</v>
      </c>
      <c r="N379" s="11">
        <f t="shared" si="29"/>
        <v>384.76074974323859</v>
      </c>
    </row>
    <row r="380" spans="1:14" ht="15" customHeight="1">
      <c r="A380" s="8" t="s">
        <v>188</v>
      </c>
      <c r="B380" s="9" t="s">
        <v>176</v>
      </c>
      <c r="C380" s="25">
        <v>4866</v>
      </c>
      <c r="D380" s="26">
        <v>1703317.34</v>
      </c>
      <c r="E380" s="26">
        <v>0</v>
      </c>
      <c r="F380" s="26">
        <f t="shared" si="25"/>
        <v>1703317.34</v>
      </c>
      <c r="G380" s="26">
        <v>89970.26</v>
      </c>
      <c r="H380" s="26">
        <v>0</v>
      </c>
      <c r="I380" s="26">
        <v>0</v>
      </c>
      <c r="J380" s="26">
        <f t="shared" si="26"/>
        <v>89970.26</v>
      </c>
      <c r="K380" s="26">
        <v>317081.55</v>
      </c>
      <c r="L380" s="10">
        <f t="shared" si="27"/>
        <v>368.53423756679001</v>
      </c>
      <c r="M380" s="10">
        <f t="shared" si="28"/>
        <v>65.16266954377312</v>
      </c>
      <c r="N380" s="11">
        <f t="shared" si="29"/>
        <v>433.69690711056307</v>
      </c>
    </row>
    <row r="381" spans="1:14" ht="15" customHeight="1">
      <c r="A381" s="8" t="s">
        <v>420</v>
      </c>
      <c r="B381" s="9" t="s">
        <v>176</v>
      </c>
      <c r="C381" s="25">
        <v>628</v>
      </c>
      <c r="D381" s="26">
        <v>162642.84</v>
      </c>
      <c r="E381" s="26">
        <v>0</v>
      </c>
      <c r="F381" s="26">
        <f t="shared" si="25"/>
        <v>162642.84</v>
      </c>
      <c r="G381" s="26">
        <v>5893.09</v>
      </c>
      <c r="H381" s="26">
        <v>0</v>
      </c>
      <c r="I381" s="26">
        <v>0</v>
      </c>
      <c r="J381" s="26">
        <f t="shared" si="26"/>
        <v>5893.09</v>
      </c>
      <c r="K381" s="26">
        <v>119365.77</v>
      </c>
      <c r="L381" s="10">
        <f t="shared" si="27"/>
        <v>268.36931528662421</v>
      </c>
      <c r="M381" s="10">
        <f t="shared" si="28"/>
        <v>190.07288216560511</v>
      </c>
      <c r="N381" s="11">
        <f t="shared" si="29"/>
        <v>458.44219745222932</v>
      </c>
    </row>
    <row r="382" spans="1:14" ht="15" customHeight="1">
      <c r="A382" s="8" t="s">
        <v>390</v>
      </c>
      <c r="B382" s="9" t="s">
        <v>69</v>
      </c>
      <c r="C382" s="25">
        <v>3335</v>
      </c>
      <c r="D382" s="26">
        <v>927094.14</v>
      </c>
      <c r="E382" s="26">
        <v>0</v>
      </c>
      <c r="F382" s="26">
        <f t="shared" si="25"/>
        <v>927094.14</v>
      </c>
      <c r="G382" s="26">
        <v>16494.8</v>
      </c>
      <c r="H382" s="26">
        <v>0</v>
      </c>
      <c r="I382" s="26">
        <v>0</v>
      </c>
      <c r="J382" s="26">
        <f t="shared" si="26"/>
        <v>16494.8</v>
      </c>
      <c r="K382" s="26">
        <v>163093.23000000001</v>
      </c>
      <c r="L382" s="10">
        <f t="shared" si="27"/>
        <v>282.93521439280363</v>
      </c>
      <c r="M382" s="10">
        <f t="shared" si="28"/>
        <v>48.903517241379312</v>
      </c>
      <c r="N382" s="11">
        <f t="shared" si="29"/>
        <v>331.83873163418298</v>
      </c>
    </row>
    <row r="383" spans="1:14" ht="15" customHeight="1">
      <c r="A383" s="8" t="s">
        <v>202</v>
      </c>
      <c r="B383" s="9" t="s">
        <v>199</v>
      </c>
      <c r="C383" s="25">
        <v>480</v>
      </c>
      <c r="D383" s="26">
        <v>160216.89000000001</v>
      </c>
      <c r="E383" s="26">
        <v>0</v>
      </c>
      <c r="F383" s="26">
        <f t="shared" si="25"/>
        <v>160216.89000000001</v>
      </c>
      <c r="G383" s="26">
        <v>8590</v>
      </c>
      <c r="H383" s="26">
        <v>0</v>
      </c>
      <c r="I383" s="26">
        <v>0</v>
      </c>
      <c r="J383" s="26">
        <f t="shared" si="26"/>
        <v>8590</v>
      </c>
      <c r="K383" s="26">
        <v>97342.05</v>
      </c>
      <c r="L383" s="10">
        <f t="shared" si="27"/>
        <v>351.68102083333338</v>
      </c>
      <c r="M383" s="10">
        <f t="shared" si="28"/>
        <v>202.79593750000001</v>
      </c>
      <c r="N383" s="11">
        <f t="shared" si="29"/>
        <v>554.4769583333333</v>
      </c>
    </row>
    <row r="384" spans="1:14" ht="15" customHeight="1">
      <c r="A384" s="8" t="s">
        <v>279</v>
      </c>
      <c r="B384" s="9" t="s">
        <v>243</v>
      </c>
      <c r="C384" s="25">
        <v>4640</v>
      </c>
      <c r="D384" s="26">
        <v>1372343.52</v>
      </c>
      <c r="E384" s="26">
        <v>0</v>
      </c>
      <c r="F384" s="26">
        <f t="shared" si="25"/>
        <v>1372343.52</v>
      </c>
      <c r="G384" s="26">
        <v>82343.710000000006</v>
      </c>
      <c r="H384" s="26">
        <v>0</v>
      </c>
      <c r="I384" s="26">
        <v>0</v>
      </c>
      <c r="J384" s="26">
        <f t="shared" si="26"/>
        <v>82343.710000000006</v>
      </c>
      <c r="K384" s="26">
        <v>362120</v>
      </c>
      <c r="L384" s="10">
        <f t="shared" si="27"/>
        <v>313.51017887931033</v>
      </c>
      <c r="M384" s="10">
        <f t="shared" si="28"/>
        <v>78.043103448275858</v>
      </c>
      <c r="N384" s="11">
        <f t="shared" si="29"/>
        <v>391.5532823275862</v>
      </c>
    </row>
    <row r="385" spans="1:14" ht="15" customHeight="1">
      <c r="A385" s="8" t="s">
        <v>59</v>
      </c>
      <c r="B385" s="9" t="s">
        <v>0</v>
      </c>
      <c r="C385" s="25">
        <v>986</v>
      </c>
      <c r="D385" s="26">
        <v>234031.55</v>
      </c>
      <c r="E385" s="26">
        <v>0</v>
      </c>
      <c r="F385" s="26">
        <f t="shared" si="25"/>
        <v>234031.55</v>
      </c>
      <c r="G385" s="26">
        <v>16536.59</v>
      </c>
      <c r="H385" s="26">
        <v>0</v>
      </c>
      <c r="I385" s="26">
        <v>0</v>
      </c>
      <c r="J385" s="26">
        <f t="shared" si="26"/>
        <v>16536.59</v>
      </c>
      <c r="K385" s="26">
        <v>139291.91</v>
      </c>
      <c r="L385" s="10">
        <f t="shared" si="27"/>
        <v>254.12590263691683</v>
      </c>
      <c r="M385" s="10">
        <f t="shared" si="28"/>
        <v>141.26968559837729</v>
      </c>
      <c r="N385" s="11">
        <f t="shared" si="29"/>
        <v>395.3955882352941</v>
      </c>
    </row>
    <row r="386" spans="1:14" ht="15" customHeight="1">
      <c r="A386" s="8" t="s">
        <v>212</v>
      </c>
      <c r="B386" s="9" t="s">
        <v>206</v>
      </c>
      <c r="C386" s="25">
        <v>4113</v>
      </c>
      <c r="D386" s="26">
        <v>1409280.03</v>
      </c>
      <c r="E386" s="26">
        <v>0</v>
      </c>
      <c r="F386" s="26">
        <f t="shared" si="25"/>
        <v>1409280.03</v>
      </c>
      <c r="G386" s="26">
        <v>29132.89</v>
      </c>
      <c r="H386" s="26">
        <v>0</v>
      </c>
      <c r="I386" s="26">
        <v>0</v>
      </c>
      <c r="J386" s="26">
        <f t="shared" si="26"/>
        <v>29132.89</v>
      </c>
      <c r="K386" s="26">
        <v>351793.62</v>
      </c>
      <c r="L386" s="10">
        <f t="shared" si="27"/>
        <v>349.72353999513734</v>
      </c>
      <c r="M386" s="10">
        <f t="shared" si="28"/>
        <v>85.532122538293208</v>
      </c>
      <c r="N386" s="11">
        <f t="shared" si="29"/>
        <v>435.25566253343061</v>
      </c>
    </row>
    <row r="387" spans="1:14" ht="15" customHeight="1">
      <c r="A387" s="8" t="s">
        <v>205</v>
      </c>
      <c r="B387" s="9" t="s">
        <v>206</v>
      </c>
      <c r="C387" s="25">
        <v>3302</v>
      </c>
      <c r="D387" s="26">
        <v>1064732.18</v>
      </c>
      <c r="E387" s="26">
        <v>0</v>
      </c>
      <c r="F387" s="26">
        <f t="shared" si="25"/>
        <v>1064732.18</v>
      </c>
      <c r="G387" s="26">
        <v>44493.86</v>
      </c>
      <c r="H387" s="26">
        <v>0</v>
      </c>
      <c r="I387" s="26">
        <v>0</v>
      </c>
      <c r="J387" s="26">
        <f t="shared" si="26"/>
        <v>44493.86</v>
      </c>
      <c r="K387" s="26">
        <v>315422.64</v>
      </c>
      <c r="L387" s="10">
        <f t="shared" si="27"/>
        <v>335.92551181102363</v>
      </c>
      <c r="M387" s="10">
        <f t="shared" si="28"/>
        <v>95.524724409448822</v>
      </c>
      <c r="N387" s="11">
        <f t="shared" si="29"/>
        <v>431.4502362204725</v>
      </c>
    </row>
    <row r="388" spans="1:14" ht="15" customHeight="1">
      <c r="A388" s="8" t="s">
        <v>168</v>
      </c>
      <c r="B388" s="9" t="s">
        <v>137</v>
      </c>
      <c r="C388" s="25">
        <v>2964</v>
      </c>
      <c r="D388" s="26">
        <v>1175353.8400000001</v>
      </c>
      <c r="E388" s="26">
        <v>0</v>
      </c>
      <c r="F388" s="26">
        <f t="shared" si="25"/>
        <v>1175353.8400000001</v>
      </c>
      <c r="G388" s="26">
        <v>32524.32</v>
      </c>
      <c r="H388" s="26">
        <v>0</v>
      </c>
      <c r="I388" s="26">
        <v>0</v>
      </c>
      <c r="J388" s="26">
        <f t="shared" si="26"/>
        <v>32524.32</v>
      </c>
      <c r="K388" s="26">
        <v>267004.11</v>
      </c>
      <c r="L388" s="10">
        <f t="shared" si="27"/>
        <v>407.51624831309044</v>
      </c>
      <c r="M388" s="10">
        <f t="shared" si="28"/>
        <v>90.082358299595143</v>
      </c>
      <c r="N388" s="11">
        <f t="shared" si="29"/>
        <v>497.59860661268556</v>
      </c>
    </row>
    <row r="389" spans="1:14" ht="15" customHeight="1">
      <c r="A389" s="8" t="s">
        <v>373</v>
      </c>
      <c r="B389" s="9" t="s">
        <v>69</v>
      </c>
      <c r="C389" s="25">
        <v>393</v>
      </c>
      <c r="D389" s="26">
        <v>82021.31</v>
      </c>
      <c r="E389" s="26">
        <v>0</v>
      </c>
      <c r="F389" s="26">
        <f t="shared" si="25"/>
        <v>82021.31</v>
      </c>
      <c r="G389" s="26">
        <v>2660.18</v>
      </c>
      <c r="H389" s="26">
        <v>0</v>
      </c>
      <c r="I389" s="26">
        <v>0</v>
      </c>
      <c r="J389" s="26">
        <f t="shared" si="26"/>
        <v>2660.18</v>
      </c>
      <c r="K389" s="26">
        <v>21055.56</v>
      </c>
      <c r="L389" s="10">
        <f t="shared" si="27"/>
        <v>215.47452926208649</v>
      </c>
      <c r="M389" s="10">
        <f t="shared" si="28"/>
        <v>53.576488549618325</v>
      </c>
      <c r="N389" s="11">
        <f t="shared" si="29"/>
        <v>269.05101781170481</v>
      </c>
    </row>
    <row r="390" spans="1:14" ht="15" customHeight="1">
      <c r="A390" s="8" t="s">
        <v>326</v>
      </c>
      <c r="B390" s="9" t="s">
        <v>69</v>
      </c>
      <c r="C390" s="25">
        <v>2953</v>
      </c>
      <c r="D390" s="26">
        <v>1039419.81</v>
      </c>
      <c r="E390" s="26">
        <v>0</v>
      </c>
      <c r="F390" s="26">
        <f t="shared" si="25"/>
        <v>1039419.81</v>
      </c>
      <c r="G390" s="26">
        <v>78275.009999999995</v>
      </c>
      <c r="H390" s="26">
        <v>0</v>
      </c>
      <c r="I390" s="26">
        <v>0</v>
      </c>
      <c r="J390" s="26">
        <f t="shared" si="26"/>
        <v>78275.009999999995</v>
      </c>
      <c r="K390" s="26">
        <v>220516.63</v>
      </c>
      <c r="L390" s="10">
        <f t="shared" si="27"/>
        <v>378.49469014561464</v>
      </c>
      <c r="M390" s="10">
        <f t="shared" si="28"/>
        <v>74.675458855401288</v>
      </c>
      <c r="N390" s="11">
        <f t="shared" si="29"/>
        <v>453.170149001016</v>
      </c>
    </row>
    <row r="391" spans="1:14" ht="15" customHeight="1">
      <c r="A391" s="8" t="s">
        <v>211</v>
      </c>
      <c r="B391" s="9" t="s">
        <v>206</v>
      </c>
      <c r="C391" s="25">
        <v>1405</v>
      </c>
      <c r="D391" s="26">
        <v>368123.89</v>
      </c>
      <c r="E391" s="26">
        <v>0</v>
      </c>
      <c r="F391" s="26">
        <f t="shared" si="25"/>
        <v>368123.89</v>
      </c>
      <c r="G391" s="26">
        <v>10803.66</v>
      </c>
      <c r="H391" s="26">
        <v>0</v>
      </c>
      <c r="I391" s="26">
        <v>0</v>
      </c>
      <c r="J391" s="26">
        <f t="shared" si="26"/>
        <v>10803.66</v>
      </c>
      <c r="K391" s="26">
        <v>176275.44</v>
      </c>
      <c r="L391" s="10">
        <f t="shared" si="27"/>
        <v>269.69932384341638</v>
      </c>
      <c r="M391" s="10">
        <f t="shared" si="28"/>
        <v>125.46294661921708</v>
      </c>
      <c r="N391" s="11">
        <f t="shared" si="29"/>
        <v>395.16227046263344</v>
      </c>
    </row>
    <row r="392" spans="1:14" ht="15" customHeight="1">
      <c r="A392" s="8" t="s">
        <v>359</v>
      </c>
      <c r="B392" s="9" t="s">
        <v>176</v>
      </c>
      <c r="C392" s="25">
        <v>1406</v>
      </c>
      <c r="D392" s="26">
        <v>395724.11</v>
      </c>
      <c r="E392" s="26">
        <v>0</v>
      </c>
      <c r="F392" s="26">
        <f t="shared" si="25"/>
        <v>395724.11</v>
      </c>
      <c r="G392" s="26">
        <v>18387.490000000002</v>
      </c>
      <c r="H392" s="26">
        <v>0</v>
      </c>
      <c r="I392" s="26">
        <v>0</v>
      </c>
      <c r="J392" s="26">
        <f t="shared" si="26"/>
        <v>18387.490000000002</v>
      </c>
      <c r="K392" s="26">
        <v>59026.16</v>
      </c>
      <c r="L392" s="10">
        <f t="shared" si="27"/>
        <v>294.53172119487908</v>
      </c>
      <c r="M392" s="10">
        <f t="shared" si="28"/>
        <v>41.981621621621628</v>
      </c>
      <c r="N392" s="11">
        <f t="shared" si="29"/>
        <v>336.51334281650071</v>
      </c>
    </row>
    <row r="393" spans="1:14" ht="15" customHeight="1">
      <c r="A393" s="8" t="s">
        <v>185</v>
      </c>
      <c r="B393" s="9" t="s">
        <v>176</v>
      </c>
      <c r="C393" s="25">
        <v>1000</v>
      </c>
      <c r="D393" s="26">
        <v>257885.49</v>
      </c>
      <c r="E393" s="26">
        <v>0</v>
      </c>
      <c r="F393" s="26">
        <f t="shared" si="25"/>
        <v>257885.49</v>
      </c>
      <c r="G393" s="26">
        <v>13455.63</v>
      </c>
      <c r="H393" s="26">
        <v>0</v>
      </c>
      <c r="I393" s="26">
        <v>0</v>
      </c>
      <c r="J393" s="26">
        <f t="shared" si="26"/>
        <v>13455.63</v>
      </c>
      <c r="K393" s="26">
        <v>40773.360000000001</v>
      </c>
      <c r="L393" s="10">
        <f t="shared" si="27"/>
        <v>271.34111999999999</v>
      </c>
      <c r="M393" s="10">
        <f t="shared" si="28"/>
        <v>40.773360000000004</v>
      </c>
      <c r="N393" s="11">
        <f t="shared" si="29"/>
        <v>312.11447999999996</v>
      </c>
    </row>
    <row r="394" spans="1:14" ht="15" customHeight="1">
      <c r="A394" s="8" t="s">
        <v>251</v>
      </c>
      <c r="B394" s="9" t="s">
        <v>243</v>
      </c>
      <c r="C394" s="25">
        <v>4939</v>
      </c>
      <c r="D394" s="26">
        <v>1650368.39</v>
      </c>
      <c r="E394" s="26">
        <v>0</v>
      </c>
      <c r="F394" s="26">
        <f t="shared" ref="F394:F457" si="30">D394-E394</f>
        <v>1650368.39</v>
      </c>
      <c r="G394" s="26">
        <v>17537.439999999999</v>
      </c>
      <c r="H394" s="26">
        <v>0</v>
      </c>
      <c r="I394" s="26">
        <v>0</v>
      </c>
      <c r="J394" s="26">
        <f t="shared" ref="J394:J457" si="31">G394-H394-I394</f>
        <v>17537.439999999999</v>
      </c>
      <c r="K394" s="26">
        <v>293574.84999999998</v>
      </c>
      <c r="L394" s="10">
        <f t="shared" ref="L394:L413" si="32">(F394+J394)/C394</f>
        <v>337.70111965985012</v>
      </c>
      <c r="M394" s="10">
        <f t="shared" ref="M394:M413" si="33">K394/C394</f>
        <v>59.440139704393594</v>
      </c>
      <c r="N394" s="11">
        <f t="shared" ref="N394:N413" si="34">(F394+J394+K394)/C394</f>
        <v>397.14125936424369</v>
      </c>
    </row>
    <row r="395" spans="1:14" ht="15" customHeight="1">
      <c r="A395" s="8" t="s">
        <v>352</v>
      </c>
      <c r="B395" s="9" t="s">
        <v>206</v>
      </c>
      <c r="C395" s="25">
        <v>3348</v>
      </c>
      <c r="D395" s="26">
        <v>1153010.5</v>
      </c>
      <c r="E395" s="26">
        <v>0</v>
      </c>
      <c r="F395" s="26">
        <f t="shared" si="30"/>
        <v>1153010.5</v>
      </c>
      <c r="G395" s="26">
        <v>34375.94</v>
      </c>
      <c r="H395" s="26">
        <v>0</v>
      </c>
      <c r="I395" s="26">
        <v>0</v>
      </c>
      <c r="J395" s="26">
        <f t="shared" si="31"/>
        <v>34375.94</v>
      </c>
      <c r="K395" s="26">
        <v>512149.36</v>
      </c>
      <c r="L395" s="10">
        <f t="shared" si="32"/>
        <v>354.65544802867385</v>
      </c>
      <c r="M395" s="10">
        <f t="shared" si="33"/>
        <v>152.97173237753881</v>
      </c>
      <c r="N395" s="11">
        <f t="shared" si="34"/>
        <v>507.62718040621263</v>
      </c>
    </row>
    <row r="396" spans="1:14" ht="15" customHeight="1">
      <c r="A396" s="8" t="s">
        <v>48</v>
      </c>
      <c r="B396" s="9" t="s">
        <v>0</v>
      </c>
      <c r="C396" s="25">
        <v>2009</v>
      </c>
      <c r="D396" s="26">
        <v>446868.83</v>
      </c>
      <c r="E396" s="26">
        <v>0</v>
      </c>
      <c r="F396" s="26">
        <f t="shared" si="30"/>
        <v>446868.83</v>
      </c>
      <c r="G396" s="26">
        <v>7914.93</v>
      </c>
      <c r="H396" s="26">
        <v>0</v>
      </c>
      <c r="I396" s="26">
        <v>0</v>
      </c>
      <c r="J396" s="26">
        <f t="shared" si="31"/>
        <v>7914.93</v>
      </c>
      <c r="K396" s="26">
        <v>329069.63</v>
      </c>
      <c r="L396" s="10">
        <f t="shared" si="32"/>
        <v>226.37320059731209</v>
      </c>
      <c r="M396" s="10">
        <f t="shared" si="33"/>
        <v>163.79772523643604</v>
      </c>
      <c r="N396" s="11">
        <f t="shared" si="34"/>
        <v>390.17092583374813</v>
      </c>
    </row>
    <row r="397" spans="1:14" ht="15" customHeight="1">
      <c r="A397" s="8" t="s">
        <v>412</v>
      </c>
      <c r="B397" s="9" t="s">
        <v>176</v>
      </c>
      <c r="C397" s="25">
        <v>1088</v>
      </c>
      <c r="D397" s="26">
        <v>305056.36</v>
      </c>
      <c r="E397" s="26">
        <v>0</v>
      </c>
      <c r="F397" s="26">
        <f t="shared" si="30"/>
        <v>305056.36</v>
      </c>
      <c r="G397" s="26">
        <v>9955.7800000000007</v>
      </c>
      <c r="H397" s="26">
        <v>0</v>
      </c>
      <c r="I397" s="26">
        <v>0</v>
      </c>
      <c r="J397" s="26">
        <f t="shared" si="31"/>
        <v>9955.7800000000007</v>
      </c>
      <c r="K397" s="26">
        <v>121022.95</v>
      </c>
      <c r="L397" s="10">
        <f t="shared" si="32"/>
        <v>289.53321691176473</v>
      </c>
      <c r="M397" s="10">
        <f t="shared" si="33"/>
        <v>111.23432904411764</v>
      </c>
      <c r="N397" s="11">
        <f t="shared" si="34"/>
        <v>400.76754595588238</v>
      </c>
    </row>
    <row r="398" spans="1:14" ht="15" customHeight="1">
      <c r="A398" s="8" t="s">
        <v>74</v>
      </c>
      <c r="B398" s="9" t="s">
        <v>69</v>
      </c>
      <c r="C398" s="25">
        <v>2148</v>
      </c>
      <c r="D398" s="26">
        <v>653452.82999999996</v>
      </c>
      <c r="E398" s="26">
        <v>0</v>
      </c>
      <c r="F398" s="26">
        <f t="shared" si="30"/>
        <v>653452.82999999996</v>
      </c>
      <c r="G398" s="26">
        <v>10263.24</v>
      </c>
      <c r="H398" s="26">
        <v>0</v>
      </c>
      <c r="I398" s="26">
        <v>0</v>
      </c>
      <c r="J398" s="26">
        <f t="shared" si="31"/>
        <v>10263.24</v>
      </c>
      <c r="K398" s="26">
        <v>160800.35</v>
      </c>
      <c r="L398" s="10">
        <f t="shared" si="32"/>
        <v>308.99258379888266</v>
      </c>
      <c r="M398" s="10">
        <f t="shared" si="33"/>
        <v>74.860498137802608</v>
      </c>
      <c r="N398" s="11">
        <f t="shared" si="34"/>
        <v>383.85308193668527</v>
      </c>
    </row>
    <row r="399" spans="1:14" ht="15" customHeight="1">
      <c r="A399" s="8" t="s">
        <v>169</v>
      </c>
      <c r="B399" s="9" t="s">
        <v>137</v>
      </c>
      <c r="C399" s="25">
        <v>383</v>
      </c>
      <c r="D399" s="26">
        <v>89805.29</v>
      </c>
      <c r="E399" s="26">
        <v>0</v>
      </c>
      <c r="F399" s="26">
        <f t="shared" si="30"/>
        <v>89805.29</v>
      </c>
      <c r="G399" s="26">
        <v>2155.5100000000002</v>
      </c>
      <c r="H399" s="26">
        <v>0</v>
      </c>
      <c r="I399" s="26">
        <v>0</v>
      </c>
      <c r="J399" s="26">
        <f t="shared" si="31"/>
        <v>2155.5100000000002</v>
      </c>
      <c r="K399" s="26">
        <v>28092.87</v>
      </c>
      <c r="L399" s="10">
        <f t="shared" si="32"/>
        <v>240.10652741514357</v>
      </c>
      <c r="M399" s="10">
        <f t="shared" si="33"/>
        <v>73.349530026109662</v>
      </c>
      <c r="N399" s="11">
        <f t="shared" si="34"/>
        <v>313.45605744125322</v>
      </c>
    </row>
    <row r="400" spans="1:14" ht="15" customHeight="1">
      <c r="A400" s="8" t="s">
        <v>173</v>
      </c>
      <c r="B400" s="9" t="s">
        <v>137</v>
      </c>
      <c r="C400" s="25">
        <v>4261</v>
      </c>
      <c r="D400" s="26">
        <v>1256879.07</v>
      </c>
      <c r="E400" s="26">
        <v>0</v>
      </c>
      <c r="F400" s="26">
        <f t="shared" si="30"/>
        <v>1256879.07</v>
      </c>
      <c r="G400" s="26">
        <v>9774.75</v>
      </c>
      <c r="H400" s="26">
        <v>0</v>
      </c>
      <c r="I400" s="26">
        <v>0</v>
      </c>
      <c r="J400" s="26">
        <f t="shared" si="31"/>
        <v>9774.75</v>
      </c>
      <c r="K400" s="26">
        <v>321056.49</v>
      </c>
      <c r="L400" s="10">
        <f t="shared" si="32"/>
        <v>297.26679652663694</v>
      </c>
      <c r="M400" s="10">
        <f t="shared" si="33"/>
        <v>75.347685989204408</v>
      </c>
      <c r="N400" s="11">
        <f t="shared" si="34"/>
        <v>372.61448251584136</v>
      </c>
    </row>
    <row r="401" spans="1:14" ht="15" customHeight="1">
      <c r="A401" s="8" t="s">
        <v>184</v>
      </c>
      <c r="B401" s="9" t="s">
        <v>176</v>
      </c>
      <c r="C401" s="25">
        <v>3085</v>
      </c>
      <c r="D401" s="26">
        <v>616058.02</v>
      </c>
      <c r="E401" s="26">
        <v>0</v>
      </c>
      <c r="F401" s="26">
        <f t="shared" si="30"/>
        <v>616058.02</v>
      </c>
      <c r="G401" s="26">
        <v>11600</v>
      </c>
      <c r="H401" s="26">
        <v>0</v>
      </c>
      <c r="I401" s="26">
        <v>0</v>
      </c>
      <c r="J401" s="26">
        <f t="shared" si="31"/>
        <v>11600</v>
      </c>
      <c r="K401" s="26">
        <v>106557.45</v>
      </c>
      <c r="L401" s="10">
        <f t="shared" si="32"/>
        <v>203.45478768233389</v>
      </c>
      <c r="M401" s="10">
        <f t="shared" si="33"/>
        <v>34.540502431118313</v>
      </c>
      <c r="N401" s="11">
        <f t="shared" si="34"/>
        <v>237.99529011345217</v>
      </c>
    </row>
    <row r="402" spans="1:14" ht="15" customHeight="1">
      <c r="A402" s="8" t="s">
        <v>307</v>
      </c>
      <c r="B402" s="9" t="s">
        <v>206</v>
      </c>
      <c r="C402" s="25">
        <v>2059</v>
      </c>
      <c r="D402" s="26">
        <v>2701018.34</v>
      </c>
      <c r="E402" s="26">
        <v>0</v>
      </c>
      <c r="F402" s="26">
        <f t="shared" si="30"/>
        <v>2701018.34</v>
      </c>
      <c r="G402" s="26">
        <v>4571.28</v>
      </c>
      <c r="H402" s="26">
        <v>0</v>
      </c>
      <c r="I402" s="26">
        <v>0</v>
      </c>
      <c r="J402" s="26">
        <f t="shared" si="31"/>
        <v>4571.28</v>
      </c>
      <c r="K402" s="26">
        <v>1144312.7</v>
      </c>
      <c r="L402" s="10">
        <f t="shared" si="32"/>
        <v>1314.0308984944145</v>
      </c>
      <c r="M402" s="10">
        <f t="shared" si="33"/>
        <v>555.76138902379796</v>
      </c>
      <c r="N402" s="11">
        <f t="shared" si="34"/>
        <v>1869.7922875182123</v>
      </c>
    </row>
    <row r="403" spans="1:14" ht="15" customHeight="1">
      <c r="A403" s="8" t="s">
        <v>183</v>
      </c>
      <c r="B403" s="9" t="s">
        <v>176</v>
      </c>
      <c r="C403" s="25">
        <v>2507</v>
      </c>
      <c r="D403" s="26">
        <v>841474.06</v>
      </c>
      <c r="E403" s="26">
        <v>0</v>
      </c>
      <c r="F403" s="26">
        <f t="shared" si="30"/>
        <v>841474.06</v>
      </c>
      <c r="G403" s="26">
        <v>42405.37</v>
      </c>
      <c r="H403" s="26">
        <v>0</v>
      </c>
      <c r="I403" s="26">
        <v>0</v>
      </c>
      <c r="J403" s="26">
        <f t="shared" si="31"/>
        <v>42405.37</v>
      </c>
      <c r="K403" s="26">
        <v>289107.12</v>
      </c>
      <c r="L403" s="10">
        <f t="shared" si="32"/>
        <v>352.56459114479458</v>
      </c>
      <c r="M403" s="10">
        <f t="shared" si="33"/>
        <v>115.31995213402473</v>
      </c>
      <c r="N403" s="11">
        <f t="shared" si="34"/>
        <v>467.88454327881931</v>
      </c>
    </row>
    <row r="404" spans="1:14" ht="15" customHeight="1">
      <c r="A404" s="8" t="s">
        <v>49</v>
      </c>
      <c r="B404" s="9" t="s">
        <v>0</v>
      </c>
      <c r="C404" s="25">
        <v>1003</v>
      </c>
      <c r="D404" s="26">
        <v>265467.27</v>
      </c>
      <c r="E404" s="26">
        <v>0</v>
      </c>
      <c r="F404" s="26">
        <f t="shared" si="30"/>
        <v>265467.27</v>
      </c>
      <c r="G404" s="26">
        <v>37901.599999999999</v>
      </c>
      <c r="H404" s="26">
        <v>0</v>
      </c>
      <c r="I404" s="26">
        <v>0</v>
      </c>
      <c r="J404" s="26">
        <f t="shared" si="31"/>
        <v>37901.599999999999</v>
      </c>
      <c r="K404" s="26">
        <v>79557.820000000007</v>
      </c>
      <c r="L404" s="10">
        <f t="shared" si="32"/>
        <v>302.46148554336986</v>
      </c>
      <c r="M404" s="10">
        <f t="shared" si="33"/>
        <v>79.319860418743772</v>
      </c>
      <c r="N404" s="11">
        <f t="shared" si="34"/>
        <v>381.78134596211368</v>
      </c>
    </row>
    <row r="405" spans="1:14" ht="15" customHeight="1">
      <c r="A405" s="8" t="s">
        <v>236</v>
      </c>
      <c r="B405" s="9" t="s">
        <v>206</v>
      </c>
      <c r="C405" s="25">
        <v>2823</v>
      </c>
      <c r="D405" s="26">
        <v>748993.48</v>
      </c>
      <c r="E405" s="26">
        <v>0</v>
      </c>
      <c r="F405" s="26">
        <f t="shared" si="30"/>
        <v>748993.48</v>
      </c>
      <c r="G405" s="26">
        <v>63546.5</v>
      </c>
      <c r="H405" s="26">
        <v>0</v>
      </c>
      <c r="I405" s="26">
        <v>0</v>
      </c>
      <c r="J405" s="26">
        <f t="shared" si="31"/>
        <v>63546.5</v>
      </c>
      <c r="K405" s="26">
        <v>434871.53</v>
      </c>
      <c r="L405" s="10">
        <f t="shared" si="32"/>
        <v>287.82854410201912</v>
      </c>
      <c r="M405" s="10">
        <f t="shared" si="33"/>
        <v>154.04588381154801</v>
      </c>
      <c r="N405" s="11">
        <f t="shared" si="34"/>
        <v>441.8744279135671</v>
      </c>
    </row>
    <row r="406" spans="1:14" ht="15" customHeight="1">
      <c r="A406" s="8" t="s">
        <v>50</v>
      </c>
      <c r="B406" s="9" t="s">
        <v>0</v>
      </c>
      <c r="C406" s="25">
        <v>2157</v>
      </c>
      <c r="D406" s="26">
        <v>684353.08</v>
      </c>
      <c r="E406" s="26">
        <v>0</v>
      </c>
      <c r="F406" s="26">
        <f t="shared" si="30"/>
        <v>684353.08</v>
      </c>
      <c r="G406" s="26">
        <v>20460.66</v>
      </c>
      <c r="H406" s="26">
        <v>0</v>
      </c>
      <c r="I406" s="26">
        <v>0</v>
      </c>
      <c r="J406" s="26">
        <f t="shared" si="31"/>
        <v>20460.66</v>
      </c>
      <c r="K406" s="26">
        <v>438315.3</v>
      </c>
      <c r="L406" s="10">
        <f t="shared" si="32"/>
        <v>326.75648585999073</v>
      </c>
      <c r="M406" s="10">
        <f t="shared" si="33"/>
        <v>203.20598052851182</v>
      </c>
      <c r="N406" s="11">
        <f t="shared" si="34"/>
        <v>529.96246638850255</v>
      </c>
    </row>
    <row r="407" spans="1:14" ht="15" customHeight="1">
      <c r="A407" s="8" t="s">
        <v>57</v>
      </c>
      <c r="B407" s="9" t="s">
        <v>0</v>
      </c>
      <c r="C407" s="25">
        <v>865</v>
      </c>
      <c r="D407" s="26">
        <v>139519.9</v>
      </c>
      <c r="E407" s="26">
        <v>0</v>
      </c>
      <c r="F407" s="26">
        <f t="shared" si="30"/>
        <v>139519.9</v>
      </c>
      <c r="G407" s="26">
        <v>0</v>
      </c>
      <c r="H407" s="26">
        <v>0</v>
      </c>
      <c r="I407" s="26">
        <v>0</v>
      </c>
      <c r="J407" s="26">
        <f t="shared" si="31"/>
        <v>0</v>
      </c>
      <c r="K407" s="26">
        <v>152353.5</v>
      </c>
      <c r="L407" s="10">
        <f t="shared" si="32"/>
        <v>161.29468208092484</v>
      </c>
      <c r="M407" s="10">
        <f t="shared" si="33"/>
        <v>176.13121387283238</v>
      </c>
      <c r="N407" s="11">
        <f t="shared" si="34"/>
        <v>337.42589595375728</v>
      </c>
    </row>
    <row r="408" spans="1:14" ht="15" customHeight="1">
      <c r="A408" s="8" t="s">
        <v>407</v>
      </c>
      <c r="B408" s="9" t="s">
        <v>199</v>
      </c>
      <c r="C408" s="25">
        <v>1362</v>
      </c>
      <c r="D408" s="26">
        <v>643156.73</v>
      </c>
      <c r="E408" s="26">
        <v>0</v>
      </c>
      <c r="F408" s="26">
        <f t="shared" si="30"/>
        <v>643156.73</v>
      </c>
      <c r="G408" s="26">
        <v>8151.79</v>
      </c>
      <c r="H408" s="26">
        <v>0</v>
      </c>
      <c r="I408" s="26">
        <v>0</v>
      </c>
      <c r="J408" s="26">
        <f t="shared" si="31"/>
        <v>8151.79</v>
      </c>
      <c r="K408" s="26">
        <v>614637.13</v>
      </c>
      <c r="L408" s="10">
        <f t="shared" si="32"/>
        <v>478.20008810572688</v>
      </c>
      <c r="M408" s="10">
        <f t="shared" si="33"/>
        <v>451.27542584434656</v>
      </c>
      <c r="N408" s="11">
        <f t="shared" si="34"/>
        <v>929.47551395007338</v>
      </c>
    </row>
    <row r="409" spans="1:14" ht="15" customHeight="1">
      <c r="A409" s="8" t="s">
        <v>73</v>
      </c>
      <c r="B409" s="9" t="s">
        <v>69</v>
      </c>
      <c r="C409" s="25">
        <v>2973</v>
      </c>
      <c r="D409" s="26">
        <v>1193273.28</v>
      </c>
      <c r="E409" s="26">
        <v>0</v>
      </c>
      <c r="F409" s="26">
        <f t="shared" si="30"/>
        <v>1193273.28</v>
      </c>
      <c r="G409" s="26">
        <v>49806.879999999997</v>
      </c>
      <c r="H409" s="26">
        <v>0</v>
      </c>
      <c r="I409" s="26">
        <v>0</v>
      </c>
      <c r="J409" s="26">
        <f t="shared" si="31"/>
        <v>49806.879999999997</v>
      </c>
      <c r="K409" s="26">
        <v>127980.43</v>
      </c>
      <c r="L409" s="10">
        <f t="shared" si="32"/>
        <v>418.12316178943826</v>
      </c>
      <c r="M409" s="10">
        <f t="shared" si="33"/>
        <v>43.047571476622934</v>
      </c>
      <c r="N409" s="11">
        <f t="shared" si="34"/>
        <v>461.17073326606118</v>
      </c>
    </row>
    <row r="410" spans="1:14" ht="15" customHeight="1">
      <c r="A410" s="8" t="s">
        <v>361</v>
      </c>
      <c r="B410" s="9" t="s">
        <v>69</v>
      </c>
      <c r="C410" s="25">
        <v>1215</v>
      </c>
      <c r="D410" s="26">
        <v>231571.9</v>
      </c>
      <c r="E410" s="26">
        <v>0</v>
      </c>
      <c r="F410" s="26">
        <f t="shared" si="30"/>
        <v>231571.9</v>
      </c>
      <c r="G410" s="26">
        <v>43799.56</v>
      </c>
      <c r="H410" s="26">
        <v>0</v>
      </c>
      <c r="I410" s="26">
        <v>0</v>
      </c>
      <c r="J410" s="26">
        <f t="shared" si="31"/>
        <v>43799.56</v>
      </c>
      <c r="K410" s="26">
        <v>67211.960000000006</v>
      </c>
      <c r="L410" s="10">
        <f t="shared" si="32"/>
        <v>226.64317695473247</v>
      </c>
      <c r="M410" s="10">
        <f t="shared" si="33"/>
        <v>55.318485596707824</v>
      </c>
      <c r="N410" s="11">
        <f t="shared" si="34"/>
        <v>281.96166255144033</v>
      </c>
    </row>
    <row r="411" spans="1:14" ht="15" customHeight="1">
      <c r="A411" s="8" t="s">
        <v>78</v>
      </c>
      <c r="B411" s="9" t="s">
        <v>69</v>
      </c>
      <c r="C411" s="25">
        <v>753</v>
      </c>
      <c r="D411" s="26">
        <v>537474.55000000005</v>
      </c>
      <c r="E411" s="26">
        <v>0</v>
      </c>
      <c r="F411" s="26">
        <f t="shared" si="30"/>
        <v>537474.55000000005</v>
      </c>
      <c r="G411" s="26">
        <v>24656.49</v>
      </c>
      <c r="H411" s="26">
        <v>0</v>
      </c>
      <c r="I411" s="26">
        <v>0</v>
      </c>
      <c r="J411" s="26">
        <f t="shared" si="31"/>
        <v>24656.49</v>
      </c>
      <c r="K411" s="26">
        <v>56197.46</v>
      </c>
      <c r="L411" s="10">
        <f t="shared" si="32"/>
        <v>746.52196547144763</v>
      </c>
      <c r="M411" s="10">
        <f t="shared" si="33"/>
        <v>74.631420982735719</v>
      </c>
      <c r="N411" s="11">
        <f t="shared" si="34"/>
        <v>821.15338645418331</v>
      </c>
    </row>
    <row r="412" spans="1:14" ht="15" customHeight="1">
      <c r="A412" s="8" t="s">
        <v>51</v>
      </c>
      <c r="B412" s="9" t="s">
        <v>0</v>
      </c>
      <c r="C412" s="25">
        <v>2568</v>
      </c>
      <c r="D412" s="26">
        <v>883453.08</v>
      </c>
      <c r="E412" s="26">
        <v>0</v>
      </c>
      <c r="F412" s="26">
        <f t="shared" si="30"/>
        <v>883453.08</v>
      </c>
      <c r="G412" s="26">
        <v>8287.56</v>
      </c>
      <c r="H412" s="26">
        <v>0</v>
      </c>
      <c r="I412" s="26">
        <v>0</v>
      </c>
      <c r="J412" s="26">
        <f t="shared" si="31"/>
        <v>8287.56</v>
      </c>
      <c r="K412" s="26">
        <v>319545.19</v>
      </c>
      <c r="L412" s="10">
        <f t="shared" si="32"/>
        <v>347.25102803738321</v>
      </c>
      <c r="M412" s="10">
        <f t="shared" si="33"/>
        <v>124.43348520249221</v>
      </c>
      <c r="N412" s="11">
        <f t="shared" si="34"/>
        <v>471.6845132398754</v>
      </c>
    </row>
    <row r="413" spans="1:14" ht="15" customHeight="1">
      <c r="A413" s="8" t="s">
        <v>392</v>
      </c>
      <c r="B413" s="9" t="s">
        <v>90</v>
      </c>
      <c r="C413" s="25">
        <v>2972</v>
      </c>
      <c r="D413" s="26">
        <v>677485.51</v>
      </c>
      <c r="E413" s="26">
        <v>0</v>
      </c>
      <c r="F413" s="26">
        <f t="shared" si="30"/>
        <v>677485.51</v>
      </c>
      <c r="G413" s="26">
        <v>31816.01</v>
      </c>
      <c r="H413" s="26">
        <v>0</v>
      </c>
      <c r="I413" s="26">
        <v>0</v>
      </c>
      <c r="J413" s="26">
        <f t="shared" si="31"/>
        <v>31816.01</v>
      </c>
      <c r="K413" s="26">
        <v>130896.65</v>
      </c>
      <c r="L413" s="10">
        <f t="shared" si="32"/>
        <v>238.66134589502019</v>
      </c>
      <c r="M413" s="10">
        <f t="shared" si="33"/>
        <v>44.043287348586809</v>
      </c>
      <c r="N413" s="11">
        <f t="shared" si="34"/>
        <v>282.70463324360702</v>
      </c>
    </row>
    <row r="414" spans="1:14">
      <c r="A414" s="32" t="s">
        <v>432</v>
      </c>
      <c r="N414" s="33">
        <f>AVERAGE(N10:N413)</f>
        <v>511.30608923664107</v>
      </c>
    </row>
  </sheetData>
  <sortState ref="A10:N413">
    <sortCondition ref="A10:A413"/>
  </sortState>
  <mergeCells count="4">
    <mergeCell ref="A3:N3"/>
    <mergeCell ref="A4:N4"/>
    <mergeCell ref="D8:K8"/>
    <mergeCell ref="L8:N8"/>
  </mergeCells>
  <printOptions horizontalCentered="1"/>
  <pageMargins left="0.70866141732283472" right="0.70866141732283472" top="0.39370078740157483" bottom="0.98425196850393704" header="0.31496062992125984" footer="0.31496062992125984"/>
  <pageSetup paperSize="9" scale="78" fitToHeight="10" orientation="portrait" r:id="rId1"/>
  <headerFooter differentFirst="1">
    <oddFooter>&amp;R&amp;G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14"/>
  <sheetViews>
    <sheetView zoomScaleNormal="100" workbookViewId="0">
      <selection activeCell="Q15" sqref="Q15"/>
    </sheetView>
  </sheetViews>
  <sheetFormatPr baseColWidth="10" defaultColWidth="7.109375" defaultRowHeight="18"/>
  <cols>
    <col min="1" max="1" width="28.109375" style="27" customWidth="1"/>
    <col min="2" max="2" width="15.6640625" style="27" customWidth="1"/>
    <col min="3" max="3" width="11" style="28" customWidth="1"/>
    <col min="4" max="4" width="14.109375" style="27" hidden="1" customWidth="1"/>
    <col min="5" max="5" width="12.6640625" style="27" hidden="1" customWidth="1"/>
    <col min="6" max="6" width="14.44140625" style="27" hidden="1" customWidth="1"/>
    <col min="7" max="7" width="14.33203125" style="29" hidden="1" customWidth="1"/>
    <col min="8" max="8" width="12.6640625" style="27" hidden="1" customWidth="1"/>
    <col min="9" max="9" width="13.5546875" style="27" hidden="1" customWidth="1"/>
    <col min="10" max="10" width="13.6640625" style="27" hidden="1" customWidth="1"/>
    <col min="11" max="11" width="16.5546875" style="27" hidden="1" customWidth="1"/>
    <col min="12" max="12" width="15.44140625" style="27" customWidth="1"/>
    <col min="13" max="13" width="14.88671875" style="27" customWidth="1"/>
    <col min="14" max="14" width="17.5546875" style="27" customWidth="1"/>
    <col min="15" max="16384" width="7.109375" style="27"/>
  </cols>
  <sheetData>
    <row r="1" spans="1:14" s="12" customFormat="1" ht="16.8">
      <c r="C1" s="13"/>
      <c r="D1" s="14"/>
      <c r="E1" s="14"/>
      <c r="F1" s="14"/>
      <c r="G1" s="14"/>
      <c r="H1" s="14"/>
      <c r="I1" s="14"/>
      <c r="J1" s="14"/>
      <c r="K1" s="14"/>
      <c r="M1" s="15"/>
    </row>
    <row r="2" spans="1:14" s="12" customFormat="1" ht="24" customHeight="1">
      <c r="A2" s="1"/>
      <c r="B2" s="1"/>
      <c r="C2" s="2"/>
      <c r="D2" s="1"/>
      <c r="E2" s="1"/>
      <c r="F2" s="1"/>
      <c r="G2" s="3"/>
      <c r="H2" s="1"/>
      <c r="I2" s="1"/>
      <c r="J2" s="1"/>
      <c r="K2" s="1"/>
      <c r="L2" s="1"/>
      <c r="M2" s="1"/>
    </row>
    <row r="3" spans="1:14" s="12" customFormat="1" ht="39" customHeight="1">
      <c r="A3" s="34" t="s">
        <v>380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</row>
    <row r="4" spans="1:14" s="12" customFormat="1" ht="21.6">
      <c r="A4" s="35" t="s">
        <v>301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</row>
    <row r="5" spans="1:14" s="12" customFormat="1" ht="16.8">
      <c r="A5" s="30" t="s">
        <v>381</v>
      </c>
      <c r="B5" s="16"/>
      <c r="C5" s="17"/>
      <c r="D5" s="18"/>
      <c r="E5" s="18"/>
      <c r="F5" s="18"/>
      <c r="G5" s="18"/>
      <c r="H5" s="18"/>
      <c r="I5" s="18"/>
      <c r="J5" s="18"/>
      <c r="K5" s="18"/>
      <c r="L5" s="18"/>
      <c r="M5" s="19"/>
      <c r="N5" s="20"/>
    </row>
    <row r="6" spans="1:14" s="12" customFormat="1" ht="16.8">
      <c r="A6" s="31" t="s">
        <v>253</v>
      </c>
      <c r="B6" s="22"/>
      <c r="C6" s="23"/>
      <c r="D6" s="24"/>
      <c r="E6" s="24"/>
      <c r="F6" s="24"/>
      <c r="G6" s="24"/>
      <c r="H6" s="24"/>
      <c r="I6" s="24"/>
      <c r="J6" s="24"/>
      <c r="K6" s="19"/>
      <c r="L6" s="24"/>
      <c r="M6" s="19"/>
      <c r="N6" s="20"/>
    </row>
    <row r="7" spans="1:14" s="12" customFormat="1" ht="16.8">
      <c r="A7" s="21"/>
      <c r="B7" s="22"/>
      <c r="C7" s="23"/>
      <c r="D7" s="24"/>
      <c r="E7" s="24"/>
      <c r="F7" s="24"/>
      <c r="G7" s="24"/>
      <c r="H7" s="24"/>
      <c r="I7" s="24"/>
      <c r="J7" s="19"/>
      <c r="K7" s="24"/>
      <c r="L7" s="19"/>
      <c r="M7" s="20"/>
    </row>
    <row r="8" spans="1:14">
      <c r="A8" s="22"/>
      <c r="B8" s="22"/>
      <c r="C8" s="23"/>
      <c r="D8" s="36" t="s">
        <v>254</v>
      </c>
      <c r="E8" s="37"/>
      <c r="F8" s="37"/>
      <c r="G8" s="37"/>
      <c r="H8" s="37"/>
      <c r="I8" s="37"/>
      <c r="J8" s="37"/>
      <c r="K8" s="38"/>
      <c r="L8" s="39" t="s">
        <v>255</v>
      </c>
      <c r="M8" s="40"/>
      <c r="N8" s="41"/>
    </row>
    <row r="9" spans="1:14" ht="50.4">
      <c r="A9" s="4" t="s">
        <v>256</v>
      </c>
      <c r="B9" s="4" t="s">
        <v>257</v>
      </c>
      <c r="C9" s="4" t="s">
        <v>258</v>
      </c>
      <c r="D9" s="5" t="s">
        <v>259</v>
      </c>
      <c r="E9" s="5" t="s">
        <v>260</v>
      </c>
      <c r="F9" s="5" t="s">
        <v>281</v>
      </c>
      <c r="G9" s="5" t="s">
        <v>261</v>
      </c>
      <c r="H9" s="5" t="s">
        <v>284</v>
      </c>
      <c r="I9" s="5" t="s">
        <v>283</v>
      </c>
      <c r="J9" s="5" t="s">
        <v>282</v>
      </c>
      <c r="K9" s="5" t="s">
        <v>262</v>
      </c>
      <c r="L9" s="6" t="s">
        <v>263</v>
      </c>
      <c r="M9" s="6" t="s">
        <v>262</v>
      </c>
      <c r="N9" s="7" t="s">
        <v>264</v>
      </c>
    </row>
    <row r="10" spans="1:14" ht="15" customHeight="1">
      <c r="A10" s="8" t="s">
        <v>429</v>
      </c>
      <c r="B10" s="9" t="s">
        <v>90</v>
      </c>
      <c r="C10" s="25">
        <v>207</v>
      </c>
      <c r="D10" s="26">
        <v>34645.440000000002</v>
      </c>
      <c r="E10" s="26">
        <v>0</v>
      </c>
      <c r="F10" s="26">
        <f t="shared" ref="F10:F73" si="0">D10-E10</f>
        <v>34645.440000000002</v>
      </c>
      <c r="G10" s="26">
        <v>482239.81</v>
      </c>
      <c r="H10" s="26">
        <v>0</v>
      </c>
      <c r="I10" s="26">
        <v>0</v>
      </c>
      <c r="J10" s="26">
        <f t="shared" ref="J10:J73" si="1">G10-H10-I10</f>
        <v>482239.81</v>
      </c>
      <c r="K10" s="26">
        <v>27706.61</v>
      </c>
      <c r="L10" s="10">
        <f t="shared" ref="L10:L73" si="2">(F10+J10)/C10</f>
        <v>2497.0301932367151</v>
      </c>
      <c r="M10" s="10">
        <f t="shared" ref="M10:M73" si="3">K10/C10</f>
        <v>133.8483574879227</v>
      </c>
      <c r="N10" s="11">
        <f t="shared" ref="N10:N73" si="4">(F10+J10+K10)/C10</f>
        <v>2630.8785507246375</v>
      </c>
    </row>
    <row r="11" spans="1:14" ht="15" customHeight="1">
      <c r="A11" s="8" t="s">
        <v>94</v>
      </c>
      <c r="B11" s="9" t="s">
        <v>90</v>
      </c>
      <c r="C11" s="25">
        <v>278</v>
      </c>
      <c r="D11" s="26">
        <v>213404.81</v>
      </c>
      <c r="E11" s="26">
        <v>0</v>
      </c>
      <c r="F11" s="26">
        <f t="shared" si="0"/>
        <v>213404.81</v>
      </c>
      <c r="G11" s="26">
        <v>14692.81</v>
      </c>
      <c r="H11" s="26">
        <v>0</v>
      </c>
      <c r="I11" s="26">
        <v>0</v>
      </c>
      <c r="J11" s="26">
        <f t="shared" si="1"/>
        <v>14692.81</v>
      </c>
      <c r="K11" s="26">
        <v>383964.01</v>
      </c>
      <c r="L11" s="10">
        <f t="shared" si="2"/>
        <v>820.49503597122305</v>
      </c>
      <c r="M11" s="10">
        <f t="shared" si="3"/>
        <v>1381.1655035971223</v>
      </c>
      <c r="N11" s="11">
        <f t="shared" si="4"/>
        <v>2201.6605395683455</v>
      </c>
    </row>
    <row r="12" spans="1:14" ht="15" customHeight="1">
      <c r="A12" s="8" t="s">
        <v>289</v>
      </c>
      <c r="B12" s="9" t="s">
        <v>90</v>
      </c>
      <c r="C12" s="25">
        <v>3573</v>
      </c>
      <c r="D12" s="26">
        <v>1548236.19</v>
      </c>
      <c r="E12" s="26">
        <v>0</v>
      </c>
      <c r="F12" s="26">
        <f t="shared" si="0"/>
        <v>1548236.19</v>
      </c>
      <c r="G12" s="26">
        <v>1859085.65</v>
      </c>
      <c r="H12" s="26">
        <v>0</v>
      </c>
      <c r="I12" s="26">
        <v>0</v>
      </c>
      <c r="J12" s="26">
        <f t="shared" si="1"/>
        <v>1859085.65</v>
      </c>
      <c r="K12" s="26">
        <v>3395844.97</v>
      </c>
      <c r="L12" s="10">
        <f t="shared" si="2"/>
        <v>953.63051777218016</v>
      </c>
      <c r="M12" s="10">
        <f t="shared" si="3"/>
        <v>950.4184075006998</v>
      </c>
      <c r="N12" s="11">
        <f t="shared" si="4"/>
        <v>1904.0489252728801</v>
      </c>
    </row>
    <row r="13" spans="1:14" ht="15" customHeight="1">
      <c r="A13" s="8" t="s">
        <v>307</v>
      </c>
      <c r="B13" s="9" t="s">
        <v>206</v>
      </c>
      <c r="C13" s="25">
        <v>2059</v>
      </c>
      <c r="D13" s="26">
        <v>2701018.34</v>
      </c>
      <c r="E13" s="26">
        <v>0</v>
      </c>
      <c r="F13" s="26">
        <f t="shared" si="0"/>
        <v>2701018.34</v>
      </c>
      <c r="G13" s="26">
        <v>4571.28</v>
      </c>
      <c r="H13" s="26">
        <v>0</v>
      </c>
      <c r="I13" s="26">
        <v>0</v>
      </c>
      <c r="J13" s="26">
        <f t="shared" si="1"/>
        <v>4571.28</v>
      </c>
      <c r="K13" s="26">
        <v>1144312.7</v>
      </c>
      <c r="L13" s="10">
        <f t="shared" si="2"/>
        <v>1314.0308984944145</v>
      </c>
      <c r="M13" s="10">
        <f t="shared" si="3"/>
        <v>555.76138902379796</v>
      </c>
      <c r="N13" s="11">
        <f t="shared" si="4"/>
        <v>1869.7922875182123</v>
      </c>
    </row>
    <row r="14" spans="1:14" ht="15" customHeight="1">
      <c r="A14" s="8" t="s">
        <v>84</v>
      </c>
      <c r="B14" s="9" t="s">
        <v>69</v>
      </c>
      <c r="C14" s="25">
        <v>2235</v>
      </c>
      <c r="D14" s="26">
        <v>653428.88</v>
      </c>
      <c r="E14" s="26">
        <v>0</v>
      </c>
      <c r="F14" s="26">
        <f t="shared" si="0"/>
        <v>653428.88</v>
      </c>
      <c r="G14" s="26">
        <v>1088881.99</v>
      </c>
      <c r="H14" s="26">
        <v>0</v>
      </c>
      <c r="I14" s="26">
        <v>0</v>
      </c>
      <c r="J14" s="26">
        <f t="shared" si="1"/>
        <v>1088881.99</v>
      </c>
      <c r="K14" s="26">
        <v>2038573.02</v>
      </c>
      <c r="L14" s="10">
        <f t="shared" si="2"/>
        <v>779.55743624161084</v>
      </c>
      <c r="M14" s="10">
        <f t="shared" si="3"/>
        <v>912.11320805369132</v>
      </c>
      <c r="N14" s="11">
        <f t="shared" si="4"/>
        <v>1691.6706442953021</v>
      </c>
    </row>
    <row r="15" spans="1:14" ht="15" customHeight="1">
      <c r="A15" s="8" t="s">
        <v>247</v>
      </c>
      <c r="B15" s="9" t="s">
        <v>243</v>
      </c>
      <c r="C15" s="25">
        <v>3289</v>
      </c>
      <c r="D15" s="26">
        <v>1834162.97</v>
      </c>
      <c r="E15" s="26">
        <v>0</v>
      </c>
      <c r="F15" s="26">
        <f t="shared" si="0"/>
        <v>1834162.97</v>
      </c>
      <c r="G15" s="26">
        <v>2938032.68</v>
      </c>
      <c r="H15" s="26">
        <v>0</v>
      </c>
      <c r="I15" s="26">
        <v>0</v>
      </c>
      <c r="J15" s="26">
        <f t="shared" si="1"/>
        <v>2938032.68</v>
      </c>
      <c r="K15" s="26">
        <v>683444.3</v>
      </c>
      <c r="L15" s="10">
        <f t="shared" si="2"/>
        <v>1450.9564153238068</v>
      </c>
      <c r="M15" s="10">
        <f t="shared" si="3"/>
        <v>207.7969899665552</v>
      </c>
      <c r="N15" s="11">
        <f t="shared" si="4"/>
        <v>1658.7534052903618</v>
      </c>
    </row>
    <row r="16" spans="1:14" ht="15" customHeight="1">
      <c r="A16" s="8" t="s">
        <v>8</v>
      </c>
      <c r="B16" s="9" t="s">
        <v>0</v>
      </c>
      <c r="C16" s="25">
        <v>841</v>
      </c>
      <c r="D16" s="26">
        <v>628451.34</v>
      </c>
      <c r="E16" s="26">
        <v>0</v>
      </c>
      <c r="F16" s="26">
        <f t="shared" si="0"/>
        <v>628451.34</v>
      </c>
      <c r="G16" s="26">
        <v>489327.14</v>
      </c>
      <c r="H16" s="26">
        <v>0</v>
      </c>
      <c r="I16" s="26">
        <v>0</v>
      </c>
      <c r="J16" s="26">
        <f t="shared" si="1"/>
        <v>489327.14</v>
      </c>
      <c r="K16" s="26">
        <v>220035.94</v>
      </c>
      <c r="L16" s="10">
        <f t="shared" si="2"/>
        <v>1329.1063971462545</v>
      </c>
      <c r="M16" s="10">
        <f t="shared" si="3"/>
        <v>261.63607609988111</v>
      </c>
      <c r="N16" s="11">
        <f t="shared" si="4"/>
        <v>1590.7424732461354</v>
      </c>
    </row>
    <row r="17" spans="1:14" ht="15" customHeight="1">
      <c r="A17" s="8" t="s">
        <v>421</v>
      </c>
      <c r="B17" s="9" t="s">
        <v>0</v>
      </c>
      <c r="C17" s="25">
        <v>480</v>
      </c>
      <c r="D17" s="26">
        <v>271993.28000000003</v>
      </c>
      <c r="E17" s="26">
        <v>0</v>
      </c>
      <c r="F17" s="26">
        <f t="shared" si="0"/>
        <v>271993.28000000003</v>
      </c>
      <c r="G17" s="26">
        <v>3550.91</v>
      </c>
      <c r="H17" s="26">
        <v>0</v>
      </c>
      <c r="I17" s="26">
        <v>0</v>
      </c>
      <c r="J17" s="26">
        <f t="shared" si="1"/>
        <v>3550.91</v>
      </c>
      <c r="K17" s="26">
        <v>454215.67999999999</v>
      </c>
      <c r="L17" s="10">
        <f t="shared" si="2"/>
        <v>574.05039583333337</v>
      </c>
      <c r="M17" s="10">
        <f t="shared" si="3"/>
        <v>946.28266666666661</v>
      </c>
      <c r="N17" s="11">
        <f t="shared" si="4"/>
        <v>1520.3330625000001</v>
      </c>
    </row>
    <row r="18" spans="1:14" ht="15" customHeight="1">
      <c r="A18" s="8" t="s">
        <v>328</v>
      </c>
      <c r="B18" s="9" t="s">
        <v>90</v>
      </c>
      <c r="C18" s="25">
        <v>2105</v>
      </c>
      <c r="D18" s="26">
        <v>1330136.6599999999</v>
      </c>
      <c r="E18" s="26">
        <v>0</v>
      </c>
      <c r="F18" s="26">
        <f t="shared" si="0"/>
        <v>1330136.6599999999</v>
      </c>
      <c r="G18" s="26">
        <v>781945.6</v>
      </c>
      <c r="H18" s="26">
        <v>0</v>
      </c>
      <c r="I18" s="26">
        <v>0</v>
      </c>
      <c r="J18" s="26">
        <f t="shared" si="1"/>
        <v>781945.6</v>
      </c>
      <c r="K18" s="26">
        <v>861275.64</v>
      </c>
      <c r="L18" s="10">
        <f t="shared" si="2"/>
        <v>1003.3644940617576</v>
      </c>
      <c r="M18" s="10">
        <f t="shared" si="3"/>
        <v>409.15707363420427</v>
      </c>
      <c r="N18" s="11">
        <f t="shared" si="4"/>
        <v>1412.5215676959619</v>
      </c>
    </row>
    <row r="19" spans="1:14" ht="15" customHeight="1">
      <c r="A19" s="8" t="s">
        <v>357</v>
      </c>
      <c r="B19" s="9" t="s">
        <v>176</v>
      </c>
      <c r="C19" s="25">
        <v>1493</v>
      </c>
      <c r="D19" s="26">
        <v>492266.14</v>
      </c>
      <c r="E19" s="26">
        <v>0</v>
      </c>
      <c r="F19" s="26">
        <f t="shared" si="0"/>
        <v>492266.14</v>
      </c>
      <c r="G19" s="26">
        <v>57384.47</v>
      </c>
      <c r="H19" s="26">
        <v>0</v>
      </c>
      <c r="I19" s="26">
        <v>0</v>
      </c>
      <c r="J19" s="26">
        <f t="shared" si="1"/>
        <v>57384.47</v>
      </c>
      <c r="K19" s="26">
        <v>1457976.72</v>
      </c>
      <c r="L19" s="10">
        <f t="shared" si="2"/>
        <v>368.15178164768923</v>
      </c>
      <c r="M19" s="10">
        <f t="shared" si="3"/>
        <v>976.54167448091084</v>
      </c>
      <c r="N19" s="11">
        <f t="shared" si="4"/>
        <v>1344.6934561286002</v>
      </c>
    </row>
    <row r="20" spans="1:14" ht="15" customHeight="1">
      <c r="A20" s="8" t="s">
        <v>83</v>
      </c>
      <c r="B20" s="9" t="s">
        <v>69</v>
      </c>
      <c r="C20" s="25">
        <v>848</v>
      </c>
      <c r="D20" s="26">
        <v>988897.29</v>
      </c>
      <c r="E20" s="26">
        <v>0</v>
      </c>
      <c r="F20" s="26">
        <f t="shared" si="0"/>
        <v>988897.29</v>
      </c>
      <c r="G20" s="26">
        <v>40118.53</v>
      </c>
      <c r="H20" s="26">
        <v>0</v>
      </c>
      <c r="I20" s="26">
        <v>0</v>
      </c>
      <c r="J20" s="26">
        <f t="shared" si="1"/>
        <v>40118.53</v>
      </c>
      <c r="K20" s="26">
        <v>63574.26</v>
      </c>
      <c r="L20" s="10">
        <f t="shared" si="2"/>
        <v>1213.4620518867926</v>
      </c>
      <c r="M20" s="10">
        <f t="shared" si="3"/>
        <v>74.969646226415094</v>
      </c>
      <c r="N20" s="11">
        <f t="shared" si="4"/>
        <v>1288.4316981132076</v>
      </c>
    </row>
    <row r="21" spans="1:14" ht="15" customHeight="1">
      <c r="A21" s="8" t="s">
        <v>332</v>
      </c>
      <c r="B21" s="9" t="s">
        <v>0</v>
      </c>
      <c r="C21" s="25">
        <v>1238</v>
      </c>
      <c r="D21" s="26">
        <v>361290.68</v>
      </c>
      <c r="E21" s="26">
        <v>0</v>
      </c>
      <c r="F21" s="26">
        <f t="shared" si="0"/>
        <v>361290.68</v>
      </c>
      <c r="G21" s="26">
        <v>774982.75</v>
      </c>
      <c r="H21" s="26">
        <v>0</v>
      </c>
      <c r="I21" s="26">
        <v>0</v>
      </c>
      <c r="J21" s="26">
        <f t="shared" si="1"/>
        <v>774982.75</v>
      </c>
      <c r="K21" s="26">
        <v>428045.67</v>
      </c>
      <c r="L21" s="10">
        <f t="shared" si="2"/>
        <v>917.82991114701122</v>
      </c>
      <c r="M21" s="10">
        <f t="shared" si="3"/>
        <v>345.75579159935376</v>
      </c>
      <c r="N21" s="11">
        <f t="shared" si="4"/>
        <v>1263.5857027463651</v>
      </c>
    </row>
    <row r="22" spans="1:14" ht="15" customHeight="1">
      <c r="A22" s="8" t="s">
        <v>217</v>
      </c>
      <c r="B22" s="9" t="s">
        <v>206</v>
      </c>
      <c r="C22" s="25">
        <v>3678</v>
      </c>
      <c r="D22" s="26">
        <v>2454515.92</v>
      </c>
      <c r="E22" s="26">
        <v>0</v>
      </c>
      <c r="F22" s="26">
        <f t="shared" si="0"/>
        <v>2454515.92</v>
      </c>
      <c r="G22" s="26">
        <v>1037524.61</v>
      </c>
      <c r="H22" s="26">
        <v>0</v>
      </c>
      <c r="I22" s="26">
        <v>0</v>
      </c>
      <c r="J22" s="26">
        <f t="shared" si="1"/>
        <v>1037524.61</v>
      </c>
      <c r="K22" s="26">
        <v>897556.88</v>
      </c>
      <c r="L22" s="10">
        <f t="shared" si="2"/>
        <v>949.44005709624787</v>
      </c>
      <c r="M22" s="10">
        <f t="shared" si="3"/>
        <v>244.03395323545405</v>
      </c>
      <c r="N22" s="11">
        <f t="shared" si="4"/>
        <v>1193.4740103317019</v>
      </c>
    </row>
    <row r="23" spans="1:14" ht="15" customHeight="1">
      <c r="A23" s="8" t="s">
        <v>153</v>
      </c>
      <c r="B23" s="9" t="s">
        <v>137</v>
      </c>
      <c r="C23" s="25">
        <v>348</v>
      </c>
      <c r="D23" s="26">
        <v>93794.94</v>
      </c>
      <c r="E23" s="26">
        <v>0</v>
      </c>
      <c r="F23" s="26">
        <f t="shared" si="0"/>
        <v>93794.94</v>
      </c>
      <c r="G23" s="26">
        <v>2118.63</v>
      </c>
      <c r="H23" s="26">
        <v>0</v>
      </c>
      <c r="I23" s="26">
        <v>0</v>
      </c>
      <c r="J23" s="26">
        <f t="shared" si="1"/>
        <v>2118.63</v>
      </c>
      <c r="K23" s="26">
        <v>312996.06</v>
      </c>
      <c r="L23" s="10">
        <f t="shared" si="2"/>
        <v>275.61370689655172</v>
      </c>
      <c r="M23" s="10">
        <f t="shared" si="3"/>
        <v>899.41396551724142</v>
      </c>
      <c r="N23" s="11">
        <f t="shared" si="4"/>
        <v>1175.0276724137932</v>
      </c>
    </row>
    <row r="24" spans="1:14" ht="15" customHeight="1">
      <c r="A24" s="8" t="s">
        <v>70</v>
      </c>
      <c r="B24" s="9" t="s">
        <v>69</v>
      </c>
      <c r="C24" s="25">
        <v>3115</v>
      </c>
      <c r="D24" s="26">
        <v>3044079.5</v>
      </c>
      <c r="E24" s="26">
        <v>0</v>
      </c>
      <c r="F24" s="26">
        <f t="shared" si="0"/>
        <v>3044079.5</v>
      </c>
      <c r="G24" s="26">
        <v>57420.85</v>
      </c>
      <c r="H24" s="26">
        <v>0</v>
      </c>
      <c r="I24" s="26">
        <v>0</v>
      </c>
      <c r="J24" s="26">
        <f t="shared" si="1"/>
        <v>57420.85</v>
      </c>
      <c r="K24" s="26">
        <v>430807.09</v>
      </c>
      <c r="L24" s="10">
        <f t="shared" si="2"/>
        <v>995.66624398073839</v>
      </c>
      <c r="M24" s="10">
        <f t="shared" si="3"/>
        <v>138.30083146067417</v>
      </c>
      <c r="N24" s="11">
        <f t="shared" si="4"/>
        <v>1133.9670754414126</v>
      </c>
    </row>
    <row r="25" spans="1:14" ht="15" customHeight="1">
      <c r="A25" s="8" t="s">
        <v>298</v>
      </c>
      <c r="B25" s="9" t="s">
        <v>0</v>
      </c>
      <c r="C25" s="25">
        <v>3115</v>
      </c>
      <c r="D25" s="26">
        <v>2221129.71</v>
      </c>
      <c r="E25" s="26">
        <v>0</v>
      </c>
      <c r="F25" s="26">
        <f t="shared" si="0"/>
        <v>2221129.71</v>
      </c>
      <c r="G25" s="26">
        <v>50322.12</v>
      </c>
      <c r="H25" s="26">
        <v>0</v>
      </c>
      <c r="I25" s="26">
        <v>0</v>
      </c>
      <c r="J25" s="26">
        <f t="shared" si="1"/>
        <v>50322.12</v>
      </c>
      <c r="K25" s="26">
        <v>1129079.1399999999</v>
      </c>
      <c r="L25" s="10">
        <f t="shared" si="2"/>
        <v>729.19801926163723</v>
      </c>
      <c r="M25" s="10">
        <f t="shared" si="3"/>
        <v>362.46521348314604</v>
      </c>
      <c r="N25" s="11">
        <f t="shared" si="4"/>
        <v>1091.6632327447833</v>
      </c>
    </row>
    <row r="26" spans="1:14" ht="15" customHeight="1">
      <c r="A26" s="8" t="s">
        <v>356</v>
      </c>
      <c r="B26" s="9" t="s">
        <v>176</v>
      </c>
      <c r="C26" s="25">
        <v>1533</v>
      </c>
      <c r="D26" s="26">
        <v>568066.29</v>
      </c>
      <c r="E26" s="26">
        <v>0</v>
      </c>
      <c r="F26" s="26">
        <f t="shared" si="0"/>
        <v>568066.29</v>
      </c>
      <c r="G26" s="26">
        <v>351500.97</v>
      </c>
      <c r="H26" s="26">
        <v>0</v>
      </c>
      <c r="I26" s="26">
        <v>0</v>
      </c>
      <c r="J26" s="26">
        <f t="shared" si="1"/>
        <v>351500.97</v>
      </c>
      <c r="K26" s="26">
        <v>603581.26</v>
      </c>
      <c r="L26" s="10">
        <f t="shared" si="2"/>
        <v>599.84818003913892</v>
      </c>
      <c r="M26" s="10">
        <f t="shared" si="3"/>
        <v>393.72554468362688</v>
      </c>
      <c r="N26" s="11">
        <f t="shared" si="4"/>
        <v>993.57372472276586</v>
      </c>
    </row>
    <row r="27" spans="1:14" ht="15" customHeight="1">
      <c r="A27" s="8" t="s">
        <v>385</v>
      </c>
      <c r="B27" s="9" t="s">
        <v>176</v>
      </c>
      <c r="C27" s="25">
        <v>4415</v>
      </c>
      <c r="D27" s="26">
        <v>3588325.15</v>
      </c>
      <c r="E27" s="26">
        <v>0</v>
      </c>
      <c r="F27" s="26">
        <f t="shared" si="0"/>
        <v>3588325.15</v>
      </c>
      <c r="G27" s="26">
        <v>108552.07</v>
      </c>
      <c r="H27" s="26">
        <v>0</v>
      </c>
      <c r="I27" s="26">
        <v>0</v>
      </c>
      <c r="J27" s="26">
        <f t="shared" si="1"/>
        <v>108552.07</v>
      </c>
      <c r="K27" s="26">
        <v>626096.64000000001</v>
      </c>
      <c r="L27" s="10">
        <f t="shared" si="2"/>
        <v>837.34478369195915</v>
      </c>
      <c r="M27" s="10">
        <f t="shared" si="3"/>
        <v>141.81124348810872</v>
      </c>
      <c r="N27" s="11">
        <f t="shared" si="4"/>
        <v>979.15602718006778</v>
      </c>
    </row>
    <row r="28" spans="1:14" ht="15" customHeight="1">
      <c r="A28" s="8" t="s">
        <v>23</v>
      </c>
      <c r="B28" s="9" t="s">
        <v>0</v>
      </c>
      <c r="C28" s="25">
        <v>624</v>
      </c>
      <c r="D28" s="26">
        <v>526935.82999999996</v>
      </c>
      <c r="E28" s="26">
        <v>0</v>
      </c>
      <c r="F28" s="26">
        <f t="shared" si="0"/>
        <v>526935.82999999996</v>
      </c>
      <c r="G28" s="26">
        <v>5480.42</v>
      </c>
      <c r="H28" s="26">
        <v>0</v>
      </c>
      <c r="I28" s="26">
        <v>0</v>
      </c>
      <c r="J28" s="26">
        <f t="shared" si="1"/>
        <v>5480.42</v>
      </c>
      <c r="K28" s="26">
        <v>73409.98</v>
      </c>
      <c r="L28" s="10">
        <f t="shared" si="2"/>
        <v>853.23116987179492</v>
      </c>
      <c r="M28" s="10">
        <f t="shared" si="3"/>
        <v>117.64419871794871</v>
      </c>
      <c r="N28" s="11">
        <f t="shared" si="4"/>
        <v>970.87536858974352</v>
      </c>
    </row>
    <row r="29" spans="1:14" ht="15" customHeight="1">
      <c r="A29" s="8" t="s">
        <v>342</v>
      </c>
      <c r="B29" s="9" t="s">
        <v>69</v>
      </c>
      <c r="C29" s="25">
        <v>498</v>
      </c>
      <c r="D29" s="26">
        <v>291577.43</v>
      </c>
      <c r="E29" s="26">
        <v>0</v>
      </c>
      <c r="F29" s="26">
        <f t="shared" si="0"/>
        <v>291577.43</v>
      </c>
      <c r="G29" s="26">
        <v>822.89</v>
      </c>
      <c r="H29" s="26">
        <v>0</v>
      </c>
      <c r="I29" s="26">
        <v>0</v>
      </c>
      <c r="J29" s="26">
        <f t="shared" si="1"/>
        <v>822.89</v>
      </c>
      <c r="K29" s="26">
        <v>185122.17</v>
      </c>
      <c r="L29" s="10">
        <f t="shared" si="2"/>
        <v>587.14923694779122</v>
      </c>
      <c r="M29" s="10">
        <f t="shared" si="3"/>
        <v>371.73126506024101</v>
      </c>
      <c r="N29" s="11">
        <f t="shared" si="4"/>
        <v>958.88050200803207</v>
      </c>
    </row>
    <row r="30" spans="1:14" ht="15" customHeight="1">
      <c r="A30" s="8" t="s">
        <v>38</v>
      </c>
      <c r="B30" s="9" t="s">
        <v>0</v>
      </c>
      <c r="C30" s="25">
        <v>1290</v>
      </c>
      <c r="D30" s="26">
        <v>564477.04</v>
      </c>
      <c r="E30" s="26">
        <v>0</v>
      </c>
      <c r="F30" s="26">
        <f t="shared" si="0"/>
        <v>564477.04</v>
      </c>
      <c r="G30" s="26">
        <v>558918.14</v>
      </c>
      <c r="H30" s="26">
        <v>0</v>
      </c>
      <c r="I30" s="26">
        <v>0</v>
      </c>
      <c r="J30" s="26">
        <f t="shared" si="1"/>
        <v>558918.14</v>
      </c>
      <c r="K30" s="26">
        <v>94866.95</v>
      </c>
      <c r="L30" s="10">
        <f t="shared" si="2"/>
        <v>870.84897674418619</v>
      </c>
      <c r="M30" s="10">
        <f t="shared" si="3"/>
        <v>73.54027131782945</v>
      </c>
      <c r="N30" s="11">
        <f t="shared" si="4"/>
        <v>944.38924806201555</v>
      </c>
    </row>
    <row r="31" spans="1:14" ht="15" customHeight="1">
      <c r="A31" s="8" t="s">
        <v>221</v>
      </c>
      <c r="B31" s="9" t="s">
        <v>206</v>
      </c>
      <c r="C31" s="25">
        <v>3322</v>
      </c>
      <c r="D31" s="26">
        <v>2150506.52</v>
      </c>
      <c r="E31" s="26">
        <v>0</v>
      </c>
      <c r="F31" s="26">
        <f t="shared" si="0"/>
        <v>2150506.52</v>
      </c>
      <c r="G31" s="26">
        <v>78258.09</v>
      </c>
      <c r="H31" s="26">
        <v>0</v>
      </c>
      <c r="I31" s="26">
        <v>0</v>
      </c>
      <c r="J31" s="26">
        <f t="shared" si="1"/>
        <v>78258.09</v>
      </c>
      <c r="K31" s="26">
        <v>875565.95</v>
      </c>
      <c r="L31" s="10">
        <f t="shared" si="2"/>
        <v>670.91047862733285</v>
      </c>
      <c r="M31" s="10">
        <f t="shared" si="3"/>
        <v>263.56590909090909</v>
      </c>
      <c r="N31" s="11">
        <f t="shared" si="4"/>
        <v>934.47638771824188</v>
      </c>
    </row>
    <row r="32" spans="1:14" ht="15" customHeight="1">
      <c r="A32" s="8" t="s">
        <v>407</v>
      </c>
      <c r="B32" s="9" t="s">
        <v>199</v>
      </c>
      <c r="C32" s="25">
        <v>1362</v>
      </c>
      <c r="D32" s="26">
        <v>643156.73</v>
      </c>
      <c r="E32" s="26">
        <v>0</v>
      </c>
      <c r="F32" s="26">
        <f t="shared" si="0"/>
        <v>643156.73</v>
      </c>
      <c r="G32" s="26">
        <v>8151.79</v>
      </c>
      <c r="H32" s="26">
        <v>0</v>
      </c>
      <c r="I32" s="26">
        <v>0</v>
      </c>
      <c r="J32" s="26">
        <f t="shared" si="1"/>
        <v>8151.79</v>
      </c>
      <c r="K32" s="26">
        <v>614637.13</v>
      </c>
      <c r="L32" s="10">
        <f t="shared" si="2"/>
        <v>478.20008810572688</v>
      </c>
      <c r="M32" s="10">
        <f t="shared" si="3"/>
        <v>451.27542584434656</v>
      </c>
      <c r="N32" s="11">
        <f t="shared" si="4"/>
        <v>929.47551395007338</v>
      </c>
    </row>
    <row r="33" spans="1:14" ht="15" customHeight="1">
      <c r="A33" s="8" t="s">
        <v>187</v>
      </c>
      <c r="B33" s="9" t="s">
        <v>176</v>
      </c>
      <c r="C33" s="25">
        <v>1003</v>
      </c>
      <c r="D33" s="26">
        <v>351418</v>
      </c>
      <c r="E33" s="26">
        <v>0</v>
      </c>
      <c r="F33" s="26">
        <f t="shared" si="0"/>
        <v>351418</v>
      </c>
      <c r="G33" s="26">
        <v>19077.45</v>
      </c>
      <c r="H33" s="26">
        <v>0</v>
      </c>
      <c r="I33" s="26">
        <v>0</v>
      </c>
      <c r="J33" s="26">
        <f t="shared" si="1"/>
        <v>19077.45</v>
      </c>
      <c r="K33" s="26">
        <v>539634.42000000004</v>
      </c>
      <c r="L33" s="10">
        <f t="shared" si="2"/>
        <v>369.38728813559322</v>
      </c>
      <c r="M33" s="10">
        <f t="shared" si="3"/>
        <v>538.02035892323033</v>
      </c>
      <c r="N33" s="11">
        <f t="shared" si="4"/>
        <v>907.40764705882361</v>
      </c>
    </row>
    <row r="34" spans="1:14" ht="15" customHeight="1">
      <c r="A34" s="8" t="s">
        <v>334</v>
      </c>
      <c r="B34" s="9" t="s">
        <v>137</v>
      </c>
      <c r="C34" s="25">
        <v>1043</v>
      </c>
      <c r="D34" s="26">
        <v>338453.66</v>
      </c>
      <c r="E34" s="26">
        <v>0</v>
      </c>
      <c r="F34" s="26">
        <f t="shared" si="0"/>
        <v>338453.66</v>
      </c>
      <c r="G34" s="26">
        <v>3352.3</v>
      </c>
      <c r="H34" s="26">
        <v>0</v>
      </c>
      <c r="I34" s="26">
        <v>0</v>
      </c>
      <c r="J34" s="26">
        <f t="shared" si="1"/>
        <v>3352.3</v>
      </c>
      <c r="K34" s="26">
        <v>598399.46</v>
      </c>
      <c r="L34" s="10">
        <f t="shared" si="2"/>
        <v>327.71424736337485</v>
      </c>
      <c r="M34" s="10">
        <f t="shared" si="3"/>
        <v>573.72910834132313</v>
      </c>
      <c r="N34" s="11">
        <f t="shared" si="4"/>
        <v>901.44335570469786</v>
      </c>
    </row>
    <row r="35" spans="1:14" ht="15" customHeight="1">
      <c r="A35" s="8" t="s">
        <v>277</v>
      </c>
      <c r="B35" s="9" t="s">
        <v>206</v>
      </c>
      <c r="C35" s="25">
        <v>4480</v>
      </c>
      <c r="D35" s="26">
        <v>2169250.98</v>
      </c>
      <c r="E35" s="26">
        <v>0</v>
      </c>
      <c r="F35" s="26">
        <f t="shared" si="0"/>
        <v>2169250.98</v>
      </c>
      <c r="G35" s="26">
        <v>132217.12</v>
      </c>
      <c r="H35" s="26">
        <v>0</v>
      </c>
      <c r="I35" s="26">
        <v>0</v>
      </c>
      <c r="J35" s="26">
        <f t="shared" si="1"/>
        <v>132217.12</v>
      </c>
      <c r="K35" s="26">
        <v>1711010.34</v>
      </c>
      <c r="L35" s="10">
        <f t="shared" si="2"/>
        <v>513.72055803571436</v>
      </c>
      <c r="M35" s="10">
        <f t="shared" si="3"/>
        <v>381.92195089285718</v>
      </c>
      <c r="N35" s="11">
        <f t="shared" si="4"/>
        <v>895.64250892857149</v>
      </c>
    </row>
    <row r="36" spans="1:14" ht="15" customHeight="1">
      <c r="A36" s="8" t="s">
        <v>82</v>
      </c>
      <c r="B36" s="9" t="s">
        <v>69</v>
      </c>
      <c r="C36" s="25">
        <v>1793</v>
      </c>
      <c r="D36" s="26">
        <v>1158831.48</v>
      </c>
      <c r="E36" s="26">
        <v>0</v>
      </c>
      <c r="F36" s="26">
        <f t="shared" si="0"/>
        <v>1158831.48</v>
      </c>
      <c r="G36" s="26">
        <v>30360.04</v>
      </c>
      <c r="H36" s="26">
        <v>0</v>
      </c>
      <c r="I36" s="26">
        <v>0</v>
      </c>
      <c r="J36" s="26">
        <f t="shared" si="1"/>
        <v>30360.04</v>
      </c>
      <c r="K36" s="26">
        <v>396186.33</v>
      </c>
      <c r="L36" s="10">
        <f t="shared" si="2"/>
        <v>663.24122699386498</v>
      </c>
      <c r="M36" s="10">
        <f t="shared" si="3"/>
        <v>220.96281650864475</v>
      </c>
      <c r="N36" s="11">
        <f t="shared" si="4"/>
        <v>884.20404350250976</v>
      </c>
    </row>
    <row r="37" spans="1:14" ht="15" customHeight="1">
      <c r="A37" s="8" t="s">
        <v>108</v>
      </c>
      <c r="B37" s="9" t="s">
        <v>90</v>
      </c>
      <c r="C37" s="25">
        <v>803</v>
      </c>
      <c r="D37" s="26">
        <v>541539.71</v>
      </c>
      <c r="E37" s="26">
        <v>0</v>
      </c>
      <c r="F37" s="26">
        <f t="shared" si="0"/>
        <v>541539.71</v>
      </c>
      <c r="G37" s="26">
        <v>6568.03</v>
      </c>
      <c r="H37" s="26">
        <v>0</v>
      </c>
      <c r="I37" s="26">
        <v>0</v>
      </c>
      <c r="J37" s="26">
        <f t="shared" si="1"/>
        <v>6568.03</v>
      </c>
      <c r="K37" s="26">
        <v>149903.23000000001</v>
      </c>
      <c r="L37" s="10">
        <f t="shared" si="2"/>
        <v>682.57501867995018</v>
      </c>
      <c r="M37" s="10">
        <f t="shared" si="3"/>
        <v>186.67899128268994</v>
      </c>
      <c r="N37" s="11">
        <f t="shared" si="4"/>
        <v>869.25400996264011</v>
      </c>
    </row>
    <row r="38" spans="1:14" ht="15" customHeight="1">
      <c r="A38" s="8" t="s">
        <v>372</v>
      </c>
      <c r="B38" s="9" t="s">
        <v>176</v>
      </c>
      <c r="C38" s="25">
        <v>371</v>
      </c>
      <c r="D38" s="26">
        <v>111828.83</v>
      </c>
      <c r="E38" s="26">
        <v>0</v>
      </c>
      <c r="F38" s="26">
        <f t="shared" si="0"/>
        <v>111828.83</v>
      </c>
      <c r="G38" s="26">
        <v>10718.7</v>
      </c>
      <c r="H38" s="26">
        <v>0</v>
      </c>
      <c r="I38" s="26">
        <v>0</v>
      </c>
      <c r="J38" s="26">
        <f t="shared" si="1"/>
        <v>10718.7</v>
      </c>
      <c r="K38" s="26">
        <v>199838.92</v>
      </c>
      <c r="L38" s="10">
        <f t="shared" si="2"/>
        <v>330.31679245283021</v>
      </c>
      <c r="M38" s="10">
        <f t="shared" si="3"/>
        <v>538.64938005390843</v>
      </c>
      <c r="N38" s="11">
        <f t="shared" si="4"/>
        <v>868.96617250673853</v>
      </c>
    </row>
    <row r="39" spans="1:14" ht="15" customHeight="1">
      <c r="A39" s="8" t="s">
        <v>224</v>
      </c>
      <c r="B39" s="9" t="s">
        <v>206</v>
      </c>
      <c r="C39" s="25">
        <v>1621</v>
      </c>
      <c r="D39" s="26">
        <v>980798.47</v>
      </c>
      <c r="E39" s="26">
        <v>0</v>
      </c>
      <c r="F39" s="26">
        <f t="shared" si="0"/>
        <v>980798.47</v>
      </c>
      <c r="G39" s="26">
        <v>116856.82</v>
      </c>
      <c r="H39" s="26">
        <v>0</v>
      </c>
      <c r="I39" s="26">
        <v>0</v>
      </c>
      <c r="J39" s="26">
        <f t="shared" si="1"/>
        <v>116856.82</v>
      </c>
      <c r="K39" s="26">
        <v>299455.25</v>
      </c>
      <c r="L39" s="10">
        <f t="shared" si="2"/>
        <v>677.14700185070944</v>
      </c>
      <c r="M39" s="10">
        <f t="shared" si="3"/>
        <v>184.73488587291794</v>
      </c>
      <c r="N39" s="11">
        <f t="shared" si="4"/>
        <v>861.88188772362741</v>
      </c>
    </row>
    <row r="40" spans="1:14" ht="15" customHeight="1">
      <c r="A40" s="8" t="s">
        <v>354</v>
      </c>
      <c r="B40" s="9" t="s">
        <v>0</v>
      </c>
      <c r="C40" s="25">
        <v>2909</v>
      </c>
      <c r="D40" s="26">
        <v>1897589.8</v>
      </c>
      <c r="E40" s="26">
        <v>0</v>
      </c>
      <c r="F40" s="26">
        <f t="shared" si="0"/>
        <v>1897589.8</v>
      </c>
      <c r="G40" s="26">
        <v>21277.79</v>
      </c>
      <c r="H40" s="26">
        <v>0</v>
      </c>
      <c r="I40" s="26">
        <v>0</v>
      </c>
      <c r="J40" s="26">
        <f t="shared" si="1"/>
        <v>21277.79</v>
      </c>
      <c r="K40" s="26">
        <v>560121.72</v>
      </c>
      <c r="L40" s="10">
        <f t="shared" si="2"/>
        <v>659.63134754211069</v>
      </c>
      <c r="M40" s="10">
        <f t="shared" si="3"/>
        <v>192.54785837057406</v>
      </c>
      <c r="N40" s="11">
        <f t="shared" si="4"/>
        <v>852.17920591268478</v>
      </c>
    </row>
    <row r="41" spans="1:14" ht="15" customHeight="1">
      <c r="A41" s="8" t="s">
        <v>63</v>
      </c>
      <c r="B41" s="9" t="s">
        <v>0</v>
      </c>
      <c r="C41" s="25">
        <v>524</v>
      </c>
      <c r="D41" s="26">
        <v>265076.78000000003</v>
      </c>
      <c r="E41" s="26">
        <v>0</v>
      </c>
      <c r="F41" s="26">
        <f t="shared" si="0"/>
        <v>265076.78000000003</v>
      </c>
      <c r="G41" s="26">
        <v>17276.05</v>
      </c>
      <c r="H41" s="26">
        <v>0</v>
      </c>
      <c r="I41" s="26">
        <v>0</v>
      </c>
      <c r="J41" s="26">
        <f t="shared" si="1"/>
        <v>17276.05</v>
      </c>
      <c r="K41" s="26">
        <v>160975.93</v>
      </c>
      <c r="L41" s="10">
        <f t="shared" si="2"/>
        <v>538.84127862595426</v>
      </c>
      <c r="M41" s="10">
        <f t="shared" si="3"/>
        <v>307.20597328244276</v>
      </c>
      <c r="N41" s="11">
        <f t="shared" si="4"/>
        <v>846.04725190839702</v>
      </c>
    </row>
    <row r="42" spans="1:14" ht="15" customHeight="1">
      <c r="A42" s="8" t="s">
        <v>276</v>
      </c>
      <c r="B42" s="9" t="s">
        <v>137</v>
      </c>
      <c r="C42" s="25">
        <v>3173</v>
      </c>
      <c r="D42" s="26">
        <v>1446215.36</v>
      </c>
      <c r="E42" s="26">
        <v>0</v>
      </c>
      <c r="F42" s="26">
        <f t="shared" si="0"/>
        <v>1446215.36</v>
      </c>
      <c r="G42" s="26">
        <v>24380.25</v>
      </c>
      <c r="H42" s="26">
        <v>0</v>
      </c>
      <c r="I42" s="26">
        <v>0</v>
      </c>
      <c r="J42" s="26">
        <f t="shared" si="1"/>
        <v>24380.25</v>
      </c>
      <c r="K42" s="26">
        <v>1176491.8600000001</v>
      </c>
      <c r="L42" s="10">
        <f t="shared" si="2"/>
        <v>463.4716703435235</v>
      </c>
      <c r="M42" s="10">
        <f t="shared" si="3"/>
        <v>370.78218090135522</v>
      </c>
      <c r="N42" s="11">
        <f t="shared" si="4"/>
        <v>834.25385124487877</v>
      </c>
    </row>
    <row r="43" spans="1:14" ht="15" customHeight="1">
      <c r="A43" s="8" t="s">
        <v>22</v>
      </c>
      <c r="B43" s="9" t="s">
        <v>0</v>
      </c>
      <c r="C43" s="25">
        <v>683</v>
      </c>
      <c r="D43" s="26">
        <v>452241.48</v>
      </c>
      <c r="E43" s="26">
        <v>0</v>
      </c>
      <c r="F43" s="26">
        <f t="shared" si="0"/>
        <v>452241.48</v>
      </c>
      <c r="G43" s="26">
        <v>2971.86</v>
      </c>
      <c r="H43" s="26">
        <v>0</v>
      </c>
      <c r="I43" s="26">
        <v>0</v>
      </c>
      <c r="J43" s="26">
        <f t="shared" si="1"/>
        <v>2971.86</v>
      </c>
      <c r="K43" s="26">
        <v>109116.24</v>
      </c>
      <c r="L43" s="10">
        <f t="shared" si="2"/>
        <v>666.49098096632497</v>
      </c>
      <c r="M43" s="10">
        <f t="shared" si="3"/>
        <v>159.76023426061494</v>
      </c>
      <c r="N43" s="11">
        <f t="shared" si="4"/>
        <v>826.25121522693996</v>
      </c>
    </row>
    <row r="44" spans="1:14" ht="15" customHeight="1">
      <c r="A44" s="8" t="s">
        <v>39</v>
      </c>
      <c r="B44" s="9" t="s">
        <v>0</v>
      </c>
      <c r="C44" s="25">
        <v>378</v>
      </c>
      <c r="D44" s="26">
        <v>229826.54</v>
      </c>
      <c r="E44" s="26">
        <v>0</v>
      </c>
      <c r="F44" s="26">
        <f t="shared" si="0"/>
        <v>229826.54</v>
      </c>
      <c r="G44" s="26">
        <v>14100.2</v>
      </c>
      <c r="H44" s="26">
        <v>0</v>
      </c>
      <c r="I44" s="26">
        <v>0</v>
      </c>
      <c r="J44" s="26">
        <f t="shared" si="1"/>
        <v>14100.2</v>
      </c>
      <c r="K44" s="26">
        <v>67723.22</v>
      </c>
      <c r="L44" s="10">
        <f t="shared" si="2"/>
        <v>645.30883597883599</v>
      </c>
      <c r="M44" s="10">
        <f t="shared" si="3"/>
        <v>179.16195767195768</v>
      </c>
      <c r="N44" s="11">
        <f t="shared" si="4"/>
        <v>824.47079365079367</v>
      </c>
    </row>
    <row r="45" spans="1:14" ht="15" customHeight="1">
      <c r="A45" s="8" t="s">
        <v>78</v>
      </c>
      <c r="B45" s="9" t="s">
        <v>69</v>
      </c>
      <c r="C45" s="25">
        <v>753</v>
      </c>
      <c r="D45" s="26">
        <v>537474.55000000005</v>
      </c>
      <c r="E45" s="26">
        <v>0</v>
      </c>
      <c r="F45" s="26">
        <f t="shared" si="0"/>
        <v>537474.55000000005</v>
      </c>
      <c r="G45" s="26">
        <v>24656.49</v>
      </c>
      <c r="H45" s="26">
        <v>0</v>
      </c>
      <c r="I45" s="26">
        <v>0</v>
      </c>
      <c r="J45" s="26">
        <f t="shared" si="1"/>
        <v>24656.49</v>
      </c>
      <c r="K45" s="26">
        <v>56197.46</v>
      </c>
      <c r="L45" s="10">
        <f t="shared" si="2"/>
        <v>746.52196547144763</v>
      </c>
      <c r="M45" s="10">
        <f t="shared" si="3"/>
        <v>74.631420982735719</v>
      </c>
      <c r="N45" s="11">
        <f t="shared" si="4"/>
        <v>821.15338645418331</v>
      </c>
    </row>
    <row r="46" spans="1:14" ht="15" customHeight="1">
      <c r="A46" s="8" t="s">
        <v>127</v>
      </c>
      <c r="B46" s="9" t="s">
        <v>90</v>
      </c>
      <c r="C46" s="25">
        <v>387</v>
      </c>
      <c r="D46" s="26">
        <v>254001.7</v>
      </c>
      <c r="E46" s="26">
        <v>0</v>
      </c>
      <c r="F46" s="26">
        <f t="shared" si="0"/>
        <v>254001.7</v>
      </c>
      <c r="G46" s="26">
        <v>4098.2</v>
      </c>
      <c r="H46" s="26">
        <v>0</v>
      </c>
      <c r="I46" s="26">
        <v>0</v>
      </c>
      <c r="J46" s="26">
        <f t="shared" si="1"/>
        <v>4098.2</v>
      </c>
      <c r="K46" s="26">
        <v>56377.79</v>
      </c>
      <c r="L46" s="10">
        <f t="shared" si="2"/>
        <v>666.9248062015505</v>
      </c>
      <c r="M46" s="10">
        <f t="shared" si="3"/>
        <v>145.67904392764859</v>
      </c>
      <c r="N46" s="11">
        <f t="shared" si="4"/>
        <v>812.60385012919892</v>
      </c>
    </row>
    <row r="47" spans="1:14" ht="15" customHeight="1">
      <c r="A47" s="8" t="s">
        <v>365</v>
      </c>
      <c r="B47" s="9" t="s">
        <v>137</v>
      </c>
      <c r="C47" s="25">
        <v>896</v>
      </c>
      <c r="D47" s="26">
        <v>509443.78</v>
      </c>
      <c r="E47" s="26">
        <v>0</v>
      </c>
      <c r="F47" s="26">
        <f t="shared" si="0"/>
        <v>509443.78</v>
      </c>
      <c r="G47" s="26">
        <v>32834.19</v>
      </c>
      <c r="H47" s="26">
        <v>0</v>
      </c>
      <c r="I47" s="26">
        <v>0</v>
      </c>
      <c r="J47" s="26">
        <f t="shared" si="1"/>
        <v>32834.19</v>
      </c>
      <c r="K47" s="26">
        <v>170614.23</v>
      </c>
      <c r="L47" s="10">
        <f t="shared" si="2"/>
        <v>605.22094866071427</v>
      </c>
      <c r="M47" s="10">
        <f t="shared" si="3"/>
        <v>190.4176674107143</v>
      </c>
      <c r="N47" s="11">
        <f t="shared" si="4"/>
        <v>795.63861607142849</v>
      </c>
    </row>
    <row r="48" spans="1:14" ht="15" customHeight="1">
      <c r="A48" s="8" t="s">
        <v>218</v>
      </c>
      <c r="B48" s="9" t="s">
        <v>206</v>
      </c>
      <c r="C48" s="25">
        <v>1591</v>
      </c>
      <c r="D48" s="26">
        <v>844742.17</v>
      </c>
      <c r="E48" s="26">
        <v>0</v>
      </c>
      <c r="F48" s="26">
        <f t="shared" si="0"/>
        <v>844742.17</v>
      </c>
      <c r="G48" s="26">
        <v>45219.19</v>
      </c>
      <c r="H48" s="26">
        <v>0</v>
      </c>
      <c r="I48" s="26">
        <v>0</v>
      </c>
      <c r="J48" s="26">
        <f t="shared" si="1"/>
        <v>45219.19</v>
      </c>
      <c r="K48" s="26">
        <v>375384.76</v>
      </c>
      <c r="L48" s="10">
        <f t="shared" si="2"/>
        <v>559.37231929604025</v>
      </c>
      <c r="M48" s="10">
        <f t="shared" si="3"/>
        <v>235.94265241986173</v>
      </c>
      <c r="N48" s="11">
        <f t="shared" si="4"/>
        <v>795.31497171590206</v>
      </c>
    </row>
    <row r="49" spans="1:14" ht="15" customHeight="1">
      <c r="A49" s="8" t="s">
        <v>98</v>
      </c>
      <c r="B49" s="9" t="s">
        <v>90</v>
      </c>
      <c r="C49" s="25">
        <v>4032</v>
      </c>
      <c r="D49" s="26">
        <v>1077111.08</v>
      </c>
      <c r="E49" s="26">
        <v>0</v>
      </c>
      <c r="F49" s="26">
        <f t="shared" si="0"/>
        <v>1077111.08</v>
      </c>
      <c r="G49" s="26">
        <v>1036232.03</v>
      </c>
      <c r="H49" s="26">
        <v>0</v>
      </c>
      <c r="I49" s="26">
        <v>0</v>
      </c>
      <c r="J49" s="26">
        <f t="shared" si="1"/>
        <v>1036232.03</v>
      </c>
      <c r="K49" s="26">
        <v>1070307.27</v>
      </c>
      <c r="L49" s="10">
        <f t="shared" si="2"/>
        <v>524.14263640873025</v>
      </c>
      <c r="M49" s="10">
        <f t="shared" si="3"/>
        <v>265.45319196428574</v>
      </c>
      <c r="N49" s="11">
        <f t="shared" si="4"/>
        <v>789.59582837301593</v>
      </c>
    </row>
    <row r="50" spans="1:14" ht="15" customHeight="1">
      <c r="A50" s="8" t="s">
        <v>76</v>
      </c>
      <c r="B50" s="9" t="s">
        <v>69</v>
      </c>
      <c r="C50" s="25">
        <v>662</v>
      </c>
      <c r="D50" s="26">
        <v>383021.72</v>
      </c>
      <c r="E50" s="26">
        <v>0</v>
      </c>
      <c r="F50" s="26">
        <f t="shared" si="0"/>
        <v>383021.72</v>
      </c>
      <c r="G50" s="26">
        <v>11125.43</v>
      </c>
      <c r="H50" s="26">
        <v>0</v>
      </c>
      <c r="I50" s="26">
        <v>0</v>
      </c>
      <c r="J50" s="26">
        <f t="shared" si="1"/>
        <v>11125.43</v>
      </c>
      <c r="K50" s="26">
        <v>127869.88</v>
      </c>
      <c r="L50" s="10">
        <f t="shared" si="2"/>
        <v>595.38844410876129</v>
      </c>
      <c r="M50" s="10">
        <f t="shared" si="3"/>
        <v>193.15691842900304</v>
      </c>
      <c r="N50" s="11">
        <f t="shared" si="4"/>
        <v>788.54536253776428</v>
      </c>
    </row>
    <row r="51" spans="1:14" ht="15" customHeight="1">
      <c r="A51" s="8" t="s">
        <v>167</v>
      </c>
      <c r="B51" s="9" t="s">
        <v>137</v>
      </c>
      <c r="C51" s="25">
        <v>4238</v>
      </c>
      <c r="D51" s="26">
        <v>2050564.17</v>
      </c>
      <c r="E51" s="26">
        <v>0</v>
      </c>
      <c r="F51" s="26">
        <f t="shared" si="0"/>
        <v>2050564.17</v>
      </c>
      <c r="G51" s="26">
        <v>28073.38</v>
      </c>
      <c r="H51" s="26">
        <v>0</v>
      </c>
      <c r="I51" s="26">
        <v>0</v>
      </c>
      <c r="J51" s="26">
        <f t="shared" si="1"/>
        <v>28073.38</v>
      </c>
      <c r="K51" s="26">
        <v>1257442.17</v>
      </c>
      <c r="L51" s="10">
        <f t="shared" si="2"/>
        <v>490.47606182161394</v>
      </c>
      <c r="M51" s="10">
        <f t="shared" si="3"/>
        <v>296.70650542708825</v>
      </c>
      <c r="N51" s="11">
        <f t="shared" si="4"/>
        <v>787.18256724870218</v>
      </c>
    </row>
    <row r="52" spans="1:14" ht="15" customHeight="1">
      <c r="A52" s="8" t="s">
        <v>237</v>
      </c>
      <c r="B52" s="9" t="s">
        <v>206</v>
      </c>
      <c r="C52" s="25">
        <v>2065</v>
      </c>
      <c r="D52" s="26">
        <v>1025917.5</v>
      </c>
      <c r="E52" s="26">
        <v>0</v>
      </c>
      <c r="F52" s="26">
        <f t="shared" si="0"/>
        <v>1025917.5</v>
      </c>
      <c r="G52" s="26">
        <v>19582.18</v>
      </c>
      <c r="H52" s="26">
        <v>0</v>
      </c>
      <c r="I52" s="26">
        <v>0</v>
      </c>
      <c r="J52" s="26">
        <f t="shared" si="1"/>
        <v>19582.18</v>
      </c>
      <c r="K52" s="26">
        <v>527342.71</v>
      </c>
      <c r="L52" s="10">
        <f t="shared" si="2"/>
        <v>506.29524455205814</v>
      </c>
      <c r="M52" s="10">
        <f t="shared" si="3"/>
        <v>255.37177239709442</v>
      </c>
      <c r="N52" s="11">
        <f t="shared" si="4"/>
        <v>761.66701694915264</v>
      </c>
    </row>
    <row r="53" spans="1:14" ht="15" customHeight="1">
      <c r="A53" s="8" t="s">
        <v>72</v>
      </c>
      <c r="B53" s="9" t="s">
        <v>69</v>
      </c>
      <c r="C53" s="25">
        <v>2208</v>
      </c>
      <c r="D53" s="26">
        <v>1362375.4</v>
      </c>
      <c r="E53" s="26">
        <v>0</v>
      </c>
      <c r="F53" s="26">
        <f t="shared" si="0"/>
        <v>1362375.4</v>
      </c>
      <c r="G53" s="26">
        <v>60576.31</v>
      </c>
      <c r="H53" s="26">
        <v>0</v>
      </c>
      <c r="I53" s="26">
        <v>0</v>
      </c>
      <c r="J53" s="26">
        <f t="shared" si="1"/>
        <v>60576.31</v>
      </c>
      <c r="K53" s="26">
        <v>248282.31</v>
      </c>
      <c r="L53" s="10">
        <f t="shared" si="2"/>
        <v>644.45276721014488</v>
      </c>
      <c r="M53" s="10">
        <f t="shared" si="3"/>
        <v>112.44669836956521</v>
      </c>
      <c r="N53" s="11">
        <f t="shared" si="4"/>
        <v>756.89946557971018</v>
      </c>
    </row>
    <row r="54" spans="1:14" ht="15" customHeight="1">
      <c r="A54" s="8" t="s">
        <v>142</v>
      </c>
      <c r="B54" s="9" t="s">
        <v>137</v>
      </c>
      <c r="C54" s="25">
        <v>437</v>
      </c>
      <c r="D54" s="26">
        <v>187855.09</v>
      </c>
      <c r="E54" s="26">
        <v>0</v>
      </c>
      <c r="F54" s="26">
        <f t="shared" si="0"/>
        <v>187855.09</v>
      </c>
      <c r="G54" s="26">
        <v>9860.73</v>
      </c>
      <c r="H54" s="26">
        <v>0</v>
      </c>
      <c r="I54" s="26">
        <v>0</v>
      </c>
      <c r="J54" s="26">
        <f t="shared" si="1"/>
        <v>9860.73</v>
      </c>
      <c r="K54" s="26">
        <v>124987.13</v>
      </c>
      <c r="L54" s="10">
        <f t="shared" si="2"/>
        <v>452.43894736842105</v>
      </c>
      <c r="M54" s="10">
        <f t="shared" si="3"/>
        <v>286.01173913043482</v>
      </c>
      <c r="N54" s="11">
        <f t="shared" si="4"/>
        <v>738.45068649885582</v>
      </c>
    </row>
    <row r="55" spans="1:14" ht="15" customHeight="1">
      <c r="A55" s="8" t="s">
        <v>293</v>
      </c>
      <c r="B55" s="9" t="s">
        <v>90</v>
      </c>
      <c r="C55" s="25">
        <v>1611</v>
      </c>
      <c r="D55" s="26">
        <v>734665.46</v>
      </c>
      <c r="E55" s="26">
        <v>0</v>
      </c>
      <c r="F55" s="26">
        <f t="shared" si="0"/>
        <v>734665.46</v>
      </c>
      <c r="G55" s="26">
        <v>130916.2</v>
      </c>
      <c r="H55" s="26">
        <v>0</v>
      </c>
      <c r="I55" s="26">
        <v>0</v>
      </c>
      <c r="J55" s="26">
        <f t="shared" si="1"/>
        <v>130916.2</v>
      </c>
      <c r="K55" s="26">
        <v>322883.93</v>
      </c>
      <c r="L55" s="10">
        <f t="shared" si="2"/>
        <v>537.29463687150837</v>
      </c>
      <c r="M55" s="10">
        <f t="shared" si="3"/>
        <v>200.4245375543141</v>
      </c>
      <c r="N55" s="11">
        <f t="shared" si="4"/>
        <v>737.71917442582242</v>
      </c>
    </row>
    <row r="56" spans="1:14" ht="15" customHeight="1">
      <c r="A56" s="8" t="s">
        <v>66</v>
      </c>
      <c r="B56" s="9" t="s">
        <v>0</v>
      </c>
      <c r="C56" s="25">
        <v>283</v>
      </c>
      <c r="D56" s="26">
        <v>81202.009999999995</v>
      </c>
      <c r="E56" s="26">
        <v>0</v>
      </c>
      <c r="F56" s="26">
        <f t="shared" si="0"/>
        <v>81202.009999999995</v>
      </c>
      <c r="G56" s="26">
        <v>5581.53</v>
      </c>
      <c r="H56" s="26">
        <v>0</v>
      </c>
      <c r="I56" s="26">
        <v>0</v>
      </c>
      <c r="J56" s="26">
        <f t="shared" si="1"/>
        <v>5581.53</v>
      </c>
      <c r="K56" s="26">
        <v>119824.68</v>
      </c>
      <c r="L56" s="10">
        <f t="shared" si="2"/>
        <v>306.65561837455829</v>
      </c>
      <c r="M56" s="10">
        <f t="shared" si="3"/>
        <v>423.40876325088334</v>
      </c>
      <c r="N56" s="11">
        <f t="shared" si="4"/>
        <v>730.06438162544157</v>
      </c>
    </row>
    <row r="57" spans="1:14" ht="15" customHeight="1">
      <c r="A57" s="8" t="s">
        <v>157</v>
      </c>
      <c r="B57" s="9" t="s">
        <v>137</v>
      </c>
      <c r="C57" s="25">
        <v>574</v>
      </c>
      <c r="D57" s="26">
        <v>270713.11</v>
      </c>
      <c r="E57" s="26">
        <v>0</v>
      </c>
      <c r="F57" s="26">
        <f t="shared" si="0"/>
        <v>270713.11</v>
      </c>
      <c r="G57" s="26">
        <v>2566.3200000000002</v>
      </c>
      <c r="H57" s="26">
        <v>0</v>
      </c>
      <c r="I57" s="26">
        <v>0</v>
      </c>
      <c r="J57" s="26">
        <f t="shared" si="1"/>
        <v>2566.3200000000002</v>
      </c>
      <c r="K57" s="26">
        <v>142159.26</v>
      </c>
      <c r="L57" s="10">
        <f t="shared" si="2"/>
        <v>476.09656794425086</v>
      </c>
      <c r="M57" s="10">
        <f t="shared" si="3"/>
        <v>247.66421602787457</v>
      </c>
      <c r="N57" s="11">
        <f t="shared" si="4"/>
        <v>723.76078397212541</v>
      </c>
    </row>
    <row r="58" spans="1:14" ht="15" customHeight="1">
      <c r="A58" s="8" t="s">
        <v>52</v>
      </c>
      <c r="B58" s="9" t="s">
        <v>0</v>
      </c>
      <c r="C58" s="25">
        <v>219</v>
      </c>
      <c r="D58" s="26">
        <v>56700.86</v>
      </c>
      <c r="E58" s="26">
        <v>0</v>
      </c>
      <c r="F58" s="26">
        <f t="shared" si="0"/>
        <v>56700.86</v>
      </c>
      <c r="G58" s="26">
        <v>45191.85</v>
      </c>
      <c r="H58" s="26">
        <v>0</v>
      </c>
      <c r="I58" s="26">
        <v>0</v>
      </c>
      <c r="J58" s="26">
        <f t="shared" si="1"/>
        <v>45191.85</v>
      </c>
      <c r="K58" s="26">
        <v>55620.76</v>
      </c>
      <c r="L58" s="10">
        <f t="shared" si="2"/>
        <v>465.26351598173511</v>
      </c>
      <c r="M58" s="10">
        <f t="shared" si="3"/>
        <v>253.97607305936074</v>
      </c>
      <c r="N58" s="11">
        <f t="shared" si="4"/>
        <v>719.23958904109588</v>
      </c>
    </row>
    <row r="59" spans="1:14" ht="15" customHeight="1">
      <c r="A59" s="8" t="s">
        <v>149</v>
      </c>
      <c r="B59" s="9" t="s">
        <v>137</v>
      </c>
      <c r="C59" s="25">
        <v>1223</v>
      </c>
      <c r="D59" s="26">
        <v>397640.43</v>
      </c>
      <c r="E59" s="26">
        <v>0</v>
      </c>
      <c r="F59" s="26">
        <f t="shared" si="0"/>
        <v>397640.43</v>
      </c>
      <c r="G59" s="26">
        <v>8367.42</v>
      </c>
      <c r="H59" s="26">
        <v>0</v>
      </c>
      <c r="I59" s="26">
        <v>0</v>
      </c>
      <c r="J59" s="26">
        <f t="shared" si="1"/>
        <v>8367.42</v>
      </c>
      <c r="K59" s="26">
        <v>470252.93</v>
      </c>
      <c r="L59" s="10">
        <f t="shared" si="2"/>
        <v>331.97698282910875</v>
      </c>
      <c r="M59" s="10">
        <f t="shared" si="3"/>
        <v>384.5077105478332</v>
      </c>
      <c r="N59" s="11">
        <f t="shared" si="4"/>
        <v>716.484693376942</v>
      </c>
    </row>
    <row r="60" spans="1:14" ht="15" customHeight="1">
      <c r="A60" s="8" t="s">
        <v>7</v>
      </c>
      <c r="B60" s="9" t="s">
        <v>0</v>
      </c>
      <c r="C60" s="25">
        <v>317</v>
      </c>
      <c r="D60" s="26">
        <v>147307.62</v>
      </c>
      <c r="E60" s="26">
        <v>0</v>
      </c>
      <c r="F60" s="26">
        <f t="shared" si="0"/>
        <v>147307.62</v>
      </c>
      <c r="G60" s="26">
        <v>2328</v>
      </c>
      <c r="H60" s="26">
        <v>0</v>
      </c>
      <c r="I60" s="26">
        <v>0</v>
      </c>
      <c r="J60" s="26">
        <f t="shared" si="1"/>
        <v>2328</v>
      </c>
      <c r="K60" s="26">
        <v>75245.86</v>
      </c>
      <c r="L60" s="10">
        <f t="shared" si="2"/>
        <v>472.03665615141955</v>
      </c>
      <c r="M60" s="10">
        <f t="shared" si="3"/>
        <v>237.36864353312302</v>
      </c>
      <c r="N60" s="11">
        <f t="shared" si="4"/>
        <v>709.40529968454257</v>
      </c>
    </row>
    <row r="61" spans="1:14" ht="15" customHeight="1">
      <c r="A61" s="8" t="s">
        <v>164</v>
      </c>
      <c r="B61" s="9" t="s">
        <v>137</v>
      </c>
      <c r="C61" s="25">
        <v>2226</v>
      </c>
      <c r="D61" s="26">
        <v>847961.91</v>
      </c>
      <c r="E61" s="26">
        <v>0</v>
      </c>
      <c r="F61" s="26">
        <f t="shared" si="0"/>
        <v>847961.91</v>
      </c>
      <c r="G61" s="26">
        <v>11512.04</v>
      </c>
      <c r="H61" s="26">
        <v>0</v>
      </c>
      <c r="I61" s="26">
        <v>0</v>
      </c>
      <c r="J61" s="26">
        <f t="shared" si="1"/>
        <v>11512.04</v>
      </c>
      <c r="K61" s="26">
        <v>710171.15</v>
      </c>
      <c r="L61" s="10">
        <f t="shared" si="2"/>
        <v>386.10689577717881</v>
      </c>
      <c r="M61" s="10">
        <f t="shared" si="3"/>
        <v>319.03465858041329</v>
      </c>
      <c r="N61" s="11">
        <f t="shared" si="4"/>
        <v>705.1415543575921</v>
      </c>
    </row>
    <row r="62" spans="1:14" ht="15" customHeight="1">
      <c r="A62" s="8" t="s">
        <v>394</v>
      </c>
      <c r="B62" s="9" t="s">
        <v>137</v>
      </c>
      <c r="C62" s="25">
        <v>2782</v>
      </c>
      <c r="D62" s="26">
        <v>1138945.8700000001</v>
      </c>
      <c r="E62" s="26">
        <v>0</v>
      </c>
      <c r="F62" s="26">
        <f t="shared" si="0"/>
        <v>1138945.8700000001</v>
      </c>
      <c r="G62" s="26">
        <v>51006.71</v>
      </c>
      <c r="H62" s="26">
        <v>0</v>
      </c>
      <c r="I62" s="26">
        <v>0</v>
      </c>
      <c r="J62" s="26">
        <f t="shared" si="1"/>
        <v>51006.71</v>
      </c>
      <c r="K62" s="26">
        <v>739995.14</v>
      </c>
      <c r="L62" s="10">
        <f t="shared" si="2"/>
        <v>427.73277498202737</v>
      </c>
      <c r="M62" s="10">
        <f t="shared" si="3"/>
        <v>265.9939396117901</v>
      </c>
      <c r="N62" s="11">
        <f t="shared" si="4"/>
        <v>693.72671459381752</v>
      </c>
    </row>
    <row r="63" spans="1:14" ht="15" customHeight="1">
      <c r="A63" s="8" t="s">
        <v>135</v>
      </c>
      <c r="B63" s="9" t="s">
        <v>90</v>
      </c>
      <c r="C63" s="25">
        <v>1422</v>
      </c>
      <c r="D63" s="26">
        <v>610935.57999999996</v>
      </c>
      <c r="E63" s="26">
        <v>0</v>
      </c>
      <c r="F63" s="26">
        <f t="shared" si="0"/>
        <v>610935.57999999996</v>
      </c>
      <c r="G63" s="26">
        <v>18849.939999999999</v>
      </c>
      <c r="H63" s="26">
        <v>0</v>
      </c>
      <c r="I63" s="26">
        <v>0</v>
      </c>
      <c r="J63" s="26">
        <f t="shared" si="1"/>
        <v>18849.939999999999</v>
      </c>
      <c r="K63" s="26">
        <v>337609.63</v>
      </c>
      <c r="L63" s="10">
        <f t="shared" si="2"/>
        <v>442.88714486638531</v>
      </c>
      <c r="M63" s="10">
        <f t="shared" si="3"/>
        <v>237.41886779184247</v>
      </c>
      <c r="N63" s="11">
        <f t="shared" si="4"/>
        <v>680.30601265822781</v>
      </c>
    </row>
    <row r="64" spans="1:14" ht="15" customHeight="1">
      <c r="A64" s="8" t="s">
        <v>53</v>
      </c>
      <c r="B64" s="9" t="s">
        <v>0</v>
      </c>
      <c r="C64" s="25">
        <v>936</v>
      </c>
      <c r="D64" s="26">
        <v>402486.76</v>
      </c>
      <c r="E64" s="26">
        <v>0</v>
      </c>
      <c r="F64" s="26">
        <f t="shared" si="0"/>
        <v>402486.76</v>
      </c>
      <c r="G64" s="26">
        <v>17291.71</v>
      </c>
      <c r="H64" s="26">
        <v>0</v>
      </c>
      <c r="I64" s="26">
        <v>0</v>
      </c>
      <c r="J64" s="26">
        <f t="shared" si="1"/>
        <v>17291.71</v>
      </c>
      <c r="K64" s="26">
        <v>216103.42</v>
      </c>
      <c r="L64" s="10">
        <f t="shared" si="2"/>
        <v>448.4812713675214</v>
      </c>
      <c r="M64" s="10">
        <f t="shared" si="3"/>
        <v>230.87972222222223</v>
      </c>
      <c r="N64" s="11">
        <f t="shared" si="4"/>
        <v>679.36099358974366</v>
      </c>
    </row>
    <row r="65" spans="1:14" ht="15" customHeight="1">
      <c r="A65" s="8" t="s">
        <v>42</v>
      </c>
      <c r="B65" s="9" t="s">
        <v>0</v>
      </c>
      <c r="C65" s="25">
        <v>582</v>
      </c>
      <c r="D65" s="26">
        <v>314682.53000000003</v>
      </c>
      <c r="E65" s="26">
        <v>0</v>
      </c>
      <c r="F65" s="26">
        <f t="shared" si="0"/>
        <v>314682.53000000003</v>
      </c>
      <c r="G65" s="26">
        <v>21555.51</v>
      </c>
      <c r="H65" s="26">
        <v>0</v>
      </c>
      <c r="I65" s="26">
        <v>0</v>
      </c>
      <c r="J65" s="26">
        <f t="shared" si="1"/>
        <v>21555.51</v>
      </c>
      <c r="K65" s="26">
        <v>52537.56</v>
      </c>
      <c r="L65" s="10">
        <f t="shared" si="2"/>
        <v>577.72859106529211</v>
      </c>
      <c r="M65" s="10">
        <f t="shared" si="3"/>
        <v>90.270721649484528</v>
      </c>
      <c r="N65" s="11">
        <f t="shared" si="4"/>
        <v>667.99931271477669</v>
      </c>
    </row>
    <row r="66" spans="1:14" ht="15" customHeight="1">
      <c r="A66" s="8" t="s">
        <v>200</v>
      </c>
      <c r="B66" s="9" t="s">
        <v>199</v>
      </c>
      <c r="C66" s="25">
        <v>2638</v>
      </c>
      <c r="D66" s="26">
        <v>1147689.1000000001</v>
      </c>
      <c r="E66" s="26">
        <v>0</v>
      </c>
      <c r="F66" s="26">
        <f t="shared" si="0"/>
        <v>1147689.1000000001</v>
      </c>
      <c r="G66" s="26">
        <v>16703.8</v>
      </c>
      <c r="H66" s="26">
        <v>0</v>
      </c>
      <c r="I66" s="26">
        <v>0</v>
      </c>
      <c r="J66" s="26">
        <f t="shared" si="1"/>
        <v>16703.8</v>
      </c>
      <c r="K66" s="26">
        <v>579253.65</v>
      </c>
      <c r="L66" s="10">
        <f t="shared" si="2"/>
        <v>441.39230477634578</v>
      </c>
      <c r="M66" s="10">
        <f t="shared" si="3"/>
        <v>219.58061031084156</v>
      </c>
      <c r="N66" s="11">
        <f t="shared" si="4"/>
        <v>660.9729150871874</v>
      </c>
    </row>
    <row r="67" spans="1:14" ht="15" customHeight="1">
      <c r="A67" s="8" t="s">
        <v>194</v>
      </c>
      <c r="B67" s="9" t="s">
        <v>176</v>
      </c>
      <c r="C67" s="25">
        <v>2386</v>
      </c>
      <c r="D67" s="26">
        <v>1207604.3999999999</v>
      </c>
      <c r="E67" s="26">
        <v>0</v>
      </c>
      <c r="F67" s="26">
        <f t="shared" si="0"/>
        <v>1207604.3999999999</v>
      </c>
      <c r="G67" s="26">
        <v>21433.35</v>
      </c>
      <c r="H67" s="26">
        <v>0</v>
      </c>
      <c r="I67" s="26">
        <v>0</v>
      </c>
      <c r="J67" s="26">
        <f t="shared" si="1"/>
        <v>21433.35</v>
      </c>
      <c r="K67" s="26">
        <v>320558.7</v>
      </c>
      <c r="L67" s="10">
        <f t="shared" si="2"/>
        <v>515.10383487007539</v>
      </c>
      <c r="M67" s="10">
        <f t="shared" si="3"/>
        <v>134.34983235540653</v>
      </c>
      <c r="N67" s="11">
        <f t="shared" si="4"/>
        <v>649.45366722548192</v>
      </c>
    </row>
    <row r="68" spans="1:14" ht="15" customHeight="1">
      <c r="A68" s="8" t="s">
        <v>338</v>
      </c>
      <c r="B68" s="9" t="s">
        <v>199</v>
      </c>
      <c r="C68" s="25">
        <v>714</v>
      </c>
      <c r="D68" s="26">
        <v>340899.71</v>
      </c>
      <c r="E68" s="26">
        <v>0</v>
      </c>
      <c r="F68" s="26">
        <f t="shared" si="0"/>
        <v>340899.71</v>
      </c>
      <c r="G68" s="26">
        <v>3287.89</v>
      </c>
      <c r="H68" s="26">
        <v>0</v>
      </c>
      <c r="I68" s="26">
        <v>0</v>
      </c>
      <c r="J68" s="26">
        <f t="shared" si="1"/>
        <v>3287.89</v>
      </c>
      <c r="K68" s="26">
        <v>118809.28</v>
      </c>
      <c r="L68" s="10">
        <f t="shared" si="2"/>
        <v>482.05546218487399</v>
      </c>
      <c r="M68" s="10">
        <f t="shared" si="3"/>
        <v>166.39955182072828</v>
      </c>
      <c r="N68" s="11">
        <f t="shared" si="4"/>
        <v>648.45501400560227</v>
      </c>
    </row>
    <row r="69" spans="1:14" ht="15" customHeight="1">
      <c r="A69" s="8" t="s">
        <v>324</v>
      </c>
      <c r="B69" s="9" t="s">
        <v>206</v>
      </c>
      <c r="C69" s="25">
        <v>3290</v>
      </c>
      <c r="D69" s="26">
        <v>1577341.02</v>
      </c>
      <c r="E69" s="26">
        <v>0</v>
      </c>
      <c r="F69" s="26">
        <f t="shared" si="0"/>
        <v>1577341.02</v>
      </c>
      <c r="G69" s="26">
        <v>20325.099999999999</v>
      </c>
      <c r="H69" s="26">
        <v>0</v>
      </c>
      <c r="I69" s="26">
        <v>0</v>
      </c>
      <c r="J69" s="26">
        <f t="shared" si="1"/>
        <v>20325.099999999999</v>
      </c>
      <c r="K69" s="26">
        <v>527017.25</v>
      </c>
      <c r="L69" s="10">
        <f t="shared" si="2"/>
        <v>485.61280243161099</v>
      </c>
      <c r="M69" s="10">
        <f t="shared" si="3"/>
        <v>160.18761398176292</v>
      </c>
      <c r="N69" s="11">
        <f t="shared" si="4"/>
        <v>645.80041641337391</v>
      </c>
    </row>
    <row r="70" spans="1:14" ht="15" customHeight="1">
      <c r="A70" s="8" t="s">
        <v>374</v>
      </c>
      <c r="B70" s="9" t="s">
        <v>206</v>
      </c>
      <c r="C70" s="25">
        <v>380</v>
      </c>
      <c r="D70" s="26">
        <v>159309.48000000001</v>
      </c>
      <c r="E70" s="26">
        <v>0</v>
      </c>
      <c r="F70" s="26">
        <f t="shared" si="0"/>
        <v>159309.48000000001</v>
      </c>
      <c r="G70" s="26">
        <v>1839.97</v>
      </c>
      <c r="H70" s="26">
        <v>0</v>
      </c>
      <c r="I70" s="26">
        <v>0</v>
      </c>
      <c r="J70" s="26">
        <f t="shared" si="1"/>
        <v>1839.97</v>
      </c>
      <c r="K70" s="26">
        <v>82405.27</v>
      </c>
      <c r="L70" s="10">
        <f t="shared" si="2"/>
        <v>424.07750000000004</v>
      </c>
      <c r="M70" s="10">
        <f t="shared" si="3"/>
        <v>216.85597368421054</v>
      </c>
      <c r="N70" s="11">
        <f t="shared" si="4"/>
        <v>640.93347368421064</v>
      </c>
    </row>
    <row r="71" spans="1:14" ht="15" customHeight="1">
      <c r="A71" s="8" t="s">
        <v>371</v>
      </c>
      <c r="B71" s="9" t="s">
        <v>0</v>
      </c>
      <c r="C71" s="25">
        <v>406</v>
      </c>
      <c r="D71" s="26">
        <v>180112.34</v>
      </c>
      <c r="E71" s="26">
        <v>0</v>
      </c>
      <c r="F71" s="26">
        <f t="shared" si="0"/>
        <v>180112.34</v>
      </c>
      <c r="G71" s="26">
        <v>7962.75</v>
      </c>
      <c r="H71" s="26">
        <v>0</v>
      </c>
      <c r="I71" s="26">
        <v>0</v>
      </c>
      <c r="J71" s="26">
        <f t="shared" si="1"/>
        <v>7962.75</v>
      </c>
      <c r="K71" s="26">
        <v>71840.820000000007</v>
      </c>
      <c r="L71" s="10">
        <f t="shared" si="2"/>
        <v>463.23913793103446</v>
      </c>
      <c r="M71" s="10">
        <f t="shared" si="3"/>
        <v>176.9478325123153</v>
      </c>
      <c r="N71" s="11">
        <f t="shared" si="4"/>
        <v>640.18697044334976</v>
      </c>
    </row>
    <row r="72" spans="1:14" ht="15" customHeight="1">
      <c r="A72" s="8" t="s">
        <v>329</v>
      </c>
      <c r="B72" s="9" t="s">
        <v>199</v>
      </c>
      <c r="C72" s="25">
        <v>2002</v>
      </c>
      <c r="D72" s="26">
        <v>1136597.92</v>
      </c>
      <c r="E72" s="26">
        <v>0</v>
      </c>
      <c r="F72" s="26">
        <f t="shared" si="0"/>
        <v>1136597.92</v>
      </c>
      <c r="G72" s="26">
        <v>21869.91</v>
      </c>
      <c r="H72" s="26">
        <v>0</v>
      </c>
      <c r="I72" s="26">
        <v>0</v>
      </c>
      <c r="J72" s="26">
        <f t="shared" si="1"/>
        <v>21869.91</v>
      </c>
      <c r="K72" s="26">
        <v>122852.46</v>
      </c>
      <c r="L72" s="10">
        <f t="shared" si="2"/>
        <v>578.65525974025968</v>
      </c>
      <c r="M72" s="10">
        <f t="shared" si="3"/>
        <v>61.364865134865141</v>
      </c>
      <c r="N72" s="11">
        <f t="shared" si="4"/>
        <v>640.02012487512479</v>
      </c>
    </row>
    <row r="73" spans="1:14" ht="15" customHeight="1">
      <c r="A73" s="8" t="s">
        <v>358</v>
      </c>
      <c r="B73" s="9" t="s">
        <v>243</v>
      </c>
      <c r="C73" s="25">
        <v>1441</v>
      </c>
      <c r="D73" s="26">
        <v>596776.86</v>
      </c>
      <c r="E73" s="26">
        <v>0</v>
      </c>
      <c r="F73" s="26">
        <f t="shared" si="0"/>
        <v>596776.86</v>
      </c>
      <c r="G73" s="26">
        <v>24198.27</v>
      </c>
      <c r="H73" s="26">
        <v>0</v>
      </c>
      <c r="I73" s="26">
        <v>0</v>
      </c>
      <c r="J73" s="26">
        <f t="shared" si="1"/>
        <v>24198.27</v>
      </c>
      <c r="K73" s="26">
        <v>298036.78000000003</v>
      </c>
      <c r="L73" s="10">
        <f t="shared" si="2"/>
        <v>430.93346981263011</v>
      </c>
      <c r="M73" s="10">
        <f t="shared" si="3"/>
        <v>206.8263566967384</v>
      </c>
      <c r="N73" s="11">
        <f t="shared" si="4"/>
        <v>637.75982650936851</v>
      </c>
    </row>
    <row r="74" spans="1:14" ht="15" customHeight="1">
      <c r="A74" s="8" t="s">
        <v>56</v>
      </c>
      <c r="B74" s="9" t="s">
        <v>0</v>
      </c>
      <c r="C74" s="25">
        <v>867</v>
      </c>
      <c r="D74" s="26">
        <v>441380.84</v>
      </c>
      <c r="E74" s="26">
        <v>0</v>
      </c>
      <c r="F74" s="26">
        <f t="shared" ref="F74:F137" si="5">D74-E74</f>
        <v>441380.84</v>
      </c>
      <c r="G74" s="26">
        <v>6305.53</v>
      </c>
      <c r="H74" s="26">
        <v>0</v>
      </c>
      <c r="I74" s="26">
        <v>0</v>
      </c>
      <c r="J74" s="26">
        <f t="shared" ref="J74:J137" si="6">G74-H74-I74</f>
        <v>6305.53</v>
      </c>
      <c r="K74" s="26">
        <v>102602.29</v>
      </c>
      <c r="L74" s="10">
        <f t="shared" ref="L74:L137" si="7">(F74+J74)/C74</f>
        <v>516.36259515570941</v>
      </c>
      <c r="M74" s="10">
        <f t="shared" ref="M74:M137" si="8">K74/C74</f>
        <v>118.34174163783159</v>
      </c>
      <c r="N74" s="11">
        <f t="shared" ref="N74:N137" si="9">(F74+J74+K74)/C74</f>
        <v>634.70433679354096</v>
      </c>
    </row>
    <row r="75" spans="1:14" ht="15" customHeight="1">
      <c r="A75" s="8" t="s">
        <v>214</v>
      </c>
      <c r="B75" s="9" t="s">
        <v>206</v>
      </c>
      <c r="C75" s="25">
        <v>1647</v>
      </c>
      <c r="D75" s="26">
        <v>558460.09</v>
      </c>
      <c r="E75" s="26">
        <v>0</v>
      </c>
      <c r="F75" s="26">
        <f t="shared" si="5"/>
        <v>558460.09</v>
      </c>
      <c r="G75" s="26">
        <v>4325.07</v>
      </c>
      <c r="H75" s="26">
        <v>0</v>
      </c>
      <c r="I75" s="26">
        <v>0</v>
      </c>
      <c r="J75" s="26">
        <f t="shared" si="6"/>
        <v>4325.07</v>
      </c>
      <c r="K75" s="26">
        <v>479183.81</v>
      </c>
      <c r="L75" s="10">
        <f t="shared" si="7"/>
        <v>341.70319368548871</v>
      </c>
      <c r="M75" s="10">
        <f t="shared" si="8"/>
        <v>290.94341833636918</v>
      </c>
      <c r="N75" s="11">
        <f t="shared" si="9"/>
        <v>632.64661202185789</v>
      </c>
    </row>
    <row r="76" spans="1:14" ht="15" customHeight="1">
      <c r="A76" s="8" t="s">
        <v>229</v>
      </c>
      <c r="B76" s="9" t="s">
        <v>206</v>
      </c>
      <c r="C76" s="25">
        <v>2554</v>
      </c>
      <c r="D76" s="26">
        <v>1061088.69</v>
      </c>
      <c r="E76" s="26">
        <v>0</v>
      </c>
      <c r="F76" s="26">
        <f t="shared" si="5"/>
        <v>1061088.69</v>
      </c>
      <c r="G76" s="26">
        <v>6015.25</v>
      </c>
      <c r="H76" s="26">
        <v>0</v>
      </c>
      <c r="I76" s="26">
        <v>0</v>
      </c>
      <c r="J76" s="26">
        <f t="shared" si="6"/>
        <v>6015.25</v>
      </c>
      <c r="K76" s="26">
        <v>528055.18999999994</v>
      </c>
      <c r="L76" s="10">
        <f t="shared" si="7"/>
        <v>417.81673453406421</v>
      </c>
      <c r="M76" s="10">
        <f t="shared" si="8"/>
        <v>206.7561433046202</v>
      </c>
      <c r="N76" s="11">
        <f t="shared" si="9"/>
        <v>624.57287783868435</v>
      </c>
    </row>
    <row r="77" spans="1:14" ht="15" customHeight="1">
      <c r="A77" s="8" t="s">
        <v>316</v>
      </c>
      <c r="B77" s="9" t="s">
        <v>206</v>
      </c>
      <c r="C77" s="25">
        <v>400</v>
      </c>
      <c r="D77" s="26">
        <v>131591.13</v>
      </c>
      <c r="E77" s="26">
        <v>0</v>
      </c>
      <c r="F77" s="26">
        <f t="shared" si="5"/>
        <v>131591.13</v>
      </c>
      <c r="G77" s="26">
        <v>0</v>
      </c>
      <c r="H77" s="26">
        <v>0</v>
      </c>
      <c r="I77" s="26">
        <v>0</v>
      </c>
      <c r="J77" s="26">
        <f t="shared" si="6"/>
        <v>0</v>
      </c>
      <c r="K77" s="26">
        <v>117755.95</v>
      </c>
      <c r="L77" s="10">
        <f t="shared" si="7"/>
        <v>328.977825</v>
      </c>
      <c r="M77" s="10">
        <f t="shared" si="8"/>
        <v>294.38987500000002</v>
      </c>
      <c r="N77" s="11">
        <f t="shared" si="9"/>
        <v>623.36770000000001</v>
      </c>
    </row>
    <row r="78" spans="1:14" ht="15" customHeight="1">
      <c r="A78" s="8" t="s">
        <v>161</v>
      </c>
      <c r="B78" s="9" t="s">
        <v>137</v>
      </c>
      <c r="C78" s="25">
        <v>2081</v>
      </c>
      <c r="D78" s="26">
        <v>726700.92</v>
      </c>
      <c r="E78" s="26">
        <v>0</v>
      </c>
      <c r="F78" s="26">
        <f t="shared" si="5"/>
        <v>726700.92</v>
      </c>
      <c r="G78" s="26">
        <v>32667.200000000001</v>
      </c>
      <c r="H78" s="26">
        <v>0</v>
      </c>
      <c r="I78" s="26">
        <v>0</v>
      </c>
      <c r="J78" s="26">
        <f t="shared" si="6"/>
        <v>32667.200000000001</v>
      </c>
      <c r="K78" s="26">
        <v>535182.73</v>
      </c>
      <c r="L78" s="10">
        <f t="shared" si="7"/>
        <v>364.90539163863525</v>
      </c>
      <c r="M78" s="10">
        <f t="shared" si="8"/>
        <v>257.17574723690535</v>
      </c>
      <c r="N78" s="11">
        <f t="shared" si="9"/>
        <v>622.08113887554066</v>
      </c>
    </row>
    <row r="79" spans="1:14" ht="15" customHeight="1">
      <c r="A79" s="8" t="s">
        <v>156</v>
      </c>
      <c r="B79" s="9" t="s">
        <v>137</v>
      </c>
      <c r="C79" s="25">
        <v>1363</v>
      </c>
      <c r="D79" s="26">
        <v>468965.71</v>
      </c>
      <c r="E79" s="26">
        <v>0</v>
      </c>
      <c r="F79" s="26">
        <f t="shared" si="5"/>
        <v>468965.71</v>
      </c>
      <c r="G79" s="26">
        <v>11506.41</v>
      </c>
      <c r="H79" s="26">
        <v>0</v>
      </c>
      <c r="I79" s="26">
        <v>0</v>
      </c>
      <c r="J79" s="26">
        <f t="shared" si="6"/>
        <v>11506.41</v>
      </c>
      <c r="K79" s="26">
        <v>365665.85</v>
      </c>
      <c r="L79" s="10">
        <f t="shared" si="7"/>
        <v>352.51072633895819</v>
      </c>
      <c r="M79" s="10">
        <f t="shared" si="8"/>
        <v>268.2801540719002</v>
      </c>
      <c r="N79" s="11">
        <f t="shared" si="9"/>
        <v>620.79088041085834</v>
      </c>
    </row>
    <row r="80" spans="1:14" ht="15" customHeight="1">
      <c r="A80" s="8" t="s">
        <v>41</v>
      </c>
      <c r="B80" s="9" t="s">
        <v>0</v>
      </c>
      <c r="C80" s="25">
        <v>1992</v>
      </c>
      <c r="D80" s="26">
        <v>916920.62</v>
      </c>
      <c r="E80" s="26">
        <v>0</v>
      </c>
      <c r="F80" s="26">
        <f t="shared" si="5"/>
        <v>916920.62</v>
      </c>
      <c r="G80" s="26">
        <v>6316.85</v>
      </c>
      <c r="H80" s="26">
        <v>0</v>
      </c>
      <c r="I80" s="26">
        <v>0</v>
      </c>
      <c r="J80" s="26">
        <f t="shared" si="6"/>
        <v>6316.85</v>
      </c>
      <c r="K80" s="26">
        <v>308379.62</v>
      </c>
      <c r="L80" s="10">
        <f t="shared" si="7"/>
        <v>463.47262550200804</v>
      </c>
      <c r="M80" s="10">
        <f t="shared" si="8"/>
        <v>154.80904618473895</v>
      </c>
      <c r="N80" s="11">
        <f t="shared" si="9"/>
        <v>618.2816716867469</v>
      </c>
    </row>
    <row r="81" spans="1:14" ht="15" customHeight="1">
      <c r="A81" s="8" t="s">
        <v>325</v>
      </c>
      <c r="B81" s="9" t="s">
        <v>90</v>
      </c>
      <c r="C81" s="25">
        <v>2931</v>
      </c>
      <c r="D81" s="26">
        <v>1335164.1599999999</v>
      </c>
      <c r="E81" s="26">
        <v>0</v>
      </c>
      <c r="F81" s="26">
        <f t="shared" si="5"/>
        <v>1335164.1599999999</v>
      </c>
      <c r="G81" s="26">
        <v>29389.32</v>
      </c>
      <c r="H81" s="26">
        <v>0</v>
      </c>
      <c r="I81" s="26">
        <v>0</v>
      </c>
      <c r="J81" s="26">
        <f t="shared" si="6"/>
        <v>29389.32</v>
      </c>
      <c r="K81" s="26">
        <v>430542.41</v>
      </c>
      <c r="L81" s="10">
        <f t="shared" si="7"/>
        <v>465.55901740020471</v>
      </c>
      <c r="M81" s="10">
        <f t="shared" si="8"/>
        <v>146.89266803138861</v>
      </c>
      <c r="N81" s="11">
        <f t="shared" si="9"/>
        <v>612.45168543159332</v>
      </c>
    </row>
    <row r="82" spans="1:14" ht="15" customHeight="1">
      <c r="A82" s="8" t="s">
        <v>426</v>
      </c>
      <c r="B82" s="9" t="s">
        <v>206</v>
      </c>
      <c r="C82" s="25">
        <v>230</v>
      </c>
      <c r="D82" s="26">
        <v>107908.18</v>
      </c>
      <c r="E82" s="26">
        <v>0</v>
      </c>
      <c r="F82" s="26">
        <f t="shared" si="5"/>
        <v>107908.18</v>
      </c>
      <c r="G82" s="26">
        <v>2028.43</v>
      </c>
      <c r="H82" s="26">
        <v>0</v>
      </c>
      <c r="I82" s="26">
        <v>0</v>
      </c>
      <c r="J82" s="26">
        <f t="shared" si="6"/>
        <v>2028.43</v>
      </c>
      <c r="K82" s="26">
        <v>30913.9</v>
      </c>
      <c r="L82" s="10">
        <f t="shared" si="7"/>
        <v>477.98526086956514</v>
      </c>
      <c r="M82" s="10">
        <f t="shared" si="8"/>
        <v>134.40826086956523</v>
      </c>
      <c r="N82" s="11">
        <f t="shared" si="9"/>
        <v>612.39352173913039</v>
      </c>
    </row>
    <row r="83" spans="1:14" ht="15" customHeight="1">
      <c r="A83" s="8" t="s">
        <v>360</v>
      </c>
      <c r="B83" s="9" t="s">
        <v>206</v>
      </c>
      <c r="C83" s="25">
        <v>1339</v>
      </c>
      <c r="D83" s="26">
        <v>448089.56</v>
      </c>
      <c r="E83" s="26">
        <v>0</v>
      </c>
      <c r="F83" s="26">
        <f t="shared" si="5"/>
        <v>448089.56</v>
      </c>
      <c r="G83" s="26">
        <v>3691.85</v>
      </c>
      <c r="H83" s="26">
        <v>0</v>
      </c>
      <c r="I83" s="26">
        <v>0</v>
      </c>
      <c r="J83" s="26">
        <f t="shared" si="6"/>
        <v>3691.85</v>
      </c>
      <c r="K83" s="26">
        <v>367935.22</v>
      </c>
      <c r="L83" s="10">
        <f t="shared" si="7"/>
        <v>337.4020985810306</v>
      </c>
      <c r="M83" s="10">
        <f t="shared" si="8"/>
        <v>274.78358476474978</v>
      </c>
      <c r="N83" s="11">
        <f t="shared" si="9"/>
        <v>612.18568334578038</v>
      </c>
    </row>
    <row r="84" spans="1:14" ht="15" customHeight="1">
      <c r="A84" s="8" t="s">
        <v>151</v>
      </c>
      <c r="B84" s="9" t="s">
        <v>137</v>
      </c>
      <c r="C84" s="25">
        <v>902</v>
      </c>
      <c r="D84" s="26">
        <v>406422</v>
      </c>
      <c r="E84" s="26">
        <v>0</v>
      </c>
      <c r="F84" s="26">
        <f t="shared" si="5"/>
        <v>406422</v>
      </c>
      <c r="G84" s="26">
        <v>5193.92</v>
      </c>
      <c r="H84" s="26">
        <v>0</v>
      </c>
      <c r="I84" s="26">
        <v>0</v>
      </c>
      <c r="J84" s="26">
        <f t="shared" si="6"/>
        <v>5193.92</v>
      </c>
      <c r="K84" s="26">
        <v>140501.76000000001</v>
      </c>
      <c r="L84" s="10">
        <f t="shared" si="7"/>
        <v>456.33694013303767</v>
      </c>
      <c r="M84" s="10">
        <f t="shared" si="8"/>
        <v>155.7669179600887</v>
      </c>
      <c r="N84" s="11">
        <f t="shared" si="9"/>
        <v>612.10385809312629</v>
      </c>
    </row>
    <row r="85" spans="1:14" ht="15" customHeight="1">
      <c r="A85" s="8" t="s">
        <v>400</v>
      </c>
      <c r="B85" s="9" t="s">
        <v>199</v>
      </c>
      <c r="C85" s="25">
        <v>2224</v>
      </c>
      <c r="D85" s="26">
        <v>883676.11</v>
      </c>
      <c r="E85" s="26">
        <v>0</v>
      </c>
      <c r="F85" s="26">
        <f t="shared" si="5"/>
        <v>883676.11</v>
      </c>
      <c r="G85" s="26">
        <v>99270.73</v>
      </c>
      <c r="H85" s="26">
        <v>0</v>
      </c>
      <c r="I85" s="26">
        <v>0</v>
      </c>
      <c r="J85" s="26">
        <f t="shared" si="6"/>
        <v>99270.73</v>
      </c>
      <c r="K85" s="26">
        <v>376369.3</v>
      </c>
      <c r="L85" s="10">
        <f t="shared" si="7"/>
        <v>441.97249999999997</v>
      </c>
      <c r="M85" s="10">
        <f t="shared" si="8"/>
        <v>169.23080035971222</v>
      </c>
      <c r="N85" s="11">
        <f t="shared" si="9"/>
        <v>611.20330035971222</v>
      </c>
    </row>
    <row r="86" spans="1:14" ht="15" customHeight="1">
      <c r="A86" s="8" t="s">
        <v>172</v>
      </c>
      <c r="B86" s="9" t="s">
        <v>137</v>
      </c>
      <c r="C86" s="25">
        <v>2187</v>
      </c>
      <c r="D86" s="26">
        <v>627591.29</v>
      </c>
      <c r="E86" s="26">
        <v>0</v>
      </c>
      <c r="F86" s="26">
        <f t="shared" si="5"/>
        <v>627591.29</v>
      </c>
      <c r="G86" s="26">
        <v>30208.82</v>
      </c>
      <c r="H86" s="26">
        <v>0</v>
      </c>
      <c r="I86" s="26">
        <v>0</v>
      </c>
      <c r="J86" s="26">
        <f t="shared" si="6"/>
        <v>30208.82</v>
      </c>
      <c r="K86" s="26">
        <v>668957.51</v>
      </c>
      <c r="L86" s="10">
        <f t="shared" si="7"/>
        <v>300.77737082761774</v>
      </c>
      <c r="M86" s="10">
        <f t="shared" si="8"/>
        <v>305.87906264288983</v>
      </c>
      <c r="N86" s="11">
        <f t="shared" si="9"/>
        <v>606.65643347050764</v>
      </c>
    </row>
    <row r="87" spans="1:14" ht="15" customHeight="1">
      <c r="A87" s="8" t="s">
        <v>280</v>
      </c>
      <c r="B87" s="9" t="s">
        <v>137</v>
      </c>
      <c r="C87" s="25">
        <v>4442</v>
      </c>
      <c r="D87" s="26">
        <v>1545987.28</v>
      </c>
      <c r="E87" s="26">
        <v>0</v>
      </c>
      <c r="F87" s="26">
        <f t="shared" si="5"/>
        <v>1545987.28</v>
      </c>
      <c r="G87" s="26">
        <v>38378.01</v>
      </c>
      <c r="H87" s="26">
        <v>0</v>
      </c>
      <c r="I87" s="26">
        <v>0</v>
      </c>
      <c r="J87" s="26">
        <f t="shared" si="6"/>
        <v>38378.01</v>
      </c>
      <c r="K87" s="26">
        <v>1103048.7</v>
      </c>
      <c r="L87" s="10">
        <f t="shared" si="7"/>
        <v>356.67836334984241</v>
      </c>
      <c r="M87" s="10">
        <f t="shared" si="8"/>
        <v>248.32253489419179</v>
      </c>
      <c r="N87" s="11">
        <f t="shared" si="9"/>
        <v>605.00089824403426</v>
      </c>
    </row>
    <row r="88" spans="1:14" ht="15" customHeight="1">
      <c r="A88" s="8" t="s">
        <v>230</v>
      </c>
      <c r="B88" s="9" t="s">
        <v>206</v>
      </c>
      <c r="C88" s="25">
        <v>3875</v>
      </c>
      <c r="D88" s="26">
        <v>1357210.41</v>
      </c>
      <c r="E88" s="26">
        <v>0</v>
      </c>
      <c r="F88" s="26">
        <f t="shared" si="5"/>
        <v>1357210.41</v>
      </c>
      <c r="G88" s="26">
        <v>39833.65</v>
      </c>
      <c r="H88" s="26">
        <v>0</v>
      </c>
      <c r="I88" s="26">
        <v>0</v>
      </c>
      <c r="J88" s="26">
        <f t="shared" si="6"/>
        <v>39833.65</v>
      </c>
      <c r="K88" s="26">
        <v>942499.38</v>
      </c>
      <c r="L88" s="10">
        <f t="shared" si="7"/>
        <v>360.52749935483865</v>
      </c>
      <c r="M88" s="10">
        <f t="shared" si="8"/>
        <v>243.2256464516129</v>
      </c>
      <c r="N88" s="11">
        <f t="shared" si="9"/>
        <v>603.75314580645158</v>
      </c>
    </row>
    <row r="89" spans="1:14" ht="15" customHeight="1">
      <c r="A89" s="8" t="s">
        <v>154</v>
      </c>
      <c r="B89" s="9" t="s">
        <v>137</v>
      </c>
      <c r="C89" s="25">
        <v>738</v>
      </c>
      <c r="D89" s="26">
        <v>289521.28000000003</v>
      </c>
      <c r="E89" s="26">
        <v>0</v>
      </c>
      <c r="F89" s="26">
        <f t="shared" si="5"/>
        <v>289521.28000000003</v>
      </c>
      <c r="G89" s="26">
        <v>9926.36</v>
      </c>
      <c r="H89" s="26">
        <v>0</v>
      </c>
      <c r="I89" s="26">
        <v>0</v>
      </c>
      <c r="J89" s="26">
        <f t="shared" si="6"/>
        <v>9926.36</v>
      </c>
      <c r="K89" s="26">
        <v>143292.53</v>
      </c>
      <c r="L89" s="10">
        <f t="shared" si="7"/>
        <v>405.75560975609756</v>
      </c>
      <c r="M89" s="10">
        <f t="shared" si="8"/>
        <v>194.16331978319784</v>
      </c>
      <c r="N89" s="11">
        <f t="shared" si="9"/>
        <v>599.9189295392955</v>
      </c>
    </row>
    <row r="90" spans="1:14" ht="15" customHeight="1">
      <c r="A90" s="8" t="s">
        <v>355</v>
      </c>
      <c r="B90" s="9" t="s">
        <v>0</v>
      </c>
      <c r="C90" s="25">
        <v>1644</v>
      </c>
      <c r="D90" s="26">
        <v>655836.99</v>
      </c>
      <c r="E90" s="26">
        <v>0</v>
      </c>
      <c r="F90" s="26">
        <f t="shared" si="5"/>
        <v>655836.99</v>
      </c>
      <c r="G90" s="26">
        <v>7174.05</v>
      </c>
      <c r="H90" s="26">
        <v>0</v>
      </c>
      <c r="I90" s="26">
        <v>0</v>
      </c>
      <c r="J90" s="26">
        <f t="shared" si="6"/>
        <v>7174.05</v>
      </c>
      <c r="K90" s="26">
        <v>322280.15999999997</v>
      </c>
      <c r="L90" s="10">
        <f t="shared" si="7"/>
        <v>403.29138686131387</v>
      </c>
      <c r="M90" s="10">
        <f t="shared" si="8"/>
        <v>196.0341605839416</v>
      </c>
      <c r="N90" s="11">
        <f t="shared" si="9"/>
        <v>599.32554744525544</v>
      </c>
    </row>
    <row r="91" spans="1:14" ht="15" customHeight="1">
      <c r="A91" s="8" t="s">
        <v>1</v>
      </c>
      <c r="B91" s="9" t="s">
        <v>0</v>
      </c>
      <c r="C91" s="25">
        <v>1192</v>
      </c>
      <c r="D91" s="26">
        <v>515552.3</v>
      </c>
      <c r="E91" s="26">
        <v>0</v>
      </c>
      <c r="F91" s="26">
        <f t="shared" si="5"/>
        <v>515552.3</v>
      </c>
      <c r="G91" s="26">
        <v>10411.620000000001</v>
      </c>
      <c r="H91" s="26">
        <v>0</v>
      </c>
      <c r="I91" s="26">
        <v>0</v>
      </c>
      <c r="J91" s="26">
        <f t="shared" si="6"/>
        <v>10411.620000000001</v>
      </c>
      <c r="K91" s="26">
        <v>184825.82</v>
      </c>
      <c r="L91" s="10">
        <f t="shared" si="7"/>
        <v>441.24489932885911</v>
      </c>
      <c r="M91" s="10">
        <f t="shared" si="8"/>
        <v>155.05521812080536</v>
      </c>
      <c r="N91" s="11">
        <f t="shared" si="9"/>
        <v>596.30011744966441</v>
      </c>
    </row>
    <row r="92" spans="1:14" ht="15" customHeight="1">
      <c r="A92" s="8" t="s">
        <v>106</v>
      </c>
      <c r="B92" s="9" t="s">
        <v>90</v>
      </c>
      <c r="C92" s="25">
        <v>1275</v>
      </c>
      <c r="D92" s="26">
        <v>302040.21000000002</v>
      </c>
      <c r="E92" s="26">
        <v>0</v>
      </c>
      <c r="F92" s="26">
        <f t="shared" si="5"/>
        <v>302040.21000000002</v>
      </c>
      <c r="G92" s="26">
        <v>3399.75</v>
      </c>
      <c r="H92" s="26">
        <v>0</v>
      </c>
      <c r="I92" s="26">
        <v>0</v>
      </c>
      <c r="J92" s="26">
        <f t="shared" si="6"/>
        <v>3399.75</v>
      </c>
      <c r="K92" s="26">
        <v>446651.05</v>
      </c>
      <c r="L92" s="10">
        <f t="shared" si="7"/>
        <v>239.56075294117647</v>
      </c>
      <c r="M92" s="10">
        <f t="shared" si="8"/>
        <v>350.31454901960785</v>
      </c>
      <c r="N92" s="11">
        <f t="shared" si="9"/>
        <v>589.87530196078433</v>
      </c>
    </row>
    <row r="93" spans="1:14" ht="15" customHeight="1">
      <c r="A93" s="8" t="s">
        <v>367</v>
      </c>
      <c r="B93" s="9" t="s">
        <v>90</v>
      </c>
      <c r="C93" s="25">
        <v>682</v>
      </c>
      <c r="D93" s="26">
        <v>299391.96000000002</v>
      </c>
      <c r="E93" s="26">
        <v>0</v>
      </c>
      <c r="F93" s="26">
        <f t="shared" si="5"/>
        <v>299391.96000000002</v>
      </c>
      <c r="G93" s="26">
        <v>13182.8</v>
      </c>
      <c r="H93" s="26">
        <v>0</v>
      </c>
      <c r="I93" s="26">
        <v>0</v>
      </c>
      <c r="J93" s="26">
        <f t="shared" si="6"/>
        <v>13182.8</v>
      </c>
      <c r="K93" s="26">
        <v>88008.4</v>
      </c>
      <c r="L93" s="10">
        <f t="shared" si="7"/>
        <v>458.3207624633431</v>
      </c>
      <c r="M93" s="10">
        <f t="shared" si="8"/>
        <v>129.04457478005864</v>
      </c>
      <c r="N93" s="11">
        <f t="shared" si="9"/>
        <v>587.36533724340177</v>
      </c>
    </row>
    <row r="94" spans="1:14" ht="15" customHeight="1">
      <c r="A94" s="8" t="s">
        <v>193</v>
      </c>
      <c r="B94" s="9" t="s">
        <v>176</v>
      </c>
      <c r="C94" s="25">
        <v>2802</v>
      </c>
      <c r="D94" s="26">
        <v>935873.47</v>
      </c>
      <c r="E94" s="26">
        <v>0</v>
      </c>
      <c r="F94" s="26">
        <f t="shared" si="5"/>
        <v>935873.47</v>
      </c>
      <c r="G94" s="26">
        <v>38095.949999999997</v>
      </c>
      <c r="H94" s="26">
        <v>0</v>
      </c>
      <c r="I94" s="26">
        <v>0</v>
      </c>
      <c r="J94" s="26">
        <f t="shared" si="6"/>
        <v>38095.949999999997</v>
      </c>
      <c r="K94" s="26">
        <v>664004.21</v>
      </c>
      <c r="L94" s="10">
        <f t="shared" si="7"/>
        <v>347.59793718772301</v>
      </c>
      <c r="M94" s="10">
        <f t="shared" si="8"/>
        <v>236.97509279086364</v>
      </c>
      <c r="N94" s="11">
        <f t="shared" si="9"/>
        <v>584.57302997858665</v>
      </c>
    </row>
    <row r="95" spans="1:14" ht="15" customHeight="1">
      <c r="A95" s="8" t="s">
        <v>159</v>
      </c>
      <c r="B95" s="9" t="s">
        <v>137</v>
      </c>
      <c r="C95" s="25">
        <v>866</v>
      </c>
      <c r="D95" s="26">
        <v>257331.07</v>
      </c>
      <c r="E95" s="26">
        <v>0</v>
      </c>
      <c r="F95" s="26">
        <f t="shared" si="5"/>
        <v>257331.07</v>
      </c>
      <c r="G95" s="26">
        <v>34474.730000000003</v>
      </c>
      <c r="H95" s="26">
        <v>0</v>
      </c>
      <c r="I95" s="26">
        <v>0</v>
      </c>
      <c r="J95" s="26">
        <f t="shared" si="6"/>
        <v>34474.730000000003</v>
      </c>
      <c r="K95" s="26">
        <v>214106.67</v>
      </c>
      <c r="L95" s="10">
        <f t="shared" si="7"/>
        <v>336.95819861431869</v>
      </c>
      <c r="M95" s="10">
        <f t="shared" si="8"/>
        <v>247.23633949191688</v>
      </c>
      <c r="N95" s="11">
        <f t="shared" si="9"/>
        <v>584.19453810623554</v>
      </c>
    </row>
    <row r="96" spans="1:14" ht="15" customHeight="1">
      <c r="A96" s="8" t="s">
        <v>85</v>
      </c>
      <c r="B96" s="9" t="s">
        <v>69</v>
      </c>
      <c r="C96" s="25">
        <v>1306</v>
      </c>
      <c r="D96" s="26">
        <v>647955.84</v>
      </c>
      <c r="E96" s="26">
        <v>0</v>
      </c>
      <c r="F96" s="26">
        <f t="shared" si="5"/>
        <v>647955.84</v>
      </c>
      <c r="G96" s="26">
        <v>15126.89</v>
      </c>
      <c r="H96" s="26">
        <v>0</v>
      </c>
      <c r="I96" s="26">
        <v>0</v>
      </c>
      <c r="J96" s="26">
        <f t="shared" si="6"/>
        <v>15126.89</v>
      </c>
      <c r="K96" s="26">
        <v>99116.38</v>
      </c>
      <c r="L96" s="10">
        <f t="shared" si="7"/>
        <v>507.72031393568147</v>
      </c>
      <c r="M96" s="10">
        <f t="shared" si="8"/>
        <v>75.893093415007655</v>
      </c>
      <c r="N96" s="11">
        <f t="shared" si="9"/>
        <v>583.61340735068916</v>
      </c>
    </row>
    <row r="97" spans="1:14" ht="15" customHeight="1">
      <c r="A97" s="8" t="s">
        <v>170</v>
      </c>
      <c r="B97" s="9" t="s">
        <v>137</v>
      </c>
      <c r="C97" s="25">
        <v>2605</v>
      </c>
      <c r="D97" s="26">
        <v>946212.25</v>
      </c>
      <c r="E97" s="26">
        <v>0</v>
      </c>
      <c r="F97" s="26">
        <f t="shared" si="5"/>
        <v>946212.25</v>
      </c>
      <c r="G97" s="26">
        <v>117855.09</v>
      </c>
      <c r="H97" s="26">
        <v>0</v>
      </c>
      <c r="I97" s="26">
        <v>0</v>
      </c>
      <c r="J97" s="26">
        <f t="shared" si="6"/>
        <v>117855.09</v>
      </c>
      <c r="K97" s="26">
        <v>444576.74</v>
      </c>
      <c r="L97" s="10">
        <f t="shared" si="7"/>
        <v>408.47114779270635</v>
      </c>
      <c r="M97" s="10">
        <f t="shared" si="8"/>
        <v>170.66285604606526</v>
      </c>
      <c r="N97" s="11">
        <f t="shared" si="9"/>
        <v>579.1340038387716</v>
      </c>
    </row>
    <row r="98" spans="1:14" ht="15" customHeight="1">
      <c r="A98" s="8" t="s">
        <v>315</v>
      </c>
      <c r="B98" s="9" t="s">
        <v>206</v>
      </c>
      <c r="C98" s="25">
        <v>561</v>
      </c>
      <c r="D98" s="26">
        <v>250276.41</v>
      </c>
      <c r="E98" s="26">
        <v>0</v>
      </c>
      <c r="F98" s="26">
        <f t="shared" si="5"/>
        <v>250276.41</v>
      </c>
      <c r="G98" s="26">
        <v>6045.63</v>
      </c>
      <c r="H98" s="26">
        <v>0</v>
      </c>
      <c r="I98" s="26">
        <v>0</v>
      </c>
      <c r="J98" s="26">
        <f t="shared" si="6"/>
        <v>6045.63</v>
      </c>
      <c r="K98" s="26">
        <v>65756.679999999993</v>
      </c>
      <c r="L98" s="10">
        <f t="shared" si="7"/>
        <v>456.90203208556153</v>
      </c>
      <c r="M98" s="10">
        <f t="shared" si="8"/>
        <v>117.21333333333332</v>
      </c>
      <c r="N98" s="11">
        <f t="shared" si="9"/>
        <v>574.11536541889473</v>
      </c>
    </row>
    <row r="99" spans="1:14" ht="15" customHeight="1">
      <c r="A99" s="8" t="s">
        <v>234</v>
      </c>
      <c r="B99" s="9" t="s">
        <v>206</v>
      </c>
      <c r="C99" s="25">
        <v>2522</v>
      </c>
      <c r="D99" s="26">
        <v>1098138.24</v>
      </c>
      <c r="E99" s="26">
        <v>0</v>
      </c>
      <c r="F99" s="26">
        <f t="shared" si="5"/>
        <v>1098138.24</v>
      </c>
      <c r="G99" s="26">
        <v>35499.89</v>
      </c>
      <c r="H99" s="26">
        <v>0</v>
      </c>
      <c r="I99" s="26">
        <v>0</v>
      </c>
      <c r="J99" s="26">
        <f t="shared" si="6"/>
        <v>35499.89</v>
      </c>
      <c r="K99" s="26">
        <v>312270.46000000002</v>
      </c>
      <c r="L99" s="10">
        <f t="shared" si="7"/>
        <v>449.49965503568592</v>
      </c>
      <c r="M99" s="10">
        <f t="shared" si="8"/>
        <v>123.81858049167329</v>
      </c>
      <c r="N99" s="11">
        <f t="shared" si="9"/>
        <v>573.31823552735921</v>
      </c>
    </row>
    <row r="100" spans="1:14" ht="15" customHeight="1">
      <c r="A100" s="8" t="s">
        <v>339</v>
      </c>
      <c r="B100" s="9" t="s">
        <v>0</v>
      </c>
      <c r="C100" s="25">
        <v>617</v>
      </c>
      <c r="D100" s="26">
        <v>278614.26</v>
      </c>
      <c r="E100" s="26">
        <v>0</v>
      </c>
      <c r="F100" s="26">
        <f t="shared" si="5"/>
        <v>278614.26</v>
      </c>
      <c r="G100" s="26">
        <v>3329.96</v>
      </c>
      <c r="H100" s="26">
        <v>0</v>
      </c>
      <c r="I100" s="26">
        <v>0</v>
      </c>
      <c r="J100" s="26">
        <f t="shared" si="6"/>
        <v>3329.96</v>
      </c>
      <c r="K100" s="26">
        <v>71576.41</v>
      </c>
      <c r="L100" s="10">
        <f t="shared" si="7"/>
        <v>456.95983792544575</v>
      </c>
      <c r="M100" s="10">
        <f t="shared" si="8"/>
        <v>116.00714748784442</v>
      </c>
      <c r="N100" s="11">
        <f t="shared" si="9"/>
        <v>572.9669854132901</v>
      </c>
    </row>
    <row r="101" spans="1:14" ht="15" customHeight="1">
      <c r="A101" s="8" t="s">
        <v>21</v>
      </c>
      <c r="B101" s="9" t="s">
        <v>0</v>
      </c>
      <c r="C101" s="25">
        <v>3664</v>
      </c>
      <c r="D101" s="26">
        <v>1446970.16</v>
      </c>
      <c r="E101" s="26">
        <v>0</v>
      </c>
      <c r="F101" s="26">
        <f t="shared" si="5"/>
        <v>1446970.16</v>
      </c>
      <c r="G101" s="26">
        <v>32159.51</v>
      </c>
      <c r="H101" s="26">
        <v>0</v>
      </c>
      <c r="I101" s="26">
        <v>0</v>
      </c>
      <c r="J101" s="26">
        <f t="shared" si="6"/>
        <v>32159.51</v>
      </c>
      <c r="K101" s="26">
        <v>608031.85</v>
      </c>
      <c r="L101" s="10">
        <f t="shared" si="7"/>
        <v>403.69259552401746</v>
      </c>
      <c r="M101" s="10">
        <f t="shared" si="8"/>
        <v>165.94755731441046</v>
      </c>
      <c r="N101" s="11">
        <f t="shared" si="9"/>
        <v>569.64015283842798</v>
      </c>
    </row>
    <row r="102" spans="1:14" ht="15" customHeight="1">
      <c r="A102" s="8" t="s">
        <v>210</v>
      </c>
      <c r="B102" s="9" t="s">
        <v>206</v>
      </c>
      <c r="C102" s="25">
        <v>2347</v>
      </c>
      <c r="D102" s="26">
        <v>889338.41</v>
      </c>
      <c r="E102" s="26">
        <v>0</v>
      </c>
      <c r="F102" s="26">
        <f t="shared" si="5"/>
        <v>889338.41</v>
      </c>
      <c r="G102" s="26">
        <v>19453.41</v>
      </c>
      <c r="H102" s="26">
        <v>0</v>
      </c>
      <c r="I102" s="26">
        <v>0</v>
      </c>
      <c r="J102" s="26">
        <f t="shared" si="6"/>
        <v>19453.41</v>
      </c>
      <c r="K102" s="26">
        <v>427503.78</v>
      </c>
      <c r="L102" s="10">
        <f t="shared" si="7"/>
        <v>387.21423945462294</v>
      </c>
      <c r="M102" s="10">
        <f t="shared" si="8"/>
        <v>182.1490328078398</v>
      </c>
      <c r="N102" s="11">
        <f t="shared" si="9"/>
        <v>569.36327226246271</v>
      </c>
    </row>
    <row r="103" spans="1:14" ht="15" customHeight="1">
      <c r="A103" s="8" t="s">
        <v>397</v>
      </c>
      <c r="B103" s="9" t="s">
        <v>0</v>
      </c>
      <c r="C103" s="25">
        <v>2313</v>
      </c>
      <c r="D103" s="26">
        <v>598523.74</v>
      </c>
      <c r="E103" s="26">
        <v>0</v>
      </c>
      <c r="F103" s="26">
        <f t="shared" si="5"/>
        <v>598523.74</v>
      </c>
      <c r="G103" s="26">
        <v>37091.51</v>
      </c>
      <c r="H103" s="26">
        <v>0</v>
      </c>
      <c r="I103" s="26">
        <v>0</v>
      </c>
      <c r="J103" s="26">
        <f t="shared" si="6"/>
        <v>37091.51</v>
      </c>
      <c r="K103" s="26">
        <v>673194.56</v>
      </c>
      <c r="L103" s="10">
        <f t="shared" si="7"/>
        <v>274.80123216601817</v>
      </c>
      <c r="M103" s="10">
        <f t="shared" si="8"/>
        <v>291.04823173367924</v>
      </c>
      <c r="N103" s="11">
        <f t="shared" si="9"/>
        <v>565.84946389969741</v>
      </c>
    </row>
    <row r="104" spans="1:14" ht="15" customHeight="1">
      <c r="A104" s="8" t="s">
        <v>232</v>
      </c>
      <c r="B104" s="9" t="s">
        <v>206</v>
      </c>
      <c r="C104" s="25">
        <v>925</v>
      </c>
      <c r="D104" s="26">
        <v>339989.36</v>
      </c>
      <c r="E104" s="26">
        <v>0</v>
      </c>
      <c r="F104" s="26">
        <f t="shared" si="5"/>
        <v>339989.36</v>
      </c>
      <c r="G104" s="26">
        <v>3413.99</v>
      </c>
      <c r="H104" s="26">
        <v>0</v>
      </c>
      <c r="I104" s="26">
        <v>0</v>
      </c>
      <c r="J104" s="26">
        <f t="shared" si="6"/>
        <v>3413.99</v>
      </c>
      <c r="K104" s="26">
        <v>179746.7</v>
      </c>
      <c r="L104" s="10">
        <f t="shared" si="7"/>
        <v>371.24686486486485</v>
      </c>
      <c r="M104" s="10">
        <f t="shared" si="8"/>
        <v>194.32075675675677</v>
      </c>
      <c r="N104" s="11">
        <f t="shared" si="9"/>
        <v>565.56762162162158</v>
      </c>
    </row>
    <row r="105" spans="1:14" ht="15" customHeight="1">
      <c r="A105" s="8" t="s">
        <v>341</v>
      </c>
      <c r="B105" s="9" t="s">
        <v>243</v>
      </c>
      <c r="C105" s="25">
        <v>608</v>
      </c>
      <c r="D105" s="26">
        <v>221493.88</v>
      </c>
      <c r="E105" s="26">
        <v>0</v>
      </c>
      <c r="F105" s="26">
        <f t="shared" si="5"/>
        <v>221493.88</v>
      </c>
      <c r="G105" s="26">
        <v>6259.47</v>
      </c>
      <c r="H105" s="26">
        <v>0</v>
      </c>
      <c r="I105" s="26">
        <v>0</v>
      </c>
      <c r="J105" s="26">
        <f t="shared" si="6"/>
        <v>6259.47</v>
      </c>
      <c r="K105" s="26">
        <v>116039.07</v>
      </c>
      <c r="L105" s="10">
        <f t="shared" si="7"/>
        <v>374.59432565789473</v>
      </c>
      <c r="M105" s="10">
        <f t="shared" si="8"/>
        <v>190.85373355263158</v>
      </c>
      <c r="N105" s="11">
        <f t="shared" si="9"/>
        <v>565.44805921052637</v>
      </c>
    </row>
    <row r="106" spans="1:14" ht="15" customHeight="1">
      <c r="A106" s="8" t="s">
        <v>47</v>
      </c>
      <c r="B106" s="9" t="s">
        <v>0</v>
      </c>
      <c r="C106" s="25">
        <v>3013</v>
      </c>
      <c r="D106" s="26">
        <v>1107183.8899999999</v>
      </c>
      <c r="E106" s="26">
        <v>0</v>
      </c>
      <c r="F106" s="26">
        <f t="shared" si="5"/>
        <v>1107183.8899999999</v>
      </c>
      <c r="G106" s="26">
        <v>189614.39</v>
      </c>
      <c r="H106" s="26">
        <v>0</v>
      </c>
      <c r="I106" s="26">
        <v>0</v>
      </c>
      <c r="J106" s="26">
        <f t="shared" si="6"/>
        <v>189614.39</v>
      </c>
      <c r="K106" s="26">
        <v>400959.41</v>
      </c>
      <c r="L106" s="10">
        <f t="shared" si="7"/>
        <v>430.40102223697306</v>
      </c>
      <c r="M106" s="10">
        <f t="shared" si="8"/>
        <v>133.07647195486226</v>
      </c>
      <c r="N106" s="11">
        <f t="shared" si="9"/>
        <v>563.47749419183526</v>
      </c>
    </row>
    <row r="107" spans="1:14" ht="15" customHeight="1">
      <c r="A107" s="8" t="s">
        <v>233</v>
      </c>
      <c r="B107" s="9" t="s">
        <v>206</v>
      </c>
      <c r="C107" s="25">
        <v>3967</v>
      </c>
      <c r="D107" s="26">
        <v>1832178.29</v>
      </c>
      <c r="E107" s="26">
        <v>0</v>
      </c>
      <c r="F107" s="26">
        <f t="shared" si="5"/>
        <v>1832178.29</v>
      </c>
      <c r="G107" s="26">
        <v>26859.9</v>
      </c>
      <c r="H107" s="26">
        <v>0</v>
      </c>
      <c r="I107" s="26">
        <v>0</v>
      </c>
      <c r="J107" s="26">
        <f t="shared" si="6"/>
        <v>26859.9</v>
      </c>
      <c r="K107" s="26">
        <v>374425.37</v>
      </c>
      <c r="L107" s="10">
        <f t="shared" si="7"/>
        <v>468.62570960423494</v>
      </c>
      <c r="M107" s="10">
        <f t="shared" si="8"/>
        <v>94.385018905974292</v>
      </c>
      <c r="N107" s="11">
        <f t="shared" si="9"/>
        <v>563.01072851020922</v>
      </c>
    </row>
    <row r="108" spans="1:14" ht="15" customHeight="1">
      <c r="A108" s="8" t="s">
        <v>196</v>
      </c>
      <c r="B108" s="9" t="s">
        <v>176</v>
      </c>
      <c r="C108" s="25">
        <v>1437</v>
      </c>
      <c r="D108" s="26">
        <v>624460.09</v>
      </c>
      <c r="E108" s="26">
        <v>0</v>
      </c>
      <c r="F108" s="26">
        <f t="shared" si="5"/>
        <v>624460.09</v>
      </c>
      <c r="G108" s="26">
        <v>58904.93</v>
      </c>
      <c r="H108" s="26">
        <v>0</v>
      </c>
      <c r="I108" s="26">
        <v>0</v>
      </c>
      <c r="J108" s="26">
        <f t="shared" si="6"/>
        <v>58904.93</v>
      </c>
      <c r="K108" s="26">
        <v>123412.88</v>
      </c>
      <c r="L108" s="10">
        <f t="shared" si="7"/>
        <v>475.54977035490606</v>
      </c>
      <c r="M108" s="10">
        <f t="shared" si="8"/>
        <v>85.882310368823937</v>
      </c>
      <c r="N108" s="11">
        <f t="shared" si="9"/>
        <v>561.43208072373</v>
      </c>
    </row>
    <row r="109" spans="1:14" ht="15" customHeight="1">
      <c r="A109" s="8" t="s">
        <v>333</v>
      </c>
      <c r="B109" s="9" t="s">
        <v>0</v>
      </c>
      <c r="C109" s="25">
        <v>1108</v>
      </c>
      <c r="D109" s="26">
        <v>361389.45</v>
      </c>
      <c r="E109" s="26">
        <v>0</v>
      </c>
      <c r="F109" s="26">
        <f t="shared" si="5"/>
        <v>361389.45</v>
      </c>
      <c r="G109" s="26">
        <v>10140.06</v>
      </c>
      <c r="H109" s="26">
        <v>0</v>
      </c>
      <c r="I109" s="26">
        <v>0</v>
      </c>
      <c r="J109" s="26">
        <f t="shared" si="6"/>
        <v>10140.06</v>
      </c>
      <c r="K109" s="26">
        <v>248127.52</v>
      </c>
      <c r="L109" s="10">
        <f t="shared" si="7"/>
        <v>335.31544223826717</v>
      </c>
      <c r="M109" s="10">
        <f t="shared" si="8"/>
        <v>223.94180505415162</v>
      </c>
      <c r="N109" s="11">
        <f t="shared" si="9"/>
        <v>559.25724729241881</v>
      </c>
    </row>
    <row r="110" spans="1:14" ht="15" customHeight="1">
      <c r="A110" s="8" t="s">
        <v>123</v>
      </c>
      <c r="B110" s="9" t="s">
        <v>90</v>
      </c>
      <c r="C110" s="25">
        <v>1012</v>
      </c>
      <c r="D110" s="26">
        <v>513955.31</v>
      </c>
      <c r="E110" s="26">
        <v>0</v>
      </c>
      <c r="F110" s="26">
        <f t="shared" si="5"/>
        <v>513955.31</v>
      </c>
      <c r="G110" s="26">
        <v>12088.84</v>
      </c>
      <c r="H110" s="26">
        <v>0</v>
      </c>
      <c r="I110" s="26">
        <v>0</v>
      </c>
      <c r="J110" s="26">
        <f t="shared" si="6"/>
        <v>12088.84</v>
      </c>
      <c r="K110" s="26">
        <v>39751.879999999997</v>
      </c>
      <c r="L110" s="10">
        <f t="shared" si="7"/>
        <v>519.8064723320158</v>
      </c>
      <c r="M110" s="10">
        <f t="shared" si="8"/>
        <v>39.280513833992089</v>
      </c>
      <c r="N110" s="11">
        <f t="shared" si="9"/>
        <v>559.08698616600793</v>
      </c>
    </row>
    <row r="111" spans="1:14" ht="15" customHeight="1">
      <c r="A111" s="8" t="s">
        <v>126</v>
      </c>
      <c r="B111" s="9" t="s">
        <v>90</v>
      </c>
      <c r="C111" s="25">
        <v>237</v>
      </c>
      <c r="D111" s="26">
        <v>90119.23</v>
      </c>
      <c r="E111" s="26">
        <v>0</v>
      </c>
      <c r="F111" s="26">
        <f t="shared" si="5"/>
        <v>90119.23</v>
      </c>
      <c r="G111" s="26">
        <v>683.37</v>
      </c>
      <c r="H111" s="26">
        <v>0</v>
      </c>
      <c r="I111" s="26">
        <v>0</v>
      </c>
      <c r="J111" s="26">
        <f t="shared" si="6"/>
        <v>683.37</v>
      </c>
      <c r="K111" s="26">
        <v>41245.35</v>
      </c>
      <c r="L111" s="10">
        <f t="shared" si="7"/>
        <v>383.13333333333327</v>
      </c>
      <c r="M111" s="10">
        <f t="shared" si="8"/>
        <v>174.03101265822784</v>
      </c>
      <c r="N111" s="11">
        <f t="shared" si="9"/>
        <v>557.16434599156116</v>
      </c>
    </row>
    <row r="112" spans="1:14" ht="15" customHeight="1">
      <c r="A112" s="8" t="s">
        <v>204</v>
      </c>
      <c r="B112" s="9" t="s">
        <v>199</v>
      </c>
      <c r="C112" s="25">
        <v>1697</v>
      </c>
      <c r="D112" s="26">
        <v>713873.85</v>
      </c>
      <c r="E112" s="26">
        <v>0</v>
      </c>
      <c r="F112" s="26">
        <f t="shared" si="5"/>
        <v>713873.85</v>
      </c>
      <c r="G112" s="26">
        <v>5092.18</v>
      </c>
      <c r="H112" s="26">
        <v>0</v>
      </c>
      <c r="I112" s="26">
        <v>0</v>
      </c>
      <c r="J112" s="26">
        <f t="shared" si="6"/>
        <v>5092.18</v>
      </c>
      <c r="K112" s="26">
        <v>224134.58</v>
      </c>
      <c r="L112" s="10">
        <f t="shared" si="7"/>
        <v>423.66884502062464</v>
      </c>
      <c r="M112" s="10">
        <f t="shared" si="8"/>
        <v>132.07694755450794</v>
      </c>
      <c r="N112" s="11">
        <f t="shared" si="9"/>
        <v>555.74579257513255</v>
      </c>
    </row>
    <row r="113" spans="1:14" ht="15" customHeight="1">
      <c r="A113" s="8" t="s">
        <v>202</v>
      </c>
      <c r="B113" s="9" t="s">
        <v>199</v>
      </c>
      <c r="C113" s="25">
        <v>480</v>
      </c>
      <c r="D113" s="26">
        <v>160216.89000000001</v>
      </c>
      <c r="E113" s="26">
        <v>0</v>
      </c>
      <c r="F113" s="26">
        <f t="shared" si="5"/>
        <v>160216.89000000001</v>
      </c>
      <c r="G113" s="26">
        <v>8590</v>
      </c>
      <c r="H113" s="26">
        <v>0</v>
      </c>
      <c r="I113" s="26">
        <v>0</v>
      </c>
      <c r="J113" s="26">
        <f t="shared" si="6"/>
        <v>8590</v>
      </c>
      <c r="K113" s="26">
        <v>97342.05</v>
      </c>
      <c r="L113" s="10">
        <f t="shared" si="7"/>
        <v>351.68102083333338</v>
      </c>
      <c r="M113" s="10">
        <f t="shared" si="8"/>
        <v>202.79593750000001</v>
      </c>
      <c r="N113" s="11">
        <f t="shared" si="9"/>
        <v>554.4769583333333</v>
      </c>
    </row>
    <row r="114" spans="1:14" ht="15" customHeight="1">
      <c r="A114" s="8" t="s">
        <v>171</v>
      </c>
      <c r="B114" s="9" t="s">
        <v>137</v>
      </c>
      <c r="C114" s="25">
        <v>2729</v>
      </c>
      <c r="D114" s="26">
        <v>1019192.27</v>
      </c>
      <c r="E114" s="26">
        <v>0</v>
      </c>
      <c r="F114" s="26">
        <f t="shared" si="5"/>
        <v>1019192.27</v>
      </c>
      <c r="G114" s="26">
        <v>29305.759999999998</v>
      </c>
      <c r="H114" s="26">
        <v>0</v>
      </c>
      <c r="I114" s="26">
        <v>0</v>
      </c>
      <c r="J114" s="26">
        <f t="shared" si="6"/>
        <v>29305.759999999998</v>
      </c>
      <c r="K114" s="26">
        <v>459119.32</v>
      </c>
      <c r="L114" s="10">
        <f t="shared" si="7"/>
        <v>384.20594723341884</v>
      </c>
      <c r="M114" s="10">
        <f t="shared" si="8"/>
        <v>168.23720043972151</v>
      </c>
      <c r="N114" s="11">
        <f t="shared" si="9"/>
        <v>552.4431476731404</v>
      </c>
    </row>
    <row r="115" spans="1:14" ht="15" customHeight="1">
      <c r="A115" s="8" t="s">
        <v>64</v>
      </c>
      <c r="B115" s="9" t="s">
        <v>0</v>
      </c>
      <c r="C115" s="25">
        <v>2207</v>
      </c>
      <c r="D115" s="26">
        <v>933382.34</v>
      </c>
      <c r="E115" s="26">
        <v>0</v>
      </c>
      <c r="F115" s="26">
        <f t="shared" si="5"/>
        <v>933382.34</v>
      </c>
      <c r="G115" s="26">
        <v>23283.81</v>
      </c>
      <c r="H115" s="26">
        <v>0</v>
      </c>
      <c r="I115" s="26">
        <v>0</v>
      </c>
      <c r="J115" s="26">
        <f t="shared" si="6"/>
        <v>23283.81</v>
      </c>
      <c r="K115" s="26">
        <v>260044.05</v>
      </c>
      <c r="L115" s="10">
        <f t="shared" si="7"/>
        <v>433.46903035795197</v>
      </c>
      <c r="M115" s="10">
        <f t="shared" si="8"/>
        <v>117.82693701857725</v>
      </c>
      <c r="N115" s="11">
        <f t="shared" si="9"/>
        <v>551.29596737652923</v>
      </c>
    </row>
    <row r="116" spans="1:14" ht="15" customHeight="1">
      <c r="A116" s="8" t="s">
        <v>119</v>
      </c>
      <c r="B116" s="9" t="s">
        <v>90</v>
      </c>
      <c r="C116" s="25">
        <v>3029</v>
      </c>
      <c r="D116" s="26">
        <v>952574.2</v>
      </c>
      <c r="E116" s="26">
        <v>0</v>
      </c>
      <c r="F116" s="26">
        <f t="shared" si="5"/>
        <v>952574.2</v>
      </c>
      <c r="G116" s="26">
        <v>204669.8</v>
      </c>
      <c r="H116" s="26">
        <v>0</v>
      </c>
      <c r="I116" s="26">
        <v>0</v>
      </c>
      <c r="J116" s="26">
        <f t="shared" si="6"/>
        <v>204669.8</v>
      </c>
      <c r="K116" s="26">
        <v>511838.83</v>
      </c>
      <c r="L116" s="10">
        <f t="shared" si="7"/>
        <v>382.05480356553318</v>
      </c>
      <c r="M116" s="10">
        <f t="shared" si="8"/>
        <v>168.97947507428194</v>
      </c>
      <c r="N116" s="11">
        <f t="shared" si="9"/>
        <v>551.03427863981517</v>
      </c>
    </row>
    <row r="117" spans="1:14" ht="15" customHeight="1">
      <c r="A117" s="8" t="s">
        <v>331</v>
      </c>
      <c r="B117" s="9" t="s">
        <v>243</v>
      </c>
      <c r="C117" s="25">
        <v>1523</v>
      </c>
      <c r="D117" s="26">
        <v>352625.89</v>
      </c>
      <c r="E117" s="26">
        <v>0</v>
      </c>
      <c r="F117" s="26">
        <f t="shared" si="5"/>
        <v>352625.89</v>
      </c>
      <c r="G117" s="26">
        <v>9571.7900000000009</v>
      </c>
      <c r="H117" s="26">
        <v>0</v>
      </c>
      <c r="I117" s="26">
        <v>0</v>
      </c>
      <c r="J117" s="26">
        <f t="shared" si="6"/>
        <v>9571.7900000000009</v>
      </c>
      <c r="K117" s="26">
        <v>476879.21</v>
      </c>
      <c r="L117" s="10">
        <f t="shared" si="7"/>
        <v>237.81856861457649</v>
      </c>
      <c r="M117" s="10">
        <f t="shared" si="8"/>
        <v>313.11832567301383</v>
      </c>
      <c r="N117" s="11">
        <f t="shared" si="9"/>
        <v>550.93689428759023</v>
      </c>
    </row>
    <row r="118" spans="1:14" ht="15" customHeight="1">
      <c r="A118" s="8" t="s">
        <v>266</v>
      </c>
      <c r="B118" s="9" t="s">
        <v>90</v>
      </c>
      <c r="C118" s="25">
        <v>437</v>
      </c>
      <c r="D118" s="26">
        <v>122748.38</v>
      </c>
      <c r="E118" s="26">
        <v>0</v>
      </c>
      <c r="F118" s="26">
        <f t="shared" si="5"/>
        <v>122748.38</v>
      </c>
      <c r="G118" s="26">
        <v>928.26</v>
      </c>
      <c r="H118" s="26">
        <v>0</v>
      </c>
      <c r="I118" s="26">
        <v>0</v>
      </c>
      <c r="J118" s="26">
        <f t="shared" si="6"/>
        <v>928.26</v>
      </c>
      <c r="K118" s="26">
        <v>117016.99</v>
      </c>
      <c r="L118" s="10">
        <f t="shared" si="7"/>
        <v>283.01290617848969</v>
      </c>
      <c r="M118" s="10">
        <f t="shared" si="8"/>
        <v>267.77343249427918</v>
      </c>
      <c r="N118" s="11">
        <f t="shared" si="9"/>
        <v>550.78633867276892</v>
      </c>
    </row>
    <row r="119" spans="1:14" ht="15" customHeight="1">
      <c r="A119" s="8" t="s">
        <v>28</v>
      </c>
      <c r="B119" s="9" t="s">
        <v>0</v>
      </c>
      <c r="C119" s="25">
        <v>1030</v>
      </c>
      <c r="D119" s="26">
        <v>365458.93</v>
      </c>
      <c r="E119" s="26">
        <v>0</v>
      </c>
      <c r="F119" s="26">
        <f t="shared" si="5"/>
        <v>365458.93</v>
      </c>
      <c r="G119" s="26">
        <v>15628.07</v>
      </c>
      <c r="H119" s="26">
        <v>0</v>
      </c>
      <c r="I119" s="26">
        <v>0</v>
      </c>
      <c r="J119" s="26">
        <f t="shared" si="6"/>
        <v>15628.07</v>
      </c>
      <c r="K119" s="26">
        <v>185761.9</v>
      </c>
      <c r="L119" s="10">
        <f t="shared" si="7"/>
        <v>369.98737864077668</v>
      </c>
      <c r="M119" s="10">
        <f t="shared" si="8"/>
        <v>180.35135922330096</v>
      </c>
      <c r="N119" s="11">
        <f t="shared" si="9"/>
        <v>550.33873786407764</v>
      </c>
    </row>
    <row r="120" spans="1:14" ht="15" customHeight="1">
      <c r="A120" s="8" t="s">
        <v>384</v>
      </c>
      <c r="B120" s="9" t="s">
        <v>137</v>
      </c>
      <c r="C120" s="25">
        <v>4427</v>
      </c>
      <c r="D120" s="26">
        <v>1694788.95</v>
      </c>
      <c r="E120" s="26">
        <v>0</v>
      </c>
      <c r="F120" s="26">
        <f t="shared" si="5"/>
        <v>1694788.95</v>
      </c>
      <c r="G120" s="26">
        <v>61929.74</v>
      </c>
      <c r="H120" s="26">
        <v>0</v>
      </c>
      <c r="I120" s="26">
        <v>0</v>
      </c>
      <c r="J120" s="26">
        <f t="shared" si="6"/>
        <v>61929.74</v>
      </c>
      <c r="K120" s="26">
        <v>677399.85</v>
      </c>
      <c r="L120" s="10">
        <f t="shared" si="7"/>
        <v>396.81922069121299</v>
      </c>
      <c r="M120" s="10">
        <f t="shared" si="8"/>
        <v>153.01555229274902</v>
      </c>
      <c r="N120" s="11">
        <f t="shared" si="9"/>
        <v>549.83477298396201</v>
      </c>
    </row>
    <row r="121" spans="1:14" ht="15" customHeight="1">
      <c r="A121" s="8" t="s">
        <v>278</v>
      </c>
      <c r="B121" s="9" t="s">
        <v>137</v>
      </c>
      <c r="C121" s="25">
        <v>3901</v>
      </c>
      <c r="D121" s="26">
        <v>1416476.31</v>
      </c>
      <c r="E121" s="26">
        <v>0</v>
      </c>
      <c r="F121" s="26">
        <f t="shared" si="5"/>
        <v>1416476.31</v>
      </c>
      <c r="G121" s="26">
        <v>16381.15</v>
      </c>
      <c r="H121" s="26">
        <v>0</v>
      </c>
      <c r="I121" s="26">
        <v>0</v>
      </c>
      <c r="J121" s="26">
        <f t="shared" si="6"/>
        <v>16381.15</v>
      </c>
      <c r="K121" s="26">
        <v>703670.5</v>
      </c>
      <c r="L121" s="10">
        <f t="shared" si="7"/>
        <v>367.3051679056652</v>
      </c>
      <c r="M121" s="10">
        <f t="shared" si="8"/>
        <v>180.38208151755961</v>
      </c>
      <c r="N121" s="11">
        <f t="shared" si="9"/>
        <v>547.68724942322478</v>
      </c>
    </row>
    <row r="122" spans="1:14" ht="15" customHeight="1">
      <c r="A122" s="8" t="s">
        <v>401</v>
      </c>
      <c r="B122" s="9" t="s">
        <v>137</v>
      </c>
      <c r="C122" s="25">
        <v>2168</v>
      </c>
      <c r="D122" s="26">
        <v>720007.34</v>
      </c>
      <c r="E122" s="26">
        <v>0</v>
      </c>
      <c r="F122" s="26">
        <f t="shared" si="5"/>
        <v>720007.34</v>
      </c>
      <c r="G122" s="26">
        <v>10665.1</v>
      </c>
      <c r="H122" s="26">
        <v>0</v>
      </c>
      <c r="I122" s="26">
        <v>0</v>
      </c>
      <c r="J122" s="26">
        <f t="shared" si="6"/>
        <v>10665.1</v>
      </c>
      <c r="K122" s="26">
        <v>454739.85</v>
      </c>
      <c r="L122" s="10">
        <f t="shared" si="7"/>
        <v>337.02603321033206</v>
      </c>
      <c r="M122" s="10">
        <f t="shared" si="8"/>
        <v>209.75085332103319</v>
      </c>
      <c r="N122" s="11">
        <f t="shared" si="9"/>
        <v>546.77688653136534</v>
      </c>
    </row>
    <row r="123" spans="1:14" ht="15" customHeight="1">
      <c r="A123" s="8" t="s">
        <v>32</v>
      </c>
      <c r="B123" s="9" t="s">
        <v>0</v>
      </c>
      <c r="C123" s="25">
        <v>785</v>
      </c>
      <c r="D123" s="26">
        <v>301646.13</v>
      </c>
      <c r="E123" s="26">
        <v>0</v>
      </c>
      <c r="F123" s="26">
        <f t="shared" si="5"/>
        <v>301646.13</v>
      </c>
      <c r="G123" s="26">
        <v>7995.32</v>
      </c>
      <c r="H123" s="26">
        <v>0</v>
      </c>
      <c r="I123" s="26">
        <v>0</v>
      </c>
      <c r="J123" s="26">
        <f t="shared" si="6"/>
        <v>7995.32</v>
      </c>
      <c r="K123" s="26">
        <v>119479.45</v>
      </c>
      <c r="L123" s="10">
        <f t="shared" si="7"/>
        <v>394.44770700636946</v>
      </c>
      <c r="M123" s="10">
        <f t="shared" si="8"/>
        <v>152.20312101910827</v>
      </c>
      <c r="N123" s="11">
        <f t="shared" si="9"/>
        <v>546.65082802547772</v>
      </c>
    </row>
    <row r="124" spans="1:14" ht="15" customHeight="1">
      <c r="A124" s="8" t="s">
        <v>140</v>
      </c>
      <c r="B124" s="9" t="s">
        <v>137</v>
      </c>
      <c r="C124" s="25">
        <v>2643</v>
      </c>
      <c r="D124" s="26">
        <v>835120.72</v>
      </c>
      <c r="E124" s="26">
        <v>0</v>
      </c>
      <c r="F124" s="26">
        <f t="shared" si="5"/>
        <v>835120.72</v>
      </c>
      <c r="G124" s="26">
        <v>6610.48</v>
      </c>
      <c r="H124" s="26">
        <v>0</v>
      </c>
      <c r="I124" s="26">
        <v>0</v>
      </c>
      <c r="J124" s="26">
        <f t="shared" si="6"/>
        <v>6610.48</v>
      </c>
      <c r="K124" s="26">
        <v>595405.65</v>
      </c>
      <c r="L124" s="10">
        <f t="shared" si="7"/>
        <v>318.47567158531967</v>
      </c>
      <c r="M124" s="10">
        <f t="shared" si="8"/>
        <v>225.27644721906924</v>
      </c>
      <c r="N124" s="11">
        <f t="shared" si="9"/>
        <v>543.75211880438894</v>
      </c>
    </row>
    <row r="125" spans="1:14" ht="15" customHeight="1">
      <c r="A125" s="8" t="s">
        <v>116</v>
      </c>
      <c r="B125" s="9" t="s">
        <v>90</v>
      </c>
      <c r="C125" s="25">
        <v>2235</v>
      </c>
      <c r="D125" s="26">
        <v>670661.35</v>
      </c>
      <c r="E125" s="26">
        <v>0</v>
      </c>
      <c r="F125" s="26">
        <f t="shared" si="5"/>
        <v>670661.35</v>
      </c>
      <c r="G125" s="26">
        <v>93341.88</v>
      </c>
      <c r="H125" s="26">
        <v>0</v>
      </c>
      <c r="I125" s="26">
        <v>0</v>
      </c>
      <c r="J125" s="26">
        <f t="shared" si="6"/>
        <v>93341.88</v>
      </c>
      <c r="K125" s="26">
        <v>450439.6</v>
      </c>
      <c r="L125" s="10">
        <f t="shared" si="7"/>
        <v>341.83589709172259</v>
      </c>
      <c r="M125" s="10">
        <f t="shared" si="8"/>
        <v>201.53897091722595</v>
      </c>
      <c r="N125" s="11">
        <f t="shared" si="9"/>
        <v>543.37486800894862</v>
      </c>
    </row>
    <row r="126" spans="1:14" ht="15" customHeight="1">
      <c r="A126" s="8" t="s">
        <v>321</v>
      </c>
      <c r="B126" s="9" t="s">
        <v>176</v>
      </c>
      <c r="C126" s="25">
        <v>3804</v>
      </c>
      <c r="D126" s="26">
        <v>1787048.8</v>
      </c>
      <c r="E126" s="26">
        <v>0</v>
      </c>
      <c r="F126" s="26">
        <f t="shared" si="5"/>
        <v>1787048.8</v>
      </c>
      <c r="G126" s="26">
        <v>27276.04</v>
      </c>
      <c r="H126" s="26">
        <v>0</v>
      </c>
      <c r="I126" s="26">
        <v>0</v>
      </c>
      <c r="J126" s="26">
        <f t="shared" si="6"/>
        <v>27276.04</v>
      </c>
      <c r="K126" s="26">
        <v>252473.75</v>
      </c>
      <c r="L126" s="10">
        <f t="shared" si="7"/>
        <v>476.9518506834911</v>
      </c>
      <c r="M126" s="10">
        <f t="shared" si="8"/>
        <v>66.370596740273399</v>
      </c>
      <c r="N126" s="11">
        <f t="shared" si="9"/>
        <v>543.32244742376452</v>
      </c>
    </row>
    <row r="127" spans="1:14" ht="15" customHeight="1">
      <c r="A127" s="8" t="s">
        <v>411</v>
      </c>
      <c r="B127" s="9" t="s">
        <v>0</v>
      </c>
      <c r="C127" s="25">
        <v>1157</v>
      </c>
      <c r="D127" s="26">
        <v>362630.58</v>
      </c>
      <c r="E127" s="26">
        <v>0</v>
      </c>
      <c r="F127" s="26">
        <f t="shared" si="5"/>
        <v>362630.58</v>
      </c>
      <c r="G127" s="26">
        <v>17444.189999999999</v>
      </c>
      <c r="H127" s="26">
        <v>0</v>
      </c>
      <c r="I127" s="26">
        <v>0</v>
      </c>
      <c r="J127" s="26">
        <f t="shared" si="6"/>
        <v>17444.189999999999</v>
      </c>
      <c r="K127" s="26">
        <v>243270.21</v>
      </c>
      <c r="L127" s="10">
        <f t="shared" si="7"/>
        <v>328.50023336214349</v>
      </c>
      <c r="M127" s="10">
        <f t="shared" si="8"/>
        <v>210.25947277441659</v>
      </c>
      <c r="N127" s="11">
        <f t="shared" si="9"/>
        <v>538.75970613656</v>
      </c>
    </row>
    <row r="128" spans="1:14" ht="15" customHeight="1">
      <c r="A128" s="8" t="s">
        <v>201</v>
      </c>
      <c r="B128" s="9" t="s">
        <v>199</v>
      </c>
      <c r="C128" s="25">
        <v>799</v>
      </c>
      <c r="D128" s="26">
        <v>343384.94</v>
      </c>
      <c r="E128" s="26">
        <v>0</v>
      </c>
      <c r="F128" s="26">
        <f t="shared" si="5"/>
        <v>343384.94</v>
      </c>
      <c r="G128" s="26">
        <v>1188.83</v>
      </c>
      <c r="H128" s="26">
        <v>0</v>
      </c>
      <c r="I128" s="26">
        <v>0</v>
      </c>
      <c r="J128" s="26">
        <f t="shared" si="6"/>
        <v>1188.83</v>
      </c>
      <c r="K128" s="26">
        <v>84021.2</v>
      </c>
      <c r="L128" s="10">
        <f t="shared" si="7"/>
        <v>431.25628285356697</v>
      </c>
      <c r="M128" s="10">
        <f t="shared" si="8"/>
        <v>105.15794743429286</v>
      </c>
      <c r="N128" s="11">
        <f t="shared" si="9"/>
        <v>536.41423028785982</v>
      </c>
    </row>
    <row r="129" spans="1:14" ht="15" customHeight="1">
      <c r="A129" s="8" t="s">
        <v>11</v>
      </c>
      <c r="B129" s="9" t="s">
        <v>0</v>
      </c>
      <c r="C129" s="25">
        <v>1147</v>
      </c>
      <c r="D129" s="26">
        <v>377359.25</v>
      </c>
      <c r="E129" s="26">
        <v>0</v>
      </c>
      <c r="F129" s="26">
        <f t="shared" si="5"/>
        <v>377359.25</v>
      </c>
      <c r="G129" s="26">
        <v>5670.2</v>
      </c>
      <c r="H129" s="26">
        <v>0</v>
      </c>
      <c r="I129" s="26">
        <v>0</v>
      </c>
      <c r="J129" s="26">
        <f t="shared" si="6"/>
        <v>5670.2</v>
      </c>
      <c r="K129" s="26">
        <v>232228.29</v>
      </c>
      <c r="L129" s="10">
        <f t="shared" si="7"/>
        <v>333.940235396687</v>
      </c>
      <c r="M129" s="10">
        <f t="shared" si="8"/>
        <v>202.46581517000874</v>
      </c>
      <c r="N129" s="11">
        <f t="shared" si="9"/>
        <v>536.40605056669574</v>
      </c>
    </row>
    <row r="130" spans="1:14" ht="15" customHeight="1">
      <c r="A130" s="8" t="s">
        <v>25</v>
      </c>
      <c r="B130" s="9" t="s">
        <v>0</v>
      </c>
      <c r="C130" s="25">
        <v>309</v>
      </c>
      <c r="D130" s="26">
        <v>138362.5</v>
      </c>
      <c r="E130" s="26">
        <v>0</v>
      </c>
      <c r="F130" s="26">
        <f t="shared" si="5"/>
        <v>138362.5</v>
      </c>
      <c r="G130" s="26">
        <v>4300.59</v>
      </c>
      <c r="H130" s="26">
        <v>0</v>
      </c>
      <c r="I130" s="26">
        <v>0</v>
      </c>
      <c r="J130" s="26">
        <f t="shared" si="6"/>
        <v>4300.59</v>
      </c>
      <c r="K130" s="26">
        <v>22217.41</v>
      </c>
      <c r="L130" s="10">
        <f t="shared" si="7"/>
        <v>461.69284789644013</v>
      </c>
      <c r="M130" s="10">
        <f t="shared" si="8"/>
        <v>71.901003236245955</v>
      </c>
      <c r="N130" s="11">
        <f t="shared" si="9"/>
        <v>533.59385113268604</v>
      </c>
    </row>
    <row r="131" spans="1:14" ht="15" customHeight="1">
      <c r="A131" s="8" t="s">
        <v>68</v>
      </c>
      <c r="B131" s="9" t="s">
        <v>0</v>
      </c>
      <c r="C131" s="25">
        <v>956</v>
      </c>
      <c r="D131" s="26">
        <v>369187.52</v>
      </c>
      <c r="E131" s="26">
        <v>0</v>
      </c>
      <c r="F131" s="26">
        <f t="shared" si="5"/>
        <v>369187.52</v>
      </c>
      <c r="G131" s="26">
        <v>4198.24</v>
      </c>
      <c r="H131" s="26">
        <v>0</v>
      </c>
      <c r="I131" s="26">
        <v>0</v>
      </c>
      <c r="J131" s="26">
        <f t="shared" si="6"/>
        <v>4198.24</v>
      </c>
      <c r="K131" s="26">
        <v>135552.9</v>
      </c>
      <c r="L131" s="10">
        <f t="shared" si="7"/>
        <v>390.57087866108787</v>
      </c>
      <c r="M131" s="10">
        <f t="shared" si="8"/>
        <v>141.79173640167363</v>
      </c>
      <c r="N131" s="11">
        <f t="shared" si="9"/>
        <v>532.36261506276151</v>
      </c>
    </row>
    <row r="132" spans="1:14" ht="15" customHeight="1">
      <c r="A132" s="8" t="s">
        <v>160</v>
      </c>
      <c r="B132" s="9" t="s">
        <v>137</v>
      </c>
      <c r="C132" s="25">
        <v>657</v>
      </c>
      <c r="D132" s="26">
        <v>200848.3</v>
      </c>
      <c r="E132" s="26">
        <v>0</v>
      </c>
      <c r="F132" s="26">
        <f t="shared" si="5"/>
        <v>200848.3</v>
      </c>
      <c r="G132" s="26">
        <v>5688.71</v>
      </c>
      <c r="H132" s="26">
        <v>0</v>
      </c>
      <c r="I132" s="26">
        <v>0</v>
      </c>
      <c r="J132" s="26">
        <f t="shared" si="6"/>
        <v>5688.71</v>
      </c>
      <c r="K132" s="26">
        <v>143007.28</v>
      </c>
      <c r="L132" s="10">
        <f t="shared" si="7"/>
        <v>314.36378995433785</v>
      </c>
      <c r="M132" s="10">
        <f t="shared" si="8"/>
        <v>217.66709284627092</v>
      </c>
      <c r="N132" s="11">
        <f t="shared" si="9"/>
        <v>532.03088280060877</v>
      </c>
    </row>
    <row r="133" spans="1:14" ht="15" customHeight="1">
      <c r="A133" s="8" t="s">
        <v>87</v>
      </c>
      <c r="B133" s="9" t="s">
        <v>69</v>
      </c>
      <c r="C133" s="25">
        <v>4649</v>
      </c>
      <c r="D133" s="26">
        <v>1648517.83</v>
      </c>
      <c r="E133" s="26">
        <v>0</v>
      </c>
      <c r="F133" s="26">
        <f t="shared" si="5"/>
        <v>1648517.83</v>
      </c>
      <c r="G133" s="26">
        <v>94180.13</v>
      </c>
      <c r="H133" s="26">
        <v>0</v>
      </c>
      <c r="I133" s="26">
        <v>0</v>
      </c>
      <c r="J133" s="26">
        <f t="shared" si="6"/>
        <v>94180.13</v>
      </c>
      <c r="K133" s="26">
        <v>722669.03</v>
      </c>
      <c r="L133" s="10">
        <f t="shared" si="7"/>
        <v>374.85436868143688</v>
      </c>
      <c r="M133" s="10">
        <f t="shared" si="8"/>
        <v>155.44612389761241</v>
      </c>
      <c r="N133" s="11">
        <f t="shared" si="9"/>
        <v>530.30049257904932</v>
      </c>
    </row>
    <row r="134" spans="1:14" ht="15" customHeight="1">
      <c r="A134" s="8" t="s">
        <v>50</v>
      </c>
      <c r="B134" s="9" t="s">
        <v>0</v>
      </c>
      <c r="C134" s="25">
        <v>2157</v>
      </c>
      <c r="D134" s="26">
        <v>684353.08</v>
      </c>
      <c r="E134" s="26">
        <v>0</v>
      </c>
      <c r="F134" s="26">
        <f t="shared" si="5"/>
        <v>684353.08</v>
      </c>
      <c r="G134" s="26">
        <v>20460.66</v>
      </c>
      <c r="H134" s="26">
        <v>0</v>
      </c>
      <c r="I134" s="26">
        <v>0</v>
      </c>
      <c r="J134" s="26">
        <f t="shared" si="6"/>
        <v>20460.66</v>
      </c>
      <c r="K134" s="26">
        <v>438315.3</v>
      </c>
      <c r="L134" s="10">
        <f t="shared" si="7"/>
        <v>326.75648585999073</v>
      </c>
      <c r="M134" s="10">
        <f t="shared" si="8"/>
        <v>203.20598052851182</v>
      </c>
      <c r="N134" s="11">
        <f t="shared" si="9"/>
        <v>529.96246638850255</v>
      </c>
    </row>
    <row r="135" spans="1:14" ht="15" customHeight="1">
      <c r="A135" s="8" t="s">
        <v>138</v>
      </c>
      <c r="B135" s="9" t="s">
        <v>137</v>
      </c>
      <c r="C135" s="25">
        <v>606</v>
      </c>
      <c r="D135" s="26">
        <v>242978.32</v>
      </c>
      <c r="E135" s="26">
        <v>0</v>
      </c>
      <c r="F135" s="26">
        <f t="shared" si="5"/>
        <v>242978.32</v>
      </c>
      <c r="G135" s="26">
        <v>3269.6</v>
      </c>
      <c r="H135" s="26">
        <v>0</v>
      </c>
      <c r="I135" s="26">
        <v>0</v>
      </c>
      <c r="J135" s="26">
        <f t="shared" si="6"/>
        <v>3269.6</v>
      </c>
      <c r="K135" s="26">
        <v>71908.570000000007</v>
      </c>
      <c r="L135" s="10">
        <f t="shared" si="7"/>
        <v>406.34970297029707</v>
      </c>
      <c r="M135" s="10">
        <f t="shared" si="8"/>
        <v>118.66100660066007</v>
      </c>
      <c r="N135" s="11">
        <f t="shared" si="9"/>
        <v>525.01070957095703</v>
      </c>
    </row>
    <row r="136" spans="1:14" ht="15" customHeight="1">
      <c r="A136" s="8" t="s">
        <v>250</v>
      </c>
      <c r="B136" s="9" t="s">
        <v>243</v>
      </c>
      <c r="C136" s="25">
        <v>2966</v>
      </c>
      <c r="D136" s="26">
        <v>968693.61</v>
      </c>
      <c r="E136" s="26">
        <v>0</v>
      </c>
      <c r="F136" s="26">
        <f t="shared" si="5"/>
        <v>968693.61</v>
      </c>
      <c r="G136" s="26">
        <v>40407.47</v>
      </c>
      <c r="H136" s="26">
        <v>0</v>
      </c>
      <c r="I136" s="26">
        <v>0</v>
      </c>
      <c r="J136" s="26">
        <f t="shared" si="6"/>
        <v>40407.47</v>
      </c>
      <c r="K136" s="26">
        <v>547264.63</v>
      </c>
      <c r="L136" s="10">
        <f t="shared" si="7"/>
        <v>340.22288604180716</v>
      </c>
      <c r="M136" s="10">
        <f t="shared" si="8"/>
        <v>184.51268712070129</v>
      </c>
      <c r="N136" s="11">
        <f t="shared" si="9"/>
        <v>524.73557316250844</v>
      </c>
    </row>
    <row r="137" spans="1:14" ht="15" customHeight="1">
      <c r="A137" s="8" t="s">
        <v>350</v>
      </c>
      <c r="B137" s="9" t="s">
        <v>199</v>
      </c>
      <c r="C137" s="25">
        <v>4486</v>
      </c>
      <c r="D137" s="26">
        <v>1591483.27</v>
      </c>
      <c r="E137" s="26">
        <v>0</v>
      </c>
      <c r="F137" s="26">
        <f t="shared" si="5"/>
        <v>1591483.27</v>
      </c>
      <c r="G137" s="26">
        <v>34588.81</v>
      </c>
      <c r="H137" s="26">
        <v>0</v>
      </c>
      <c r="I137" s="26">
        <v>0</v>
      </c>
      <c r="J137" s="26">
        <f t="shared" si="6"/>
        <v>34588.81</v>
      </c>
      <c r="K137" s="26">
        <v>722927.24</v>
      </c>
      <c r="L137" s="10">
        <f t="shared" si="7"/>
        <v>362.47705751226039</v>
      </c>
      <c r="M137" s="10">
        <f t="shared" si="8"/>
        <v>161.15185911725368</v>
      </c>
      <c r="N137" s="11">
        <f t="shared" si="9"/>
        <v>523.62891662951415</v>
      </c>
    </row>
    <row r="138" spans="1:14" ht="15" customHeight="1">
      <c r="A138" s="8" t="s">
        <v>231</v>
      </c>
      <c r="B138" s="9" t="s">
        <v>206</v>
      </c>
      <c r="C138" s="25">
        <v>3910</v>
      </c>
      <c r="D138" s="26">
        <v>1504024.09</v>
      </c>
      <c r="E138" s="26">
        <v>0</v>
      </c>
      <c r="F138" s="26">
        <f t="shared" ref="F138:F201" si="10">D138-E138</f>
        <v>1504024.09</v>
      </c>
      <c r="G138" s="26">
        <v>55176.08</v>
      </c>
      <c r="H138" s="26">
        <v>0</v>
      </c>
      <c r="I138" s="26">
        <v>0</v>
      </c>
      <c r="J138" s="26">
        <f t="shared" ref="J138:J201" si="11">G138-H138-I138</f>
        <v>55176.08</v>
      </c>
      <c r="K138" s="26">
        <v>481718.42</v>
      </c>
      <c r="L138" s="10">
        <f t="shared" ref="L138:L201" si="12">(F138+J138)/C138</f>
        <v>398.77242199488495</v>
      </c>
      <c r="M138" s="10">
        <f t="shared" ref="M138:M201" si="13">K138/C138</f>
        <v>123.20164194373402</v>
      </c>
      <c r="N138" s="11">
        <f t="shared" ref="N138:N201" si="14">(F138+J138+K138)/C138</f>
        <v>521.974063938619</v>
      </c>
    </row>
    <row r="139" spans="1:14" ht="15" customHeight="1">
      <c r="A139" s="8" t="s">
        <v>134</v>
      </c>
      <c r="B139" s="9" t="s">
        <v>90</v>
      </c>
      <c r="C139" s="25">
        <v>508</v>
      </c>
      <c r="D139" s="26">
        <v>209732.93</v>
      </c>
      <c r="E139" s="26">
        <v>0</v>
      </c>
      <c r="F139" s="26">
        <f t="shared" si="10"/>
        <v>209732.93</v>
      </c>
      <c r="G139" s="26">
        <v>1803.62</v>
      </c>
      <c r="H139" s="26">
        <v>0</v>
      </c>
      <c r="I139" s="26">
        <v>0</v>
      </c>
      <c r="J139" s="26">
        <f t="shared" si="11"/>
        <v>1803.62</v>
      </c>
      <c r="K139" s="26">
        <v>53259.88</v>
      </c>
      <c r="L139" s="10">
        <f t="shared" si="12"/>
        <v>416.41053149606296</v>
      </c>
      <c r="M139" s="10">
        <f t="shared" si="13"/>
        <v>104.84228346456692</v>
      </c>
      <c r="N139" s="11">
        <f t="shared" si="14"/>
        <v>521.25281496062996</v>
      </c>
    </row>
    <row r="140" spans="1:14" ht="15" customHeight="1">
      <c r="A140" s="8" t="s">
        <v>235</v>
      </c>
      <c r="B140" s="9" t="s">
        <v>206</v>
      </c>
      <c r="C140" s="25">
        <v>3494</v>
      </c>
      <c r="D140" s="26">
        <v>1313140.69</v>
      </c>
      <c r="E140" s="26">
        <v>0</v>
      </c>
      <c r="F140" s="26">
        <f t="shared" si="10"/>
        <v>1313140.69</v>
      </c>
      <c r="G140" s="26">
        <v>27424.26</v>
      </c>
      <c r="H140" s="26">
        <v>0</v>
      </c>
      <c r="I140" s="26">
        <v>0</v>
      </c>
      <c r="J140" s="26">
        <f t="shared" si="11"/>
        <v>27424.26</v>
      </c>
      <c r="K140" s="26">
        <v>472718.44</v>
      </c>
      <c r="L140" s="10">
        <f t="shared" si="12"/>
        <v>383.67628792215226</v>
      </c>
      <c r="M140" s="10">
        <f t="shared" si="13"/>
        <v>135.29434459072695</v>
      </c>
      <c r="N140" s="11">
        <f t="shared" si="14"/>
        <v>518.97063251287921</v>
      </c>
    </row>
    <row r="141" spans="1:14" ht="15" customHeight="1">
      <c r="A141" s="8" t="s">
        <v>133</v>
      </c>
      <c r="B141" s="9" t="s">
        <v>90</v>
      </c>
      <c r="C141" s="25">
        <v>829</v>
      </c>
      <c r="D141" s="26">
        <v>399053.5</v>
      </c>
      <c r="E141" s="26">
        <v>0</v>
      </c>
      <c r="F141" s="26">
        <f t="shared" si="10"/>
        <v>399053.5</v>
      </c>
      <c r="G141" s="26">
        <v>6339.01</v>
      </c>
      <c r="H141" s="26">
        <v>0</v>
      </c>
      <c r="I141" s="26">
        <v>0</v>
      </c>
      <c r="J141" s="26">
        <f t="shared" si="11"/>
        <v>6339.01</v>
      </c>
      <c r="K141" s="26">
        <v>23561.360000000001</v>
      </c>
      <c r="L141" s="10">
        <f t="shared" si="12"/>
        <v>489.0138841978287</v>
      </c>
      <c r="M141" s="10">
        <f t="shared" si="13"/>
        <v>28.421423401688781</v>
      </c>
      <c r="N141" s="11">
        <f t="shared" si="14"/>
        <v>517.4353075995175</v>
      </c>
    </row>
    <row r="142" spans="1:14" ht="15" customHeight="1">
      <c r="A142" s="8" t="s">
        <v>58</v>
      </c>
      <c r="B142" s="9" t="s">
        <v>0</v>
      </c>
      <c r="C142" s="25">
        <v>1595</v>
      </c>
      <c r="D142" s="26">
        <v>539145.93000000005</v>
      </c>
      <c r="E142" s="26">
        <v>0</v>
      </c>
      <c r="F142" s="26">
        <f t="shared" si="10"/>
        <v>539145.93000000005</v>
      </c>
      <c r="G142" s="26">
        <v>30684.799999999999</v>
      </c>
      <c r="H142" s="26">
        <v>0</v>
      </c>
      <c r="I142" s="26">
        <v>0</v>
      </c>
      <c r="J142" s="26">
        <f t="shared" si="11"/>
        <v>30684.799999999999</v>
      </c>
      <c r="K142" s="26">
        <v>252415.83</v>
      </c>
      <c r="L142" s="10">
        <f t="shared" si="12"/>
        <v>357.26064576802514</v>
      </c>
      <c r="M142" s="10">
        <f t="shared" si="13"/>
        <v>158.25443887147335</v>
      </c>
      <c r="N142" s="11">
        <f t="shared" si="14"/>
        <v>515.51508463949847</v>
      </c>
    </row>
    <row r="143" spans="1:14" ht="15" customHeight="1">
      <c r="A143" s="8" t="s">
        <v>100</v>
      </c>
      <c r="B143" s="9" t="s">
        <v>90</v>
      </c>
      <c r="C143" s="25">
        <v>2527</v>
      </c>
      <c r="D143" s="26">
        <v>827333.58</v>
      </c>
      <c r="E143" s="26">
        <v>0</v>
      </c>
      <c r="F143" s="26">
        <f t="shared" si="10"/>
        <v>827333.58</v>
      </c>
      <c r="G143" s="26">
        <v>67214.98</v>
      </c>
      <c r="H143" s="26">
        <v>0</v>
      </c>
      <c r="I143" s="26">
        <v>0</v>
      </c>
      <c r="J143" s="26">
        <f t="shared" si="11"/>
        <v>67214.98</v>
      </c>
      <c r="K143" s="26">
        <v>406110</v>
      </c>
      <c r="L143" s="10">
        <f t="shared" si="12"/>
        <v>353.9962643450732</v>
      </c>
      <c r="M143" s="10">
        <f t="shared" si="13"/>
        <v>160.70834982192324</v>
      </c>
      <c r="N143" s="11">
        <f t="shared" si="14"/>
        <v>514.70461416699641</v>
      </c>
    </row>
    <row r="144" spans="1:14" ht="15" customHeight="1">
      <c r="A144" s="8" t="s">
        <v>269</v>
      </c>
      <c r="B144" s="9" t="s">
        <v>69</v>
      </c>
      <c r="C144" s="25">
        <v>296</v>
      </c>
      <c r="D144" s="26">
        <v>121602.89</v>
      </c>
      <c r="E144" s="26">
        <v>0</v>
      </c>
      <c r="F144" s="26">
        <f t="shared" si="10"/>
        <v>121602.89</v>
      </c>
      <c r="G144" s="26">
        <v>2179.71</v>
      </c>
      <c r="H144" s="26">
        <v>0</v>
      </c>
      <c r="I144" s="26">
        <v>0</v>
      </c>
      <c r="J144" s="26">
        <f t="shared" si="11"/>
        <v>2179.71</v>
      </c>
      <c r="K144" s="26">
        <v>28512.07</v>
      </c>
      <c r="L144" s="10">
        <f t="shared" si="12"/>
        <v>418.1844594594595</v>
      </c>
      <c r="M144" s="10">
        <f t="shared" si="13"/>
        <v>96.324560810810809</v>
      </c>
      <c r="N144" s="11">
        <f t="shared" si="14"/>
        <v>514.5090202702703</v>
      </c>
    </row>
    <row r="145" spans="1:14" ht="15" customHeight="1">
      <c r="A145" s="8" t="s">
        <v>112</v>
      </c>
      <c r="B145" s="9" t="s">
        <v>90</v>
      </c>
      <c r="C145" s="25">
        <v>132</v>
      </c>
      <c r="D145" s="26">
        <v>37984.269999999997</v>
      </c>
      <c r="E145" s="26">
        <v>0</v>
      </c>
      <c r="F145" s="26">
        <f t="shared" si="10"/>
        <v>37984.269999999997</v>
      </c>
      <c r="G145" s="26">
        <v>595.65</v>
      </c>
      <c r="H145" s="26">
        <v>0</v>
      </c>
      <c r="I145" s="26">
        <v>0</v>
      </c>
      <c r="J145" s="26">
        <f t="shared" si="11"/>
        <v>595.65</v>
      </c>
      <c r="K145" s="26">
        <v>29198.21</v>
      </c>
      <c r="L145" s="10">
        <f t="shared" si="12"/>
        <v>292.27212121212119</v>
      </c>
      <c r="M145" s="10">
        <f t="shared" si="13"/>
        <v>221.1985606060606</v>
      </c>
      <c r="N145" s="11">
        <f t="shared" si="14"/>
        <v>513.4706818181819</v>
      </c>
    </row>
    <row r="146" spans="1:14" ht="15" customHeight="1">
      <c r="A146" s="8" t="s">
        <v>144</v>
      </c>
      <c r="B146" s="9" t="s">
        <v>137</v>
      </c>
      <c r="C146" s="25">
        <v>3539</v>
      </c>
      <c r="D146" s="26">
        <v>1067210.99</v>
      </c>
      <c r="E146" s="26">
        <v>0</v>
      </c>
      <c r="F146" s="26">
        <f t="shared" si="10"/>
        <v>1067210.99</v>
      </c>
      <c r="G146" s="26">
        <v>38120.01</v>
      </c>
      <c r="H146" s="26">
        <v>0</v>
      </c>
      <c r="I146" s="26">
        <v>0</v>
      </c>
      <c r="J146" s="26">
        <f t="shared" si="11"/>
        <v>38120.01</v>
      </c>
      <c r="K146" s="26">
        <v>708219.61</v>
      </c>
      <c r="L146" s="10">
        <f t="shared" si="12"/>
        <v>312.32862390505795</v>
      </c>
      <c r="M146" s="10">
        <f t="shared" si="13"/>
        <v>200.11856739191862</v>
      </c>
      <c r="N146" s="11">
        <f t="shared" si="14"/>
        <v>512.44719129697648</v>
      </c>
    </row>
    <row r="147" spans="1:14" ht="15" customHeight="1">
      <c r="A147" s="8" t="s">
        <v>309</v>
      </c>
      <c r="B147" s="9" t="s">
        <v>90</v>
      </c>
      <c r="C147" s="25">
        <v>1551</v>
      </c>
      <c r="D147" s="26">
        <v>655501.54</v>
      </c>
      <c r="E147" s="26">
        <v>0</v>
      </c>
      <c r="F147" s="26">
        <f t="shared" si="10"/>
        <v>655501.54</v>
      </c>
      <c r="G147" s="26">
        <v>12715.7</v>
      </c>
      <c r="H147" s="26">
        <v>0</v>
      </c>
      <c r="I147" s="26">
        <v>0</v>
      </c>
      <c r="J147" s="26">
        <f t="shared" si="11"/>
        <v>12715.7</v>
      </c>
      <c r="K147" s="26">
        <v>122650.95</v>
      </c>
      <c r="L147" s="10">
        <f t="shared" si="12"/>
        <v>430.82994197292066</v>
      </c>
      <c r="M147" s="10">
        <f t="shared" si="13"/>
        <v>79.078626692456481</v>
      </c>
      <c r="N147" s="11">
        <f t="shared" si="14"/>
        <v>509.90856866537712</v>
      </c>
    </row>
    <row r="148" spans="1:14" ht="15" customHeight="1">
      <c r="A148" s="8" t="s">
        <v>165</v>
      </c>
      <c r="B148" s="9" t="s">
        <v>137</v>
      </c>
      <c r="C148" s="25">
        <v>1300</v>
      </c>
      <c r="D148" s="26">
        <v>338453.46</v>
      </c>
      <c r="E148" s="26">
        <v>0</v>
      </c>
      <c r="F148" s="26">
        <f t="shared" si="10"/>
        <v>338453.46</v>
      </c>
      <c r="G148" s="26">
        <v>4708.71</v>
      </c>
      <c r="H148" s="26">
        <v>0</v>
      </c>
      <c r="I148" s="26">
        <v>0</v>
      </c>
      <c r="J148" s="26">
        <f t="shared" si="11"/>
        <v>4708.71</v>
      </c>
      <c r="K148" s="26">
        <v>318904.40000000002</v>
      </c>
      <c r="L148" s="10">
        <f t="shared" si="12"/>
        <v>263.97090000000003</v>
      </c>
      <c r="M148" s="10">
        <f t="shared" si="13"/>
        <v>245.31107692307694</v>
      </c>
      <c r="N148" s="11">
        <f t="shared" si="14"/>
        <v>509.28197692307697</v>
      </c>
    </row>
    <row r="149" spans="1:14" ht="15" customHeight="1">
      <c r="A149" s="8" t="s">
        <v>352</v>
      </c>
      <c r="B149" s="9" t="s">
        <v>206</v>
      </c>
      <c r="C149" s="25">
        <v>3348</v>
      </c>
      <c r="D149" s="26">
        <v>1153010.5</v>
      </c>
      <c r="E149" s="26">
        <v>0</v>
      </c>
      <c r="F149" s="26">
        <f t="shared" si="10"/>
        <v>1153010.5</v>
      </c>
      <c r="G149" s="26">
        <v>34375.94</v>
      </c>
      <c r="H149" s="26">
        <v>0</v>
      </c>
      <c r="I149" s="26">
        <v>0</v>
      </c>
      <c r="J149" s="26">
        <f t="shared" si="11"/>
        <v>34375.94</v>
      </c>
      <c r="K149" s="26">
        <v>512149.36</v>
      </c>
      <c r="L149" s="10">
        <f t="shared" si="12"/>
        <v>354.65544802867385</v>
      </c>
      <c r="M149" s="10">
        <f t="shared" si="13"/>
        <v>152.97173237753881</v>
      </c>
      <c r="N149" s="11">
        <f t="shared" si="14"/>
        <v>507.62718040621263</v>
      </c>
    </row>
    <row r="150" spans="1:14" ht="15" customHeight="1">
      <c r="A150" s="8" t="s">
        <v>163</v>
      </c>
      <c r="B150" s="9" t="s">
        <v>137</v>
      </c>
      <c r="C150" s="25">
        <v>2434</v>
      </c>
      <c r="D150" s="26">
        <v>693989.83</v>
      </c>
      <c r="E150" s="26">
        <v>0</v>
      </c>
      <c r="F150" s="26">
        <f t="shared" si="10"/>
        <v>693989.83</v>
      </c>
      <c r="G150" s="26">
        <v>38944.58</v>
      </c>
      <c r="H150" s="26">
        <v>0</v>
      </c>
      <c r="I150" s="26">
        <v>0</v>
      </c>
      <c r="J150" s="26">
        <f t="shared" si="11"/>
        <v>38944.58</v>
      </c>
      <c r="K150" s="26">
        <v>501937.56</v>
      </c>
      <c r="L150" s="10">
        <f t="shared" si="12"/>
        <v>301.12342235004104</v>
      </c>
      <c r="M150" s="10">
        <f t="shared" si="13"/>
        <v>206.21921117502055</v>
      </c>
      <c r="N150" s="11">
        <f t="shared" si="14"/>
        <v>507.34263352506161</v>
      </c>
    </row>
    <row r="151" spans="1:14" ht="15" customHeight="1">
      <c r="A151" s="8" t="s">
        <v>208</v>
      </c>
      <c r="B151" s="9" t="s">
        <v>206</v>
      </c>
      <c r="C151" s="25">
        <v>3418</v>
      </c>
      <c r="D151" s="26">
        <v>1192829.77</v>
      </c>
      <c r="E151" s="26">
        <v>0</v>
      </c>
      <c r="F151" s="26">
        <f t="shared" si="10"/>
        <v>1192829.77</v>
      </c>
      <c r="G151" s="26">
        <v>23655.53</v>
      </c>
      <c r="H151" s="26">
        <v>0</v>
      </c>
      <c r="I151" s="26">
        <v>0</v>
      </c>
      <c r="J151" s="26">
        <f t="shared" si="11"/>
        <v>23655.53</v>
      </c>
      <c r="K151" s="26">
        <v>515755.16</v>
      </c>
      <c r="L151" s="10">
        <f t="shared" si="12"/>
        <v>355.90558806319484</v>
      </c>
      <c r="M151" s="10">
        <f t="shared" si="13"/>
        <v>150.89384435342305</v>
      </c>
      <c r="N151" s="11">
        <f t="shared" si="14"/>
        <v>506.79943241661789</v>
      </c>
    </row>
    <row r="152" spans="1:14" ht="15" customHeight="1">
      <c r="A152" s="8" t="s">
        <v>158</v>
      </c>
      <c r="B152" s="9" t="s">
        <v>137</v>
      </c>
      <c r="C152" s="25">
        <v>3453</v>
      </c>
      <c r="D152" s="26">
        <v>1137439.05</v>
      </c>
      <c r="E152" s="26">
        <v>0</v>
      </c>
      <c r="F152" s="26">
        <f t="shared" si="10"/>
        <v>1137439.05</v>
      </c>
      <c r="G152" s="26">
        <v>32867.07</v>
      </c>
      <c r="H152" s="26">
        <v>0</v>
      </c>
      <c r="I152" s="26">
        <v>0</v>
      </c>
      <c r="J152" s="26">
        <f t="shared" si="11"/>
        <v>32867.07</v>
      </c>
      <c r="K152" s="26">
        <v>577922.53</v>
      </c>
      <c r="L152" s="10">
        <f t="shared" si="12"/>
        <v>338.92444830582104</v>
      </c>
      <c r="M152" s="10">
        <f t="shared" si="13"/>
        <v>167.36823921227918</v>
      </c>
      <c r="N152" s="11">
        <f t="shared" si="14"/>
        <v>506.29268751810025</v>
      </c>
    </row>
    <row r="153" spans="1:14" ht="15" customHeight="1">
      <c r="A153" s="8" t="s">
        <v>26</v>
      </c>
      <c r="B153" s="9" t="s">
        <v>0</v>
      </c>
      <c r="C153" s="25">
        <v>690</v>
      </c>
      <c r="D153" s="26">
        <v>188692.64</v>
      </c>
      <c r="E153" s="26">
        <v>0</v>
      </c>
      <c r="F153" s="26">
        <f t="shared" si="10"/>
        <v>188692.64</v>
      </c>
      <c r="G153" s="26">
        <v>11829.99</v>
      </c>
      <c r="H153" s="26">
        <v>0</v>
      </c>
      <c r="I153" s="26">
        <v>0</v>
      </c>
      <c r="J153" s="26">
        <f t="shared" si="11"/>
        <v>11829.99</v>
      </c>
      <c r="K153" s="26">
        <v>147843.56</v>
      </c>
      <c r="L153" s="10">
        <f t="shared" si="12"/>
        <v>290.61250724637682</v>
      </c>
      <c r="M153" s="10">
        <f t="shared" si="13"/>
        <v>214.26602898550723</v>
      </c>
      <c r="N153" s="11">
        <f t="shared" si="14"/>
        <v>504.87853623188408</v>
      </c>
    </row>
    <row r="154" spans="1:14" ht="15" customHeight="1">
      <c r="A154" s="8" t="s">
        <v>389</v>
      </c>
      <c r="B154" s="9" t="s">
        <v>243</v>
      </c>
      <c r="C154" s="25">
        <v>3559</v>
      </c>
      <c r="D154" s="26">
        <v>854062.39</v>
      </c>
      <c r="E154" s="26">
        <v>0</v>
      </c>
      <c r="F154" s="26">
        <f t="shared" si="10"/>
        <v>854062.39</v>
      </c>
      <c r="G154" s="26">
        <v>633391.86</v>
      </c>
      <c r="H154" s="26">
        <v>0</v>
      </c>
      <c r="I154" s="26">
        <v>0</v>
      </c>
      <c r="J154" s="26">
        <f t="shared" si="11"/>
        <v>633391.86</v>
      </c>
      <c r="K154" s="26">
        <v>309367.42</v>
      </c>
      <c r="L154" s="10">
        <f t="shared" si="12"/>
        <v>417.94162686147797</v>
      </c>
      <c r="M154" s="10">
        <f t="shared" si="13"/>
        <v>86.925377915144693</v>
      </c>
      <c r="N154" s="11">
        <f t="shared" si="14"/>
        <v>504.86700477662265</v>
      </c>
    </row>
    <row r="155" spans="1:14" ht="15" customHeight="1">
      <c r="A155" s="8" t="s">
        <v>162</v>
      </c>
      <c r="B155" s="9" t="s">
        <v>137</v>
      </c>
      <c r="C155" s="25">
        <v>2137</v>
      </c>
      <c r="D155" s="26">
        <v>651003.04</v>
      </c>
      <c r="E155" s="26">
        <v>0</v>
      </c>
      <c r="F155" s="26">
        <f t="shared" si="10"/>
        <v>651003.04</v>
      </c>
      <c r="G155" s="26">
        <v>35283.480000000003</v>
      </c>
      <c r="H155" s="26">
        <v>0</v>
      </c>
      <c r="I155" s="26">
        <v>0</v>
      </c>
      <c r="J155" s="26">
        <f t="shared" si="11"/>
        <v>35283.480000000003</v>
      </c>
      <c r="K155" s="26">
        <v>390782.42</v>
      </c>
      <c r="L155" s="10">
        <f t="shared" si="12"/>
        <v>321.1448385587272</v>
      </c>
      <c r="M155" s="10">
        <f t="shared" si="13"/>
        <v>182.86496022461392</v>
      </c>
      <c r="N155" s="11">
        <f t="shared" si="14"/>
        <v>504.00979878334113</v>
      </c>
    </row>
    <row r="156" spans="1:14" ht="15" customHeight="1">
      <c r="A156" s="8" t="s">
        <v>299</v>
      </c>
      <c r="B156" s="9" t="s">
        <v>0</v>
      </c>
      <c r="C156" s="25">
        <v>702</v>
      </c>
      <c r="D156" s="26">
        <v>214777.87</v>
      </c>
      <c r="E156" s="26">
        <v>0</v>
      </c>
      <c r="F156" s="26">
        <f t="shared" si="10"/>
        <v>214777.87</v>
      </c>
      <c r="G156" s="26">
        <v>18894.11</v>
      </c>
      <c r="H156" s="26">
        <v>0</v>
      </c>
      <c r="I156" s="26">
        <v>0</v>
      </c>
      <c r="J156" s="26">
        <f t="shared" si="11"/>
        <v>18894.11</v>
      </c>
      <c r="K156" s="26">
        <v>118117.68</v>
      </c>
      <c r="L156" s="10">
        <f t="shared" si="12"/>
        <v>332.86606837606837</v>
      </c>
      <c r="M156" s="10">
        <f t="shared" si="13"/>
        <v>168.25880341880341</v>
      </c>
      <c r="N156" s="11">
        <f t="shared" si="14"/>
        <v>501.12487179487175</v>
      </c>
    </row>
    <row r="157" spans="1:14" ht="15" customHeight="1">
      <c r="A157" s="8" t="s">
        <v>377</v>
      </c>
      <c r="B157" s="9" t="s">
        <v>206</v>
      </c>
      <c r="C157" s="25">
        <v>232</v>
      </c>
      <c r="D157" s="26">
        <v>54467.76</v>
      </c>
      <c r="E157" s="26">
        <v>0</v>
      </c>
      <c r="F157" s="26">
        <f t="shared" si="10"/>
        <v>54467.76</v>
      </c>
      <c r="G157" s="26">
        <v>9002.3700000000008</v>
      </c>
      <c r="H157" s="26">
        <v>0</v>
      </c>
      <c r="I157" s="26">
        <v>0</v>
      </c>
      <c r="J157" s="26">
        <f t="shared" si="11"/>
        <v>9002.3700000000008</v>
      </c>
      <c r="K157" s="26">
        <v>52558.94</v>
      </c>
      <c r="L157" s="10">
        <f t="shared" si="12"/>
        <v>273.57814655172416</v>
      </c>
      <c r="M157" s="10">
        <f t="shared" si="13"/>
        <v>226.5471551724138</v>
      </c>
      <c r="N157" s="11">
        <f t="shared" si="14"/>
        <v>500.12530172413796</v>
      </c>
    </row>
    <row r="158" spans="1:14" ht="15" customHeight="1">
      <c r="A158" s="8" t="s">
        <v>322</v>
      </c>
      <c r="B158" s="9" t="s">
        <v>243</v>
      </c>
      <c r="C158" s="25">
        <v>3686</v>
      </c>
      <c r="D158" s="26">
        <v>1253916.97</v>
      </c>
      <c r="E158" s="26">
        <v>0</v>
      </c>
      <c r="F158" s="26">
        <f t="shared" si="10"/>
        <v>1253916.97</v>
      </c>
      <c r="G158" s="26">
        <v>36308.29</v>
      </c>
      <c r="H158" s="26">
        <v>0</v>
      </c>
      <c r="I158" s="26">
        <v>0</v>
      </c>
      <c r="J158" s="26">
        <f t="shared" si="11"/>
        <v>36308.29</v>
      </c>
      <c r="K158" s="26">
        <v>548148.04</v>
      </c>
      <c r="L158" s="10">
        <f t="shared" si="12"/>
        <v>350.0339826370049</v>
      </c>
      <c r="M158" s="10">
        <f t="shared" si="13"/>
        <v>148.71080846446014</v>
      </c>
      <c r="N158" s="11">
        <f t="shared" si="14"/>
        <v>498.74479110146501</v>
      </c>
    </row>
    <row r="159" spans="1:14" ht="15" customHeight="1">
      <c r="A159" s="8" t="s">
        <v>313</v>
      </c>
      <c r="B159" s="9" t="s">
        <v>137</v>
      </c>
      <c r="C159" s="25">
        <v>958</v>
      </c>
      <c r="D159" s="26">
        <v>277873.39</v>
      </c>
      <c r="E159" s="26">
        <v>0</v>
      </c>
      <c r="F159" s="26">
        <f t="shared" si="10"/>
        <v>277873.39</v>
      </c>
      <c r="G159" s="26">
        <v>7859.88</v>
      </c>
      <c r="H159" s="26">
        <v>0</v>
      </c>
      <c r="I159" s="26">
        <v>0</v>
      </c>
      <c r="J159" s="26">
        <f t="shared" si="11"/>
        <v>7859.88</v>
      </c>
      <c r="K159" s="26">
        <v>191410.6</v>
      </c>
      <c r="L159" s="10">
        <f t="shared" si="12"/>
        <v>298.26019832985389</v>
      </c>
      <c r="M159" s="10">
        <f t="shared" si="13"/>
        <v>199.80229645093945</v>
      </c>
      <c r="N159" s="11">
        <f t="shared" si="14"/>
        <v>498.06249478079332</v>
      </c>
    </row>
    <row r="160" spans="1:14" ht="15" customHeight="1">
      <c r="A160" s="8" t="s">
        <v>364</v>
      </c>
      <c r="B160" s="9" t="s">
        <v>0</v>
      </c>
      <c r="C160" s="25">
        <v>983</v>
      </c>
      <c r="D160" s="26">
        <v>293967.45</v>
      </c>
      <c r="E160" s="26">
        <v>0</v>
      </c>
      <c r="F160" s="26">
        <f t="shared" si="10"/>
        <v>293967.45</v>
      </c>
      <c r="G160" s="26">
        <v>24838.12</v>
      </c>
      <c r="H160" s="26">
        <v>0</v>
      </c>
      <c r="I160" s="26">
        <v>0</v>
      </c>
      <c r="J160" s="26">
        <f t="shared" si="11"/>
        <v>24838.12</v>
      </c>
      <c r="K160" s="26">
        <v>170363.78</v>
      </c>
      <c r="L160" s="10">
        <f t="shared" si="12"/>
        <v>324.31899287894203</v>
      </c>
      <c r="M160" s="10">
        <f t="shared" si="13"/>
        <v>173.31005086469989</v>
      </c>
      <c r="N160" s="11">
        <f t="shared" si="14"/>
        <v>497.62904374364189</v>
      </c>
    </row>
    <row r="161" spans="1:14" ht="15" customHeight="1">
      <c r="A161" s="8" t="s">
        <v>168</v>
      </c>
      <c r="B161" s="9" t="s">
        <v>137</v>
      </c>
      <c r="C161" s="25">
        <v>2964</v>
      </c>
      <c r="D161" s="26">
        <v>1175353.8400000001</v>
      </c>
      <c r="E161" s="26">
        <v>0</v>
      </c>
      <c r="F161" s="26">
        <f t="shared" si="10"/>
        <v>1175353.8400000001</v>
      </c>
      <c r="G161" s="26">
        <v>32524.32</v>
      </c>
      <c r="H161" s="26">
        <v>0</v>
      </c>
      <c r="I161" s="26">
        <v>0</v>
      </c>
      <c r="J161" s="26">
        <f t="shared" si="11"/>
        <v>32524.32</v>
      </c>
      <c r="K161" s="26">
        <v>267004.11</v>
      </c>
      <c r="L161" s="10">
        <f t="shared" si="12"/>
        <v>407.51624831309044</v>
      </c>
      <c r="M161" s="10">
        <f t="shared" si="13"/>
        <v>90.082358299595143</v>
      </c>
      <c r="N161" s="11">
        <f t="shared" si="14"/>
        <v>497.59860661268556</v>
      </c>
    </row>
    <row r="162" spans="1:14" ht="15" customHeight="1">
      <c r="A162" s="8" t="s">
        <v>150</v>
      </c>
      <c r="B162" s="9" t="s">
        <v>137</v>
      </c>
      <c r="C162" s="25">
        <v>1962</v>
      </c>
      <c r="D162" s="26">
        <v>773958.08</v>
      </c>
      <c r="E162" s="26">
        <v>0</v>
      </c>
      <c r="F162" s="26">
        <f t="shared" si="10"/>
        <v>773958.08</v>
      </c>
      <c r="G162" s="26">
        <v>11016.71</v>
      </c>
      <c r="H162" s="26">
        <v>0</v>
      </c>
      <c r="I162" s="26">
        <v>0</v>
      </c>
      <c r="J162" s="26">
        <f t="shared" si="11"/>
        <v>11016.71</v>
      </c>
      <c r="K162" s="26">
        <v>189795.67</v>
      </c>
      <c r="L162" s="10">
        <f t="shared" si="12"/>
        <v>400.08908766564724</v>
      </c>
      <c r="M162" s="10">
        <f t="shared" si="13"/>
        <v>96.735815494393478</v>
      </c>
      <c r="N162" s="11">
        <f t="shared" si="14"/>
        <v>496.82490316004078</v>
      </c>
    </row>
    <row r="163" spans="1:14" ht="15" customHeight="1">
      <c r="A163" s="8" t="s">
        <v>226</v>
      </c>
      <c r="B163" s="9" t="s">
        <v>206</v>
      </c>
      <c r="C163" s="25">
        <v>1592</v>
      </c>
      <c r="D163" s="26">
        <v>450535.74</v>
      </c>
      <c r="E163" s="26">
        <v>0</v>
      </c>
      <c r="F163" s="26">
        <f t="shared" si="10"/>
        <v>450535.74</v>
      </c>
      <c r="G163" s="26">
        <v>8441.0400000000009</v>
      </c>
      <c r="H163" s="26">
        <v>0</v>
      </c>
      <c r="I163" s="26">
        <v>0</v>
      </c>
      <c r="J163" s="26">
        <f t="shared" si="11"/>
        <v>8441.0400000000009</v>
      </c>
      <c r="K163" s="26">
        <v>325663.65999999997</v>
      </c>
      <c r="L163" s="10">
        <f t="shared" si="12"/>
        <v>288.30199748743718</v>
      </c>
      <c r="M163" s="10">
        <f t="shared" si="13"/>
        <v>204.56260050251254</v>
      </c>
      <c r="N163" s="11">
        <f t="shared" si="14"/>
        <v>492.86459798994969</v>
      </c>
    </row>
    <row r="164" spans="1:14" ht="15" customHeight="1">
      <c r="A164" s="8" t="s">
        <v>403</v>
      </c>
      <c r="B164" s="9" t="s">
        <v>137</v>
      </c>
      <c r="C164" s="25">
        <v>1680</v>
      </c>
      <c r="D164" s="26">
        <v>544559.38</v>
      </c>
      <c r="E164" s="26">
        <v>0</v>
      </c>
      <c r="F164" s="26">
        <f t="shared" si="10"/>
        <v>544559.38</v>
      </c>
      <c r="G164" s="26">
        <v>15624.84</v>
      </c>
      <c r="H164" s="26">
        <v>0</v>
      </c>
      <c r="I164" s="26">
        <v>0</v>
      </c>
      <c r="J164" s="26">
        <f t="shared" si="11"/>
        <v>15624.84</v>
      </c>
      <c r="K164" s="26">
        <v>265380.81</v>
      </c>
      <c r="L164" s="10">
        <f t="shared" si="12"/>
        <v>333.44298809523809</v>
      </c>
      <c r="M164" s="10">
        <f t="shared" si="13"/>
        <v>157.96476785714285</v>
      </c>
      <c r="N164" s="11">
        <f t="shared" si="14"/>
        <v>491.40775595238097</v>
      </c>
    </row>
    <row r="165" spans="1:14" ht="15" customHeight="1">
      <c r="A165" s="8" t="s">
        <v>215</v>
      </c>
      <c r="B165" s="9" t="s">
        <v>206</v>
      </c>
      <c r="C165" s="25">
        <v>588</v>
      </c>
      <c r="D165" s="26">
        <v>185066.69</v>
      </c>
      <c r="E165" s="26">
        <v>0</v>
      </c>
      <c r="F165" s="26">
        <f t="shared" si="10"/>
        <v>185066.69</v>
      </c>
      <c r="G165" s="26">
        <v>20902.8</v>
      </c>
      <c r="H165" s="26">
        <v>0</v>
      </c>
      <c r="I165" s="26">
        <v>0</v>
      </c>
      <c r="J165" s="26">
        <f t="shared" si="11"/>
        <v>20902.8</v>
      </c>
      <c r="K165" s="26">
        <v>82583.92</v>
      </c>
      <c r="L165" s="10">
        <f t="shared" si="12"/>
        <v>350.28824829931972</v>
      </c>
      <c r="M165" s="10">
        <f t="shared" si="13"/>
        <v>140.44884353741497</v>
      </c>
      <c r="N165" s="11">
        <f t="shared" si="14"/>
        <v>490.73709183673463</v>
      </c>
    </row>
    <row r="166" spans="1:14" ht="15" customHeight="1">
      <c r="A166" s="8" t="s">
        <v>186</v>
      </c>
      <c r="B166" s="9" t="s">
        <v>176</v>
      </c>
      <c r="C166" s="25">
        <v>356</v>
      </c>
      <c r="D166" s="26">
        <v>134247.49</v>
      </c>
      <c r="E166" s="26">
        <v>0</v>
      </c>
      <c r="F166" s="26">
        <f t="shared" si="10"/>
        <v>134247.49</v>
      </c>
      <c r="G166" s="26">
        <v>1414.38</v>
      </c>
      <c r="H166" s="26">
        <v>0</v>
      </c>
      <c r="I166" s="26">
        <v>0</v>
      </c>
      <c r="J166" s="26">
        <f t="shared" si="11"/>
        <v>1414.38</v>
      </c>
      <c r="K166" s="26">
        <v>38722.6</v>
      </c>
      <c r="L166" s="10">
        <f t="shared" si="12"/>
        <v>381.07266853932583</v>
      </c>
      <c r="M166" s="10">
        <f t="shared" si="13"/>
        <v>108.77134831460674</v>
      </c>
      <c r="N166" s="11">
        <f t="shared" si="14"/>
        <v>489.8440168539326</v>
      </c>
    </row>
    <row r="167" spans="1:14" ht="15" customHeight="1">
      <c r="A167" s="8" t="s">
        <v>417</v>
      </c>
      <c r="B167" s="9" t="s">
        <v>137</v>
      </c>
      <c r="C167" s="25">
        <v>746</v>
      </c>
      <c r="D167" s="26">
        <v>223097.1</v>
      </c>
      <c r="E167" s="26">
        <v>0</v>
      </c>
      <c r="F167" s="26">
        <f t="shared" si="10"/>
        <v>223097.1</v>
      </c>
      <c r="G167" s="26">
        <v>5628.59</v>
      </c>
      <c r="H167" s="26">
        <v>0</v>
      </c>
      <c r="I167" s="26">
        <v>0</v>
      </c>
      <c r="J167" s="26">
        <f t="shared" si="11"/>
        <v>5628.59</v>
      </c>
      <c r="K167" s="26">
        <v>135560.21</v>
      </c>
      <c r="L167" s="10">
        <f t="shared" si="12"/>
        <v>306.60280160857911</v>
      </c>
      <c r="M167" s="10">
        <f t="shared" si="13"/>
        <v>181.71609919571046</v>
      </c>
      <c r="N167" s="11">
        <f t="shared" si="14"/>
        <v>488.31890080428957</v>
      </c>
    </row>
    <row r="168" spans="1:14" ht="15" customHeight="1">
      <c r="A168" s="8" t="s">
        <v>287</v>
      </c>
      <c r="B168" s="9" t="s">
        <v>176</v>
      </c>
      <c r="C168" s="25">
        <v>643</v>
      </c>
      <c r="D168" s="26">
        <v>154615.67999999999</v>
      </c>
      <c r="E168" s="26">
        <v>0</v>
      </c>
      <c r="F168" s="26">
        <f t="shared" si="10"/>
        <v>154615.67999999999</v>
      </c>
      <c r="G168" s="26">
        <v>1199.71</v>
      </c>
      <c r="H168" s="26">
        <v>0</v>
      </c>
      <c r="I168" s="26">
        <v>0</v>
      </c>
      <c r="J168" s="26">
        <f t="shared" si="11"/>
        <v>1199.71</v>
      </c>
      <c r="K168" s="26">
        <v>157612.71</v>
      </c>
      <c r="L168" s="10">
        <f t="shared" si="12"/>
        <v>242.32564541213063</v>
      </c>
      <c r="M168" s="10">
        <f t="shared" si="13"/>
        <v>245.12085536547431</v>
      </c>
      <c r="N168" s="11">
        <f t="shared" si="14"/>
        <v>487.44650077760497</v>
      </c>
    </row>
    <row r="169" spans="1:14" ht="15" customHeight="1">
      <c r="A169" s="8" t="s">
        <v>14</v>
      </c>
      <c r="B169" s="9" t="s">
        <v>0</v>
      </c>
      <c r="C169" s="25">
        <v>1069</v>
      </c>
      <c r="D169" s="26">
        <v>292284.88</v>
      </c>
      <c r="E169" s="26">
        <v>0</v>
      </c>
      <c r="F169" s="26">
        <f t="shared" si="10"/>
        <v>292284.88</v>
      </c>
      <c r="G169" s="26">
        <v>18158.990000000002</v>
      </c>
      <c r="H169" s="26">
        <v>0</v>
      </c>
      <c r="I169" s="26">
        <v>0</v>
      </c>
      <c r="J169" s="26">
        <f t="shared" si="11"/>
        <v>18158.990000000002</v>
      </c>
      <c r="K169" s="26">
        <v>204622.98</v>
      </c>
      <c r="L169" s="10">
        <f t="shared" si="12"/>
        <v>290.40586529466793</v>
      </c>
      <c r="M169" s="10">
        <f t="shared" si="13"/>
        <v>191.41532273152481</v>
      </c>
      <c r="N169" s="11">
        <f t="shared" si="14"/>
        <v>481.82118802619266</v>
      </c>
    </row>
    <row r="170" spans="1:14" ht="15" customHeight="1">
      <c r="A170" s="8" t="s">
        <v>419</v>
      </c>
      <c r="B170" s="9" t="s">
        <v>0</v>
      </c>
      <c r="C170" s="25">
        <v>658</v>
      </c>
      <c r="D170" s="26">
        <v>185062.08</v>
      </c>
      <c r="E170" s="26">
        <v>0</v>
      </c>
      <c r="F170" s="26">
        <f t="shared" si="10"/>
        <v>185062.08</v>
      </c>
      <c r="G170" s="26">
        <v>6282.04</v>
      </c>
      <c r="H170" s="26">
        <v>0</v>
      </c>
      <c r="I170" s="26">
        <v>0</v>
      </c>
      <c r="J170" s="26">
        <f t="shared" si="11"/>
        <v>6282.04</v>
      </c>
      <c r="K170" s="26">
        <v>125449.55</v>
      </c>
      <c r="L170" s="10">
        <f t="shared" si="12"/>
        <v>290.79653495440726</v>
      </c>
      <c r="M170" s="10">
        <f t="shared" si="13"/>
        <v>190.65281155015197</v>
      </c>
      <c r="N170" s="11">
        <f t="shared" si="14"/>
        <v>481.44934650455923</v>
      </c>
    </row>
    <row r="171" spans="1:14" ht="15" customHeight="1">
      <c r="A171" s="8" t="s">
        <v>145</v>
      </c>
      <c r="B171" s="9" t="s">
        <v>137</v>
      </c>
      <c r="C171" s="25">
        <v>3579</v>
      </c>
      <c r="D171" s="26">
        <v>1080042.42</v>
      </c>
      <c r="E171" s="26">
        <v>0</v>
      </c>
      <c r="F171" s="26">
        <f t="shared" si="10"/>
        <v>1080042.42</v>
      </c>
      <c r="G171" s="26">
        <v>21022.94</v>
      </c>
      <c r="H171" s="26">
        <v>0</v>
      </c>
      <c r="I171" s="26">
        <v>0</v>
      </c>
      <c r="J171" s="26">
        <f t="shared" si="11"/>
        <v>21022.94</v>
      </c>
      <c r="K171" s="26">
        <v>619337.24</v>
      </c>
      <c r="L171" s="10">
        <f t="shared" si="12"/>
        <v>307.64609108689575</v>
      </c>
      <c r="M171" s="10">
        <f t="shared" si="13"/>
        <v>173.04756635931824</v>
      </c>
      <c r="N171" s="11">
        <f t="shared" si="14"/>
        <v>480.69365744621399</v>
      </c>
    </row>
    <row r="172" spans="1:14" ht="15" customHeight="1">
      <c r="A172" s="8" t="s">
        <v>386</v>
      </c>
      <c r="B172" s="9" t="s">
        <v>176</v>
      </c>
      <c r="C172" s="25">
        <v>4327</v>
      </c>
      <c r="D172" s="26">
        <v>1745334.76</v>
      </c>
      <c r="E172" s="26">
        <v>0</v>
      </c>
      <c r="F172" s="26">
        <f t="shared" si="10"/>
        <v>1745334.76</v>
      </c>
      <c r="G172" s="26">
        <v>29437.56</v>
      </c>
      <c r="H172" s="26">
        <v>0</v>
      </c>
      <c r="I172" s="26">
        <v>0</v>
      </c>
      <c r="J172" s="26">
        <f t="shared" si="11"/>
        <v>29437.56</v>
      </c>
      <c r="K172" s="26">
        <v>297543.46999999997</v>
      </c>
      <c r="L172" s="10">
        <f t="shared" si="12"/>
        <v>410.16231107002545</v>
      </c>
      <c r="M172" s="10">
        <f t="shared" si="13"/>
        <v>68.764379477698171</v>
      </c>
      <c r="N172" s="11">
        <f t="shared" si="14"/>
        <v>478.92669054772358</v>
      </c>
    </row>
    <row r="173" spans="1:14" ht="15" customHeight="1">
      <c r="A173" s="8" t="s">
        <v>110</v>
      </c>
      <c r="B173" s="9" t="s">
        <v>90</v>
      </c>
      <c r="C173" s="25">
        <v>3817</v>
      </c>
      <c r="D173" s="26">
        <v>930858.81</v>
      </c>
      <c r="E173" s="26">
        <v>0</v>
      </c>
      <c r="F173" s="26">
        <f t="shared" si="10"/>
        <v>930858.81</v>
      </c>
      <c r="G173" s="26">
        <v>24357.34</v>
      </c>
      <c r="H173" s="26">
        <v>0</v>
      </c>
      <c r="I173" s="26">
        <v>0</v>
      </c>
      <c r="J173" s="26">
        <f t="shared" si="11"/>
        <v>24357.34</v>
      </c>
      <c r="K173" s="26">
        <v>867842.21</v>
      </c>
      <c r="L173" s="10">
        <f t="shared" si="12"/>
        <v>250.25311763164791</v>
      </c>
      <c r="M173" s="10">
        <f t="shared" si="13"/>
        <v>227.3623814514016</v>
      </c>
      <c r="N173" s="11">
        <f t="shared" si="14"/>
        <v>477.61549908304949</v>
      </c>
    </row>
    <row r="174" spans="1:14" ht="15" customHeight="1">
      <c r="A174" s="8" t="s">
        <v>181</v>
      </c>
      <c r="B174" s="9" t="s">
        <v>176</v>
      </c>
      <c r="C174" s="25">
        <v>1441</v>
      </c>
      <c r="D174" s="26">
        <v>493785.34</v>
      </c>
      <c r="E174" s="26">
        <v>0</v>
      </c>
      <c r="F174" s="26">
        <f t="shared" si="10"/>
        <v>493785.34</v>
      </c>
      <c r="G174" s="26">
        <v>7194.68</v>
      </c>
      <c r="H174" s="26">
        <v>0</v>
      </c>
      <c r="I174" s="26">
        <v>0</v>
      </c>
      <c r="J174" s="26">
        <f t="shared" si="11"/>
        <v>7194.68</v>
      </c>
      <c r="K174" s="26">
        <v>185155.46</v>
      </c>
      <c r="L174" s="10">
        <f t="shared" si="12"/>
        <v>347.66136016655099</v>
      </c>
      <c r="M174" s="10">
        <f t="shared" si="13"/>
        <v>128.49095072866064</v>
      </c>
      <c r="N174" s="11">
        <f t="shared" si="14"/>
        <v>476.15231089521166</v>
      </c>
    </row>
    <row r="175" spans="1:14" ht="15" customHeight="1">
      <c r="A175" s="8" t="s">
        <v>393</v>
      </c>
      <c r="B175" s="9" t="s">
        <v>206</v>
      </c>
      <c r="C175" s="25">
        <v>2891</v>
      </c>
      <c r="D175" s="26">
        <v>865444.12</v>
      </c>
      <c r="E175" s="26">
        <v>0</v>
      </c>
      <c r="F175" s="26">
        <f t="shared" si="10"/>
        <v>865444.12</v>
      </c>
      <c r="G175" s="26">
        <v>47877.83</v>
      </c>
      <c r="H175" s="26">
        <v>0</v>
      </c>
      <c r="I175" s="26">
        <v>0</v>
      </c>
      <c r="J175" s="26">
        <f t="shared" si="11"/>
        <v>47877.83</v>
      </c>
      <c r="K175" s="26">
        <v>461435.7</v>
      </c>
      <c r="L175" s="10">
        <f t="shared" si="12"/>
        <v>315.91904185402973</v>
      </c>
      <c r="M175" s="10">
        <f t="shared" si="13"/>
        <v>159.61110342442063</v>
      </c>
      <c r="N175" s="11">
        <f t="shared" si="14"/>
        <v>475.53014527845033</v>
      </c>
    </row>
    <row r="176" spans="1:14" ht="15" customHeight="1">
      <c r="A176" s="8" t="s">
        <v>252</v>
      </c>
      <c r="B176" s="9" t="s">
        <v>243</v>
      </c>
      <c r="C176" s="25">
        <v>1523</v>
      </c>
      <c r="D176" s="26">
        <v>541616.6</v>
      </c>
      <c r="E176" s="26">
        <v>0</v>
      </c>
      <c r="F176" s="26">
        <f t="shared" si="10"/>
        <v>541616.6</v>
      </c>
      <c r="G176" s="26">
        <v>26934.68</v>
      </c>
      <c r="H176" s="26">
        <v>0</v>
      </c>
      <c r="I176" s="26">
        <v>0</v>
      </c>
      <c r="J176" s="26">
        <f t="shared" si="11"/>
        <v>26934.68</v>
      </c>
      <c r="K176" s="26">
        <v>153695.39000000001</v>
      </c>
      <c r="L176" s="10">
        <f t="shared" si="12"/>
        <v>373.31009848982274</v>
      </c>
      <c r="M176" s="10">
        <f t="shared" si="13"/>
        <v>100.91621142481945</v>
      </c>
      <c r="N176" s="11">
        <f t="shared" si="14"/>
        <v>474.22630991464217</v>
      </c>
    </row>
    <row r="177" spans="1:14" ht="15" customHeight="1">
      <c r="A177" s="8" t="s">
        <v>146</v>
      </c>
      <c r="B177" s="9" t="s">
        <v>137</v>
      </c>
      <c r="C177" s="25">
        <v>2558</v>
      </c>
      <c r="D177" s="26">
        <v>795086.97</v>
      </c>
      <c r="E177" s="26">
        <v>0</v>
      </c>
      <c r="F177" s="26">
        <f t="shared" si="10"/>
        <v>795086.97</v>
      </c>
      <c r="G177" s="26">
        <v>150831.54999999999</v>
      </c>
      <c r="H177" s="26">
        <v>0</v>
      </c>
      <c r="I177" s="26">
        <v>0</v>
      </c>
      <c r="J177" s="26">
        <f t="shared" si="11"/>
        <v>150831.54999999999</v>
      </c>
      <c r="K177" s="26">
        <v>264574.49</v>
      </c>
      <c r="L177" s="10">
        <f t="shared" si="12"/>
        <v>369.78831899921812</v>
      </c>
      <c r="M177" s="10">
        <f t="shared" si="13"/>
        <v>103.43021501172791</v>
      </c>
      <c r="N177" s="11">
        <f t="shared" si="14"/>
        <v>473.21853401094603</v>
      </c>
    </row>
    <row r="178" spans="1:14" ht="15" customHeight="1">
      <c r="A178" s="8" t="s">
        <v>51</v>
      </c>
      <c r="B178" s="9" t="s">
        <v>0</v>
      </c>
      <c r="C178" s="25">
        <v>2568</v>
      </c>
      <c r="D178" s="26">
        <v>883453.08</v>
      </c>
      <c r="E178" s="26">
        <v>0</v>
      </c>
      <c r="F178" s="26">
        <f t="shared" si="10"/>
        <v>883453.08</v>
      </c>
      <c r="G178" s="26">
        <v>8287.56</v>
      </c>
      <c r="H178" s="26">
        <v>0</v>
      </c>
      <c r="I178" s="26">
        <v>0</v>
      </c>
      <c r="J178" s="26">
        <f t="shared" si="11"/>
        <v>8287.56</v>
      </c>
      <c r="K178" s="26">
        <v>319545.19</v>
      </c>
      <c r="L178" s="10">
        <f t="shared" si="12"/>
        <v>347.25102803738321</v>
      </c>
      <c r="M178" s="10">
        <f t="shared" si="13"/>
        <v>124.43348520249221</v>
      </c>
      <c r="N178" s="11">
        <f t="shared" si="14"/>
        <v>471.6845132398754</v>
      </c>
    </row>
    <row r="179" spans="1:14" ht="15" customHeight="1">
      <c r="A179" s="8" t="s">
        <v>225</v>
      </c>
      <c r="B179" s="9" t="s">
        <v>206</v>
      </c>
      <c r="C179" s="25">
        <v>750</v>
      </c>
      <c r="D179" s="26">
        <v>255875.7</v>
      </c>
      <c r="E179" s="26">
        <v>0</v>
      </c>
      <c r="F179" s="26">
        <f t="shared" si="10"/>
        <v>255875.7</v>
      </c>
      <c r="G179" s="26">
        <v>33669.85</v>
      </c>
      <c r="H179" s="26">
        <v>0</v>
      </c>
      <c r="I179" s="26">
        <v>0</v>
      </c>
      <c r="J179" s="26">
        <f t="shared" si="11"/>
        <v>33669.85</v>
      </c>
      <c r="K179" s="26">
        <v>64105.9</v>
      </c>
      <c r="L179" s="10">
        <f t="shared" si="12"/>
        <v>386.0607333333333</v>
      </c>
      <c r="M179" s="10">
        <f t="shared" si="13"/>
        <v>85.474533333333341</v>
      </c>
      <c r="N179" s="11">
        <f t="shared" si="14"/>
        <v>471.5352666666667</v>
      </c>
    </row>
    <row r="180" spans="1:14" ht="15" customHeight="1">
      <c r="A180" s="8" t="s">
        <v>16</v>
      </c>
      <c r="B180" s="9" t="s">
        <v>0</v>
      </c>
      <c r="C180" s="25">
        <v>3558</v>
      </c>
      <c r="D180" s="26">
        <v>1019994.06</v>
      </c>
      <c r="E180" s="26">
        <v>0</v>
      </c>
      <c r="F180" s="26">
        <f t="shared" si="10"/>
        <v>1019994.06</v>
      </c>
      <c r="G180" s="26">
        <v>23218.16</v>
      </c>
      <c r="H180" s="26">
        <v>0</v>
      </c>
      <c r="I180" s="26">
        <v>0</v>
      </c>
      <c r="J180" s="26">
        <f t="shared" si="11"/>
        <v>23218.16</v>
      </c>
      <c r="K180" s="26">
        <v>632789.19999999995</v>
      </c>
      <c r="L180" s="10">
        <f t="shared" si="12"/>
        <v>293.2018605958404</v>
      </c>
      <c r="M180" s="10">
        <f t="shared" si="13"/>
        <v>177.84969083754916</v>
      </c>
      <c r="N180" s="11">
        <f t="shared" si="14"/>
        <v>471.05155143338953</v>
      </c>
    </row>
    <row r="181" spans="1:14" ht="15" customHeight="1">
      <c r="A181" s="8" t="s">
        <v>62</v>
      </c>
      <c r="B181" s="9" t="s">
        <v>0</v>
      </c>
      <c r="C181" s="25">
        <v>388</v>
      </c>
      <c r="D181" s="26">
        <v>85584.67</v>
      </c>
      <c r="E181" s="26">
        <v>0</v>
      </c>
      <c r="F181" s="26">
        <f t="shared" si="10"/>
        <v>85584.67</v>
      </c>
      <c r="G181" s="26">
        <v>2180.7600000000002</v>
      </c>
      <c r="H181" s="26">
        <v>0</v>
      </c>
      <c r="I181" s="26">
        <v>0</v>
      </c>
      <c r="J181" s="26">
        <f t="shared" si="11"/>
        <v>2180.7600000000002</v>
      </c>
      <c r="K181" s="26">
        <v>94764.22</v>
      </c>
      <c r="L181" s="10">
        <f t="shared" si="12"/>
        <v>226.19956185567008</v>
      </c>
      <c r="M181" s="10">
        <f t="shared" si="13"/>
        <v>244.23768041237113</v>
      </c>
      <c r="N181" s="11">
        <f t="shared" si="14"/>
        <v>470.43724226804125</v>
      </c>
    </row>
    <row r="182" spans="1:14" ht="15" customHeight="1">
      <c r="A182" s="8" t="s">
        <v>387</v>
      </c>
      <c r="B182" s="9" t="s">
        <v>69</v>
      </c>
      <c r="C182" s="25">
        <v>4244</v>
      </c>
      <c r="D182" s="26">
        <v>1466454.98</v>
      </c>
      <c r="E182" s="26">
        <v>0</v>
      </c>
      <c r="F182" s="26">
        <f t="shared" si="10"/>
        <v>1466454.98</v>
      </c>
      <c r="G182" s="26">
        <v>33252.57</v>
      </c>
      <c r="H182" s="26">
        <v>0</v>
      </c>
      <c r="I182" s="26">
        <v>0</v>
      </c>
      <c r="J182" s="26">
        <f t="shared" si="11"/>
        <v>33252.57</v>
      </c>
      <c r="K182" s="26">
        <v>495978.51</v>
      </c>
      <c r="L182" s="10">
        <f t="shared" si="12"/>
        <v>353.37124175306315</v>
      </c>
      <c r="M182" s="10">
        <f t="shared" si="13"/>
        <v>116.86581291234684</v>
      </c>
      <c r="N182" s="11">
        <f t="shared" si="14"/>
        <v>470.23705466541003</v>
      </c>
    </row>
    <row r="183" spans="1:14" ht="15" customHeight="1">
      <c r="A183" s="8" t="s">
        <v>330</v>
      </c>
      <c r="B183" s="9" t="s">
        <v>243</v>
      </c>
      <c r="C183" s="25">
        <v>1675</v>
      </c>
      <c r="D183" s="26">
        <v>547473.21</v>
      </c>
      <c r="E183" s="26">
        <v>0</v>
      </c>
      <c r="F183" s="26">
        <f t="shared" si="10"/>
        <v>547473.21</v>
      </c>
      <c r="G183" s="26">
        <v>15647.29</v>
      </c>
      <c r="H183" s="26">
        <v>0</v>
      </c>
      <c r="I183" s="26">
        <v>0</v>
      </c>
      <c r="J183" s="26">
        <f t="shared" si="11"/>
        <v>15647.29</v>
      </c>
      <c r="K183" s="26">
        <v>221641.51</v>
      </c>
      <c r="L183" s="10">
        <f t="shared" si="12"/>
        <v>336.19134328358211</v>
      </c>
      <c r="M183" s="10">
        <f t="shared" si="13"/>
        <v>132.3232895522388</v>
      </c>
      <c r="N183" s="11">
        <f t="shared" si="14"/>
        <v>468.51463283582092</v>
      </c>
    </row>
    <row r="184" spans="1:14" ht="15" customHeight="1">
      <c r="A184" s="8" t="s">
        <v>183</v>
      </c>
      <c r="B184" s="9" t="s">
        <v>176</v>
      </c>
      <c r="C184" s="25">
        <v>2507</v>
      </c>
      <c r="D184" s="26">
        <v>841474.06</v>
      </c>
      <c r="E184" s="26">
        <v>0</v>
      </c>
      <c r="F184" s="26">
        <f t="shared" si="10"/>
        <v>841474.06</v>
      </c>
      <c r="G184" s="26">
        <v>42405.37</v>
      </c>
      <c r="H184" s="26">
        <v>0</v>
      </c>
      <c r="I184" s="26">
        <v>0</v>
      </c>
      <c r="J184" s="26">
        <f t="shared" si="11"/>
        <v>42405.37</v>
      </c>
      <c r="K184" s="26">
        <v>289107.12</v>
      </c>
      <c r="L184" s="10">
        <f t="shared" si="12"/>
        <v>352.56459114479458</v>
      </c>
      <c r="M184" s="10">
        <f t="shared" si="13"/>
        <v>115.31995213402473</v>
      </c>
      <c r="N184" s="11">
        <f t="shared" si="14"/>
        <v>467.88454327881931</v>
      </c>
    </row>
    <row r="185" spans="1:14" ht="15" customHeight="1">
      <c r="A185" s="8" t="s">
        <v>46</v>
      </c>
      <c r="B185" s="9" t="s">
        <v>0</v>
      </c>
      <c r="C185" s="25">
        <v>676</v>
      </c>
      <c r="D185" s="26">
        <v>226132.38</v>
      </c>
      <c r="E185" s="26">
        <v>0</v>
      </c>
      <c r="F185" s="26">
        <f t="shared" si="10"/>
        <v>226132.38</v>
      </c>
      <c r="G185" s="26">
        <v>8546.2900000000009</v>
      </c>
      <c r="H185" s="26">
        <v>0</v>
      </c>
      <c r="I185" s="26">
        <v>0</v>
      </c>
      <c r="J185" s="26">
        <f t="shared" si="11"/>
        <v>8546.2900000000009</v>
      </c>
      <c r="K185" s="26">
        <v>80866.75</v>
      </c>
      <c r="L185" s="10">
        <f t="shared" si="12"/>
        <v>347.15779585798816</v>
      </c>
      <c r="M185" s="10">
        <f t="shared" si="13"/>
        <v>119.62536982248521</v>
      </c>
      <c r="N185" s="11">
        <f t="shared" si="14"/>
        <v>466.78316568047342</v>
      </c>
    </row>
    <row r="186" spans="1:14" ht="15" customHeight="1">
      <c r="A186" s="8" t="s">
        <v>97</v>
      </c>
      <c r="B186" s="9" t="s">
        <v>90</v>
      </c>
      <c r="C186" s="25">
        <v>400</v>
      </c>
      <c r="D186" s="26">
        <v>133874.01999999999</v>
      </c>
      <c r="E186" s="26">
        <v>0</v>
      </c>
      <c r="F186" s="26">
        <f t="shared" si="10"/>
        <v>133874.01999999999</v>
      </c>
      <c r="G186" s="26">
        <v>992.18</v>
      </c>
      <c r="H186" s="26">
        <v>0</v>
      </c>
      <c r="I186" s="26">
        <v>0</v>
      </c>
      <c r="J186" s="26">
        <f t="shared" si="11"/>
        <v>992.18</v>
      </c>
      <c r="K186" s="26">
        <v>51681.63</v>
      </c>
      <c r="L186" s="10">
        <f t="shared" si="12"/>
        <v>337.16549999999995</v>
      </c>
      <c r="M186" s="10">
        <f t="shared" si="13"/>
        <v>129.20407499999999</v>
      </c>
      <c r="N186" s="11">
        <f t="shared" si="14"/>
        <v>466.36957499999994</v>
      </c>
    </row>
    <row r="187" spans="1:14" ht="15" customHeight="1">
      <c r="A187" s="8" t="s">
        <v>44</v>
      </c>
      <c r="B187" s="9" t="s">
        <v>0</v>
      </c>
      <c r="C187" s="25">
        <v>3910</v>
      </c>
      <c r="D187" s="26">
        <v>1145889.1200000001</v>
      </c>
      <c r="E187" s="26">
        <v>0</v>
      </c>
      <c r="F187" s="26">
        <f t="shared" si="10"/>
        <v>1145889.1200000001</v>
      </c>
      <c r="G187" s="26">
        <v>45009.919999999998</v>
      </c>
      <c r="H187" s="26">
        <v>0</v>
      </c>
      <c r="I187" s="26">
        <v>0</v>
      </c>
      <c r="J187" s="26">
        <f t="shared" si="11"/>
        <v>45009.919999999998</v>
      </c>
      <c r="K187" s="26">
        <v>621160.36</v>
      </c>
      <c r="L187" s="10">
        <f t="shared" si="12"/>
        <v>304.57775959079282</v>
      </c>
      <c r="M187" s="10">
        <f t="shared" si="13"/>
        <v>158.86454219948848</v>
      </c>
      <c r="N187" s="11">
        <f t="shared" si="14"/>
        <v>463.44230179028131</v>
      </c>
    </row>
    <row r="188" spans="1:14" ht="15" customHeight="1">
      <c r="A188" s="8" t="s">
        <v>152</v>
      </c>
      <c r="B188" s="9" t="s">
        <v>137</v>
      </c>
      <c r="C188" s="25">
        <v>2436</v>
      </c>
      <c r="D188" s="26">
        <v>663060.36</v>
      </c>
      <c r="E188" s="26">
        <v>0</v>
      </c>
      <c r="F188" s="26">
        <f t="shared" si="10"/>
        <v>663060.36</v>
      </c>
      <c r="G188" s="26">
        <v>21977.48</v>
      </c>
      <c r="H188" s="26">
        <v>0</v>
      </c>
      <c r="I188" s="26">
        <v>0</v>
      </c>
      <c r="J188" s="26">
        <f t="shared" si="11"/>
        <v>21977.48</v>
      </c>
      <c r="K188" s="26">
        <v>442193.5</v>
      </c>
      <c r="L188" s="10">
        <f t="shared" si="12"/>
        <v>281.21422003284073</v>
      </c>
      <c r="M188" s="10">
        <f t="shared" si="13"/>
        <v>181.52442528735631</v>
      </c>
      <c r="N188" s="11">
        <f t="shared" si="14"/>
        <v>462.73864532019701</v>
      </c>
    </row>
    <row r="189" spans="1:14" ht="15" customHeight="1">
      <c r="A189" s="8" t="s">
        <v>431</v>
      </c>
      <c r="B189" s="9" t="s">
        <v>206</v>
      </c>
      <c r="C189" s="25">
        <v>185</v>
      </c>
      <c r="D189" s="26">
        <v>63322.78</v>
      </c>
      <c r="E189" s="26">
        <v>0</v>
      </c>
      <c r="F189" s="26">
        <f t="shared" si="10"/>
        <v>63322.78</v>
      </c>
      <c r="G189" s="26">
        <v>535.04</v>
      </c>
      <c r="H189" s="26">
        <v>0</v>
      </c>
      <c r="I189" s="26">
        <v>0</v>
      </c>
      <c r="J189" s="26">
        <f t="shared" si="11"/>
        <v>535.04</v>
      </c>
      <c r="K189" s="26">
        <v>21689.200000000001</v>
      </c>
      <c r="L189" s="10">
        <f t="shared" si="12"/>
        <v>345.17740540540541</v>
      </c>
      <c r="M189" s="10">
        <f t="shared" si="13"/>
        <v>117.23891891891893</v>
      </c>
      <c r="N189" s="11">
        <f t="shared" si="14"/>
        <v>462.41632432432436</v>
      </c>
    </row>
    <row r="190" spans="1:14" ht="15" customHeight="1">
      <c r="A190" s="8" t="s">
        <v>408</v>
      </c>
      <c r="B190" s="9" t="s">
        <v>243</v>
      </c>
      <c r="C190" s="25">
        <v>1324</v>
      </c>
      <c r="D190" s="26">
        <v>456164.1</v>
      </c>
      <c r="E190" s="26">
        <v>0</v>
      </c>
      <c r="F190" s="26">
        <f t="shared" si="10"/>
        <v>456164.1</v>
      </c>
      <c r="G190" s="26">
        <v>63100.1</v>
      </c>
      <c r="H190" s="26">
        <v>0</v>
      </c>
      <c r="I190" s="26">
        <v>0</v>
      </c>
      <c r="J190" s="26">
        <f t="shared" si="11"/>
        <v>63100.1</v>
      </c>
      <c r="K190" s="26">
        <v>91722.46</v>
      </c>
      <c r="L190" s="10">
        <f t="shared" si="12"/>
        <v>392.193504531722</v>
      </c>
      <c r="M190" s="10">
        <f t="shared" si="13"/>
        <v>69.276782477341399</v>
      </c>
      <c r="N190" s="11">
        <f t="shared" si="14"/>
        <v>461.47028700906338</v>
      </c>
    </row>
    <row r="191" spans="1:14" ht="15" customHeight="1">
      <c r="A191" s="8" t="s">
        <v>73</v>
      </c>
      <c r="B191" s="9" t="s">
        <v>69</v>
      </c>
      <c r="C191" s="25">
        <v>2973</v>
      </c>
      <c r="D191" s="26">
        <v>1193273.28</v>
      </c>
      <c r="E191" s="26">
        <v>0</v>
      </c>
      <c r="F191" s="26">
        <f t="shared" si="10"/>
        <v>1193273.28</v>
      </c>
      <c r="G191" s="26">
        <v>49806.879999999997</v>
      </c>
      <c r="H191" s="26">
        <v>0</v>
      </c>
      <c r="I191" s="26">
        <v>0</v>
      </c>
      <c r="J191" s="26">
        <f t="shared" si="11"/>
        <v>49806.879999999997</v>
      </c>
      <c r="K191" s="26">
        <v>127980.43</v>
      </c>
      <c r="L191" s="10">
        <f t="shared" si="12"/>
        <v>418.12316178943826</v>
      </c>
      <c r="M191" s="10">
        <f t="shared" si="13"/>
        <v>43.047571476622934</v>
      </c>
      <c r="N191" s="11">
        <f t="shared" si="14"/>
        <v>461.17073326606118</v>
      </c>
    </row>
    <row r="192" spans="1:14" ht="15" customHeight="1">
      <c r="A192" s="8" t="s">
        <v>320</v>
      </c>
      <c r="B192" s="9" t="s">
        <v>176</v>
      </c>
      <c r="C192" s="25">
        <v>4640</v>
      </c>
      <c r="D192" s="26">
        <v>1796253.07</v>
      </c>
      <c r="E192" s="26">
        <v>0</v>
      </c>
      <c r="F192" s="26">
        <f t="shared" si="10"/>
        <v>1796253.07</v>
      </c>
      <c r="G192" s="26">
        <v>40797.040000000001</v>
      </c>
      <c r="H192" s="26">
        <v>0</v>
      </c>
      <c r="I192" s="26">
        <v>0</v>
      </c>
      <c r="J192" s="26">
        <f t="shared" si="11"/>
        <v>40797.040000000001</v>
      </c>
      <c r="K192" s="26">
        <v>294417.89</v>
      </c>
      <c r="L192" s="10">
        <f t="shared" si="12"/>
        <v>395.91597198275866</v>
      </c>
      <c r="M192" s="10">
        <f t="shared" si="13"/>
        <v>63.452131465517247</v>
      </c>
      <c r="N192" s="11">
        <f t="shared" si="14"/>
        <v>459.36810344827586</v>
      </c>
    </row>
    <row r="193" spans="1:14" ht="15" customHeight="1">
      <c r="A193" s="8" t="s">
        <v>267</v>
      </c>
      <c r="B193" s="9" t="s">
        <v>176</v>
      </c>
      <c r="C193" s="25">
        <v>2829</v>
      </c>
      <c r="D193" s="26">
        <v>887040.02</v>
      </c>
      <c r="E193" s="26">
        <v>0</v>
      </c>
      <c r="F193" s="26">
        <f t="shared" si="10"/>
        <v>887040.02</v>
      </c>
      <c r="G193" s="26">
        <v>20225.48</v>
      </c>
      <c r="H193" s="26">
        <v>0</v>
      </c>
      <c r="I193" s="26">
        <v>0</v>
      </c>
      <c r="J193" s="26">
        <f t="shared" si="11"/>
        <v>20225.48</v>
      </c>
      <c r="K193" s="26">
        <v>391445.73</v>
      </c>
      <c r="L193" s="10">
        <f t="shared" si="12"/>
        <v>320.70183810533757</v>
      </c>
      <c r="M193" s="10">
        <f t="shared" si="13"/>
        <v>138.36893955461292</v>
      </c>
      <c r="N193" s="11">
        <f t="shared" si="14"/>
        <v>459.07077765995052</v>
      </c>
    </row>
    <row r="194" spans="1:14" ht="15" customHeight="1">
      <c r="A194" s="8" t="s">
        <v>141</v>
      </c>
      <c r="B194" s="9" t="s">
        <v>137</v>
      </c>
      <c r="C194" s="25">
        <v>1695</v>
      </c>
      <c r="D194" s="26">
        <v>444718.61</v>
      </c>
      <c r="E194" s="26">
        <v>0</v>
      </c>
      <c r="F194" s="26">
        <f t="shared" si="10"/>
        <v>444718.61</v>
      </c>
      <c r="G194" s="26">
        <v>11872.66</v>
      </c>
      <c r="H194" s="26">
        <v>0</v>
      </c>
      <c r="I194" s="26">
        <v>0</v>
      </c>
      <c r="J194" s="26">
        <f t="shared" si="11"/>
        <v>11872.66</v>
      </c>
      <c r="K194" s="26">
        <v>321434.49</v>
      </c>
      <c r="L194" s="10">
        <f t="shared" si="12"/>
        <v>269.37538053097342</v>
      </c>
      <c r="M194" s="10">
        <f t="shared" si="13"/>
        <v>189.63686725663717</v>
      </c>
      <c r="N194" s="11">
        <f t="shared" si="14"/>
        <v>459.01224778761065</v>
      </c>
    </row>
    <row r="195" spans="1:14" ht="15" customHeight="1">
      <c r="A195" s="8" t="s">
        <v>420</v>
      </c>
      <c r="B195" s="9" t="s">
        <v>176</v>
      </c>
      <c r="C195" s="25">
        <v>628</v>
      </c>
      <c r="D195" s="26">
        <v>162642.84</v>
      </c>
      <c r="E195" s="26">
        <v>0</v>
      </c>
      <c r="F195" s="26">
        <f t="shared" si="10"/>
        <v>162642.84</v>
      </c>
      <c r="G195" s="26">
        <v>5893.09</v>
      </c>
      <c r="H195" s="26">
        <v>0</v>
      </c>
      <c r="I195" s="26">
        <v>0</v>
      </c>
      <c r="J195" s="26">
        <f t="shared" si="11"/>
        <v>5893.09</v>
      </c>
      <c r="K195" s="26">
        <v>119365.77</v>
      </c>
      <c r="L195" s="10">
        <f t="shared" si="12"/>
        <v>268.36931528662421</v>
      </c>
      <c r="M195" s="10">
        <f t="shared" si="13"/>
        <v>190.07288216560511</v>
      </c>
      <c r="N195" s="11">
        <f t="shared" si="14"/>
        <v>458.44219745222932</v>
      </c>
    </row>
    <row r="196" spans="1:14" ht="15" customHeight="1">
      <c r="A196" s="8" t="s">
        <v>60</v>
      </c>
      <c r="B196" s="9" t="s">
        <v>0</v>
      </c>
      <c r="C196" s="25">
        <v>1099</v>
      </c>
      <c r="D196" s="26">
        <v>277996.53000000003</v>
      </c>
      <c r="E196" s="26">
        <v>0</v>
      </c>
      <c r="F196" s="26">
        <f t="shared" si="10"/>
        <v>277996.53000000003</v>
      </c>
      <c r="G196" s="26">
        <v>14548.08</v>
      </c>
      <c r="H196" s="26">
        <v>0</v>
      </c>
      <c r="I196" s="26">
        <v>0</v>
      </c>
      <c r="J196" s="26">
        <f t="shared" si="11"/>
        <v>14548.08</v>
      </c>
      <c r="K196" s="26">
        <v>209938.73</v>
      </c>
      <c r="L196" s="10">
        <f t="shared" si="12"/>
        <v>266.19163785259332</v>
      </c>
      <c r="M196" s="10">
        <f t="shared" si="13"/>
        <v>191.02705186533214</v>
      </c>
      <c r="N196" s="11">
        <f t="shared" si="14"/>
        <v>457.21868971792549</v>
      </c>
    </row>
    <row r="197" spans="1:14" ht="15" customHeight="1">
      <c r="A197" s="8" t="s">
        <v>129</v>
      </c>
      <c r="B197" s="9" t="s">
        <v>90</v>
      </c>
      <c r="C197" s="25">
        <v>2233</v>
      </c>
      <c r="D197" s="26">
        <v>754291.87</v>
      </c>
      <c r="E197" s="26">
        <v>0</v>
      </c>
      <c r="F197" s="26">
        <f t="shared" si="10"/>
        <v>754291.87</v>
      </c>
      <c r="G197" s="26">
        <v>7491.37</v>
      </c>
      <c r="H197" s="26">
        <v>0</v>
      </c>
      <c r="I197" s="26">
        <v>0</v>
      </c>
      <c r="J197" s="26">
        <f t="shared" si="11"/>
        <v>7491.37</v>
      </c>
      <c r="K197" s="26">
        <v>255160.11</v>
      </c>
      <c r="L197" s="10">
        <f t="shared" si="12"/>
        <v>341.14789072995967</v>
      </c>
      <c r="M197" s="10">
        <f t="shared" si="13"/>
        <v>114.26785042543662</v>
      </c>
      <c r="N197" s="11">
        <f t="shared" si="14"/>
        <v>455.41574115539629</v>
      </c>
    </row>
    <row r="198" spans="1:14" ht="15" customHeight="1">
      <c r="A198" s="8" t="s">
        <v>54</v>
      </c>
      <c r="B198" s="9" t="s">
        <v>0</v>
      </c>
      <c r="C198" s="25">
        <v>940</v>
      </c>
      <c r="D198" s="26">
        <v>295449.90000000002</v>
      </c>
      <c r="E198" s="26">
        <v>0</v>
      </c>
      <c r="F198" s="26">
        <f t="shared" si="10"/>
        <v>295449.90000000002</v>
      </c>
      <c r="G198" s="26">
        <v>2704.77</v>
      </c>
      <c r="H198" s="26">
        <v>0</v>
      </c>
      <c r="I198" s="26">
        <v>0</v>
      </c>
      <c r="J198" s="26">
        <f t="shared" si="11"/>
        <v>2704.77</v>
      </c>
      <c r="K198" s="26">
        <v>129558.89</v>
      </c>
      <c r="L198" s="10">
        <f t="shared" si="12"/>
        <v>317.18581914893622</v>
      </c>
      <c r="M198" s="10">
        <f t="shared" si="13"/>
        <v>137.82860638297873</v>
      </c>
      <c r="N198" s="11">
        <f t="shared" si="14"/>
        <v>455.01442553191498</v>
      </c>
    </row>
    <row r="199" spans="1:14" ht="15" customHeight="1">
      <c r="A199" s="8" t="s">
        <v>31</v>
      </c>
      <c r="B199" s="9" t="s">
        <v>0</v>
      </c>
      <c r="C199" s="25">
        <v>2396</v>
      </c>
      <c r="D199" s="26">
        <v>655614.67000000004</v>
      </c>
      <c r="E199" s="26">
        <v>0</v>
      </c>
      <c r="F199" s="26">
        <f t="shared" si="10"/>
        <v>655614.67000000004</v>
      </c>
      <c r="G199" s="26">
        <v>0</v>
      </c>
      <c r="H199" s="26">
        <v>0</v>
      </c>
      <c r="I199" s="26">
        <v>0</v>
      </c>
      <c r="J199" s="26">
        <f t="shared" si="11"/>
        <v>0</v>
      </c>
      <c r="K199" s="26">
        <v>433469.34</v>
      </c>
      <c r="L199" s="10">
        <f t="shared" si="12"/>
        <v>273.62882721202004</v>
      </c>
      <c r="M199" s="10">
        <f t="shared" si="13"/>
        <v>180.91374791318867</v>
      </c>
      <c r="N199" s="11">
        <f t="shared" si="14"/>
        <v>454.54257512520866</v>
      </c>
    </row>
    <row r="200" spans="1:14" ht="15" customHeight="1">
      <c r="A200" s="8" t="s">
        <v>399</v>
      </c>
      <c r="B200" s="9" t="s">
        <v>176</v>
      </c>
      <c r="C200" s="25">
        <v>2252</v>
      </c>
      <c r="D200" s="26">
        <v>894214.11</v>
      </c>
      <c r="E200" s="26">
        <v>0</v>
      </c>
      <c r="F200" s="26">
        <f t="shared" si="10"/>
        <v>894214.11</v>
      </c>
      <c r="G200" s="26">
        <v>28035.759999999998</v>
      </c>
      <c r="H200" s="26">
        <v>0</v>
      </c>
      <c r="I200" s="26">
        <v>0</v>
      </c>
      <c r="J200" s="26">
        <f t="shared" si="11"/>
        <v>28035.759999999998</v>
      </c>
      <c r="K200" s="26">
        <v>101291.21</v>
      </c>
      <c r="L200" s="10">
        <f t="shared" si="12"/>
        <v>409.52480905861455</v>
      </c>
      <c r="M200" s="10">
        <f t="shared" si="13"/>
        <v>44.978334813499117</v>
      </c>
      <c r="N200" s="11">
        <f t="shared" si="14"/>
        <v>454.50314387211364</v>
      </c>
    </row>
    <row r="201" spans="1:14" ht="15" customHeight="1">
      <c r="A201" s="8" t="s">
        <v>286</v>
      </c>
      <c r="B201" s="9" t="s">
        <v>137</v>
      </c>
      <c r="C201" s="25">
        <v>2967</v>
      </c>
      <c r="D201" s="26">
        <v>823628.12</v>
      </c>
      <c r="E201" s="26">
        <v>0</v>
      </c>
      <c r="F201" s="26">
        <f t="shared" si="10"/>
        <v>823628.12</v>
      </c>
      <c r="G201" s="26">
        <v>20531.75</v>
      </c>
      <c r="H201" s="26">
        <v>0</v>
      </c>
      <c r="I201" s="26">
        <v>0</v>
      </c>
      <c r="J201" s="26">
        <f t="shared" si="11"/>
        <v>20531.75</v>
      </c>
      <c r="K201" s="26">
        <v>502855.97</v>
      </c>
      <c r="L201" s="10">
        <f t="shared" si="12"/>
        <v>284.51630266262219</v>
      </c>
      <c r="M201" s="10">
        <f t="shared" si="13"/>
        <v>169.48296932928884</v>
      </c>
      <c r="N201" s="11">
        <f t="shared" si="14"/>
        <v>453.99927199191097</v>
      </c>
    </row>
    <row r="202" spans="1:14" ht="15" customHeight="1">
      <c r="A202" s="8" t="s">
        <v>323</v>
      </c>
      <c r="B202" s="9" t="s">
        <v>206</v>
      </c>
      <c r="C202" s="25">
        <v>3331</v>
      </c>
      <c r="D202" s="26">
        <v>895061.75</v>
      </c>
      <c r="E202" s="26">
        <v>0</v>
      </c>
      <c r="F202" s="26">
        <f t="shared" ref="F202:F265" si="15">D202-E202</f>
        <v>895061.75</v>
      </c>
      <c r="G202" s="26">
        <v>81496.62</v>
      </c>
      <c r="H202" s="26">
        <v>0</v>
      </c>
      <c r="I202" s="26">
        <v>0</v>
      </c>
      <c r="J202" s="26">
        <f t="shared" ref="J202:J265" si="16">G202-H202-I202</f>
        <v>81496.62</v>
      </c>
      <c r="K202" s="26">
        <v>535368.05000000005</v>
      </c>
      <c r="L202" s="10">
        <f t="shared" ref="L202:L265" si="17">(F202+J202)/C202</f>
        <v>293.17273191233863</v>
      </c>
      <c r="M202" s="10">
        <f t="shared" ref="M202:M265" si="18">K202/C202</f>
        <v>160.72292104473132</v>
      </c>
      <c r="N202" s="11">
        <f t="shared" ref="N202:N265" si="19">(F202+J202+K202)/C202</f>
        <v>453.8956529570699</v>
      </c>
    </row>
    <row r="203" spans="1:14" ht="15" customHeight="1">
      <c r="A203" s="8" t="s">
        <v>416</v>
      </c>
      <c r="B203" s="9" t="s">
        <v>90</v>
      </c>
      <c r="C203" s="25">
        <v>767</v>
      </c>
      <c r="D203" s="26">
        <v>183854.38</v>
      </c>
      <c r="E203" s="26">
        <v>0</v>
      </c>
      <c r="F203" s="26">
        <f t="shared" si="15"/>
        <v>183854.38</v>
      </c>
      <c r="G203" s="26">
        <v>22088.35</v>
      </c>
      <c r="H203" s="26">
        <v>0</v>
      </c>
      <c r="I203" s="26">
        <v>0</v>
      </c>
      <c r="J203" s="26">
        <f t="shared" si="16"/>
        <v>22088.35</v>
      </c>
      <c r="K203" s="26">
        <v>141779.81</v>
      </c>
      <c r="L203" s="10">
        <f t="shared" si="17"/>
        <v>268.50421121251634</v>
      </c>
      <c r="M203" s="10">
        <f t="shared" si="18"/>
        <v>184.84981747066493</v>
      </c>
      <c r="N203" s="11">
        <f t="shared" si="19"/>
        <v>453.3540286831813</v>
      </c>
    </row>
    <row r="204" spans="1:14" ht="15" customHeight="1">
      <c r="A204" s="8" t="s">
        <v>326</v>
      </c>
      <c r="B204" s="9" t="s">
        <v>69</v>
      </c>
      <c r="C204" s="25">
        <v>2953</v>
      </c>
      <c r="D204" s="26">
        <v>1039419.81</v>
      </c>
      <c r="E204" s="26">
        <v>0</v>
      </c>
      <c r="F204" s="26">
        <f t="shared" si="15"/>
        <v>1039419.81</v>
      </c>
      <c r="G204" s="26">
        <v>78275.009999999995</v>
      </c>
      <c r="H204" s="26">
        <v>0</v>
      </c>
      <c r="I204" s="26">
        <v>0</v>
      </c>
      <c r="J204" s="26">
        <f t="shared" si="16"/>
        <v>78275.009999999995</v>
      </c>
      <c r="K204" s="26">
        <v>220516.63</v>
      </c>
      <c r="L204" s="10">
        <f t="shared" si="17"/>
        <v>378.49469014561464</v>
      </c>
      <c r="M204" s="10">
        <f t="shared" si="18"/>
        <v>74.675458855401288</v>
      </c>
      <c r="N204" s="11">
        <f t="shared" si="19"/>
        <v>453.170149001016</v>
      </c>
    </row>
    <row r="205" spans="1:14" ht="15" customHeight="1">
      <c r="A205" s="8" t="s">
        <v>189</v>
      </c>
      <c r="B205" s="9" t="s">
        <v>176</v>
      </c>
      <c r="C205" s="25">
        <v>2318</v>
      </c>
      <c r="D205" s="26">
        <v>712300.06</v>
      </c>
      <c r="E205" s="26">
        <v>0</v>
      </c>
      <c r="F205" s="26">
        <f t="shared" si="15"/>
        <v>712300.06</v>
      </c>
      <c r="G205" s="26">
        <v>0</v>
      </c>
      <c r="H205" s="26">
        <v>0</v>
      </c>
      <c r="I205" s="26">
        <v>0</v>
      </c>
      <c r="J205" s="26">
        <f t="shared" si="16"/>
        <v>0</v>
      </c>
      <c r="K205" s="26">
        <v>337907.41</v>
      </c>
      <c r="L205" s="10">
        <f t="shared" si="17"/>
        <v>307.2907937877481</v>
      </c>
      <c r="M205" s="10">
        <f t="shared" si="18"/>
        <v>145.77541415012942</v>
      </c>
      <c r="N205" s="11">
        <f t="shared" si="19"/>
        <v>453.06620793787749</v>
      </c>
    </row>
    <row r="206" spans="1:14" ht="15" customHeight="1">
      <c r="A206" s="8" t="s">
        <v>6</v>
      </c>
      <c r="B206" s="9" t="s">
        <v>0</v>
      </c>
      <c r="C206" s="25">
        <v>252</v>
      </c>
      <c r="D206" s="26">
        <v>60212.55</v>
      </c>
      <c r="E206" s="26">
        <v>0</v>
      </c>
      <c r="F206" s="26">
        <f t="shared" si="15"/>
        <v>60212.55</v>
      </c>
      <c r="G206" s="26">
        <v>2127.67</v>
      </c>
      <c r="H206" s="26">
        <v>0</v>
      </c>
      <c r="I206" s="26">
        <v>0</v>
      </c>
      <c r="J206" s="26">
        <f t="shared" si="16"/>
        <v>2127.67</v>
      </c>
      <c r="K206" s="26">
        <v>51607.66</v>
      </c>
      <c r="L206" s="10">
        <f t="shared" si="17"/>
        <v>247.38182539682541</v>
      </c>
      <c r="M206" s="10">
        <f t="shared" si="18"/>
        <v>204.79230158730161</v>
      </c>
      <c r="N206" s="11">
        <f t="shared" si="19"/>
        <v>452.17412698412699</v>
      </c>
    </row>
    <row r="207" spans="1:14" ht="15" customHeight="1">
      <c r="A207" s="8" t="s">
        <v>223</v>
      </c>
      <c r="B207" s="9" t="s">
        <v>206</v>
      </c>
      <c r="C207" s="25">
        <v>3014</v>
      </c>
      <c r="D207" s="26">
        <v>1130988.3899999999</v>
      </c>
      <c r="E207" s="26">
        <v>0</v>
      </c>
      <c r="F207" s="26">
        <f t="shared" si="15"/>
        <v>1130988.3899999999</v>
      </c>
      <c r="G207" s="26">
        <v>17281.2</v>
      </c>
      <c r="H207" s="26">
        <v>0</v>
      </c>
      <c r="I207" s="26">
        <v>0</v>
      </c>
      <c r="J207" s="26">
        <f t="shared" si="16"/>
        <v>17281.2</v>
      </c>
      <c r="K207" s="26">
        <v>214516.16</v>
      </c>
      <c r="L207" s="10">
        <f t="shared" si="17"/>
        <v>380.97862972793627</v>
      </c>
      <c r="M207" s="10">
        <f t="shared" si="18"/>
        <v>71.173244857332449</v>
      </c>
      <c r="N207" s="11">
        <f t="shared" si="19"/>
        <v>452.15187458526867</v>
      </c>
    </row>
    <row r="208" spans="1:14" ht="15" customHeight="1">
      <c r="A208" s="8" t="s">
        <v>410</v>
      </c>
      <c r="B208" s="9" t="s">
        <v>243</v>
      </c>
      <c r="C208" s="25">
        <v>1215</v>
      </c>
      <c r="D208" s="26">
        <v>345959.72</v>
      </c>
      <c r="E208" s="26">
        <v>0</v>
      </c>
      <c r="F208" s="26">
        <f t="shared" si="15"/>
        <v>345959.72</v>
      </c>
      <c r="G208" s="26">
        <v>9640.34</v>
      </c>
      <c r="H208" s="26">
        <v>0</v>
      </c>
      <c r="I208" s="26">
        <v>0</v>
      </c>
      <c r="J208" s="26">
        <f t="shared" si="16"/>
        <v>9640.34</v>
      </c>
      <c r="K208" s="26">
        <v>193048.33</v>
      </c>
      <c r="L208" s="10">
        <f t="shared" si="17"/>
        <v>292.67494650205759</v>
      </c>
      <c r="M208" s="10">
        <f t="shared" si="18"/>
        <v>158.88751440329216</v>
      </c>
      <c r="N208" s="11">
        <f t="shared" si="19"/>
        <v>451.56246090534978</v>
      </c>
    </row>
    <row r="209" spans="1:14" ht="15" customHeight="1">
      <c r="A209" s="8" t="s">
        <v>65</v>
      </c>
      <c r="B209" s="9" t="s">
        <v>0</v>
      </c>
      <c r="C209" s="25">
        <v>736</v>
      </c>
      <c r="D209" s="26">
        <v>172153.26</v>
      </c>
      <c r="E209" s="26">
        <v>0</v>
      </c>
      <c r="F209" s="26">
        <f t="shared" si="15"/>
        <v>172153.26</v>
      </c>
      <c r="G209" s="26">
        <v>9563.01</v>
      </c>
      <c r="H209" s="26">
        <v>0</v>
      </c>
      <c r="I209" s="26">
        <v>0</v>
      </c>
      <c r="J209" s="26">
        <f t="shared" si="16"/>
        <v>9563.01</v>
      </c>
      <c r="K209" s="26">
        <v>147569.49</v>
      </c>
      <c r="L209" s="10">
        <f t="shared" si="17"/>
        <v>246.8971059782609</v>
      </c>
      <c r="M209" s="10">
        <f t="shared" si="18"/>
        <v>200.50202445652172</v>
      </c>
      <c r="N209" s="11">
        <f t="shared" si="19"/>
        <v>447.39913043478265</v>
      </c>
    </row>
    <row r="210" spans="1:14" ht="15" customHeight="1">
      <c r="A210" s="8" t="s">
        <v>318</v>
      </c>
      <c r="B210" s="9" t="s">
        <v>0</v>
      </c>
      <c r="C210" s="25">
        <v>319</v>
      </c>
      <c r="D210" s="26">
        <v>90346.03</v>
      </c>
      <c r="E210" s="26">
        <v>0</v>
      </c>
      <c r="F210" s="26">
        <f t="shared" si="15"/>
        <v>90346.03</v>
      </c>
      <c r="G210" s="26">
        <v>0</v>
      </c>
      <c r="H210" s="26">
        <v>0</v>
      </c>
      <c r="I210" s="26">
        <v>0</v>
      </c>
      <c r="J210" s="26">
        <f t="shared" si="16"/>
        <v>0</v>
      </c>
      <c r="K210" s="26">
        <v>51742.63</v>
      </c>
      <c r="L210" s="10">
        <f t="shared" si="17"/>
        <v>283.21639498432603</v>
      </c>
      <c r="M210" s="10">
        <f t="shared" si="18"/>
        <v>162.20260188087772</v>
      </c>
      <c r="N210" s="11">
        <f t="shared" si="19"/>
        <v>445.41899686520378</v>
      </c>
    </row>
    <row r="211" spans="1:14" ht="15" customHeight="1">
      <c r="A211" s="8" t="s">
        <v>197</v>
      </c>
      <c r="B211" s="9" t="s">
        <v>176</v>
      </c>
      <c r="C211" s="25">
        <v>3209</v>
      </c>
      <c r="D211" s="26">
        <v>1111376.1000000001</v>
      </c>
      <c r="E211" s="26">
        <v>0</v>
      </c>
      <c r="F211" s="26">
        <f t="shared" si="15"/>
        <v>1111376.1000000001</v>
      </c>
      <c r="G211" s="26">
        <v>29235.360000000001</v>
      </c>
      <c r="H211" s="26">
        <v>0</v>
      </c>
      <c r="I211" s="26">
        <v>0</v>
      </c>
      <c r="J211" s="26">
        <f t="shared" si="16"/>
        <v>29235.360000000001</v>
      </c>
      <c r="K211" s="26">
        <v>287676.71000000002</v>
      </c>
      <c r="L211" s="10">
        <f t="shared" si="17"/>
        <v>355.44140230601437</v>
      </c>
      <c r="M211" s="10">
        <f t="shared" si="18"/>
        <v>89.646840137114367</v>
      </c>
      <c r="N211" s="11">
        <f t="shared" si="19"/>
        <v>445.08824244312876</v>
      </c>
    </row>
    <row r="212" spans="1:14" ht="15" customHeight="1">
      <c r="A212" s="8" t="s">
        <v>117</v>
      </c>
      <c r="B212" s="9" t="s">
        <v>90</v>
      </c>
      <c r="C212" s="25">
        <v>1540</v>
      </c>
      <c r="D212" s="26">
        <v>542170.1</v>
      </c>
      <c r="E212" s="26">
        <v>0</v>
      </c>
      <c r="F212" s="26">
        <f t="shared" si="15"/>
        <v>542170.1</v>
      </c>
      <c r="G212" s="26">
        <v>5447.29</v>
      </c>
      <c r="H212" s="26">
        <v>0</v>
      </c>
      <c r="I212" s="26">
        <v>0</v>
      </c>
      <c r="J212" s="26">
        <f t="shared" si="16"/>
        <v>5447.29</v>
      </c>
      <c r="K212" s="26">
        <v>136959.47</v>
      </c>
      <c r="L212" s="10">
        <f t="shared" si="17"/>
        <v>355.5957077922078</v>
      </c>
      <c r="M212" s="10">
        <f t="shared" si="18"/>
        <v>88.934720779220783</v>
      </c>
      <c r="N212" s="11">
        <f t="shared" si="19"/>
        <v>444.53042857142856</v>
      </c>
    </row>
    <row r="213" spans="1:14" ht="15" customHeight="1">
      <c r="A213" s="8" t="s">
        <v>236</v>
      </c>
      <c r="B213" s="9" t="s">
        <v>206</v>
      </c>
      <c r="C213" s="25">
        <v>2823</v>
      </c>
      <c r="D213" s="26">
        <v>748993.48</v>
      </c>
      <c r="E213" s="26">
        <v>0</v>
      </c>
      <c r="F213" s="26">
        <f t="shared" si="15"/>
        <v>748993.48</v>
      </c>
      <c r="G213" s="26">
        <v>63546.5</v>
      </c>
      <c r="H213" s="26">
        <v>0</v>
      </c>
      <c r="I213" s="26">
        <v>0</v>
      </c>
      <c r="J213" s="26">
        <f t="shared" si="16"/>
        <v>63546.5</v>
      </c>
      <c r="K213" s="26">
        <v>434871.53</v>
      </c>
      <c r="L213" s="10">
        <f t="shared" si="17"/>
        <v>287.82854410201912</v>
      </c>
      <c r="M213" s="10">
        <f t="shared" si="18"/>
        <v>154.04588381154801</v>
      </c>
      <c r="N213" s="11">
        <f t="shared" si="19"/>
        <v>441.8744279135671</v>
      </c>
    </row>
    <row r="214" spans="1:14" ht="15" customHeight="1">
      <c r="A214" s="8" t="s">
        <v>368</v>
      </c>
      <c r="B214" s="9" t="s">
        <v>137</v>
      </c>
      <c r="C214" s="25">
        <v>604</v>
      </c>
      <c r="D214" s="26">
        <v>171192.17</v>
      </c>
      <c r="E214" s="26">
        <v>0</v>
      </c>
      <c r="F214" s="26">
        <f t="shared" si="15"/>
        <v>171192.17</v>
      </c>
      <c r="G214" s="26">
        <v>4211.8599999999997</v>
      </c>
      <c r="H214" s="26">
        <v>0</v>
      </c>
      <c r="I214" s="26">
        <v>0</v>
      </c>
      <c r="J214" s="26">
        <f t="shared" si="16"/>
        <v>4211.8599999999997</v>
      </c>
      <c r="K214" s="26">
        <v>91329.69</v>
      </c>
      <c r="L214" s="10">
        <f t="shared" si="17"/>
        <v>290.40402317880796</v>
      </c>
      <c r="M214" s="10">
        <f t="shared" si="18"/>
        <v>151.20809602649007</v>
      </c>
      <c r="N214" s="11">
        <f t="shared" si="19"/>
        <v>441.61211920529797</v>
      </c>
    </row>
    <row r="215" spans="1:14" ht="15" customHeight="1">
      <c r="A215" s="8" t="s">
        <v>118</v>
      </c>
      <c r="B215" s="9" t="s">
        <v>90</v>
      </c>
      <c r="C215" s="25">
        <v>109</v>
      </c>
      <c r="D215" s="26">
        <v>40169.42</v>
      </c>
      <c r="E215" s="26">
        <v>0</v>
      </c>
      <c r="F215" s="26">
        <f t="shared" si="15"/>
        <v>40169.42</v>
      </c>
      <c r="G215" s="26">
        <v>0</v>
      </c>
      <c r="H215" s="26">
        <v>0</v>
      </c>
      <c r="I215" s="26">
        <v>0</v>
      </c>
      <c r="J215" s="26">
        <f t="shared" si="16"/>
        <v>0</v>
      </c>
      <c r="K215" s="26">
        <v>7964.25</v>
      </c>
      <c r="L215" s="10">
        <f t="shared" si="17"/>
        <v>368.52678899082565</v>
      </c>
      <c r="M215" s="10">
        <f t="shared" si="18"/>
        <v>73.066513761467888</v>
      </c>
      <c r="N215" s="11">
        <f t="shared" si="19"/>
        <v>441.59330275229354</v>
      </c>
    </row>
    <row r="216" spans="1:14" ht="15" customHeight="1">
      <c r="A216" s="8" t="s">
        <v>305</v>
      </c>
      <c r="B216" s="9" t="s">
        <v>137</v>
      </c>
      <c r="C216" s="25">
        <v>2737</v>
      </c>
      <c r="D216" s="26">
        <v>888475.59</v>
      </c>
      <c r="E216" s="26">
        <v>0</v>
      </c>
      <c r="F216" s="26">
        <f t="shared" si="15"/>
        <v>888475.59</v>
      </c>
      <c r="G216" s="26">
        <v>6039.7</v>
      </c>
      <c r="H216" s="26">
        <v>0</v>
      </c>
      <c r="I216" s="26">
        <v>0</v>
      </c>
      <c r="J216" s="26">
        <f t="shared" si="16"/>
        <v>6039.7</v>
      </c>
      <c r="K216" s="26">
        <v>313301.57</v>
      </c>
      <c r="L216" s="10">
        <f t="shared" si="17"/>
        <v>326.82327000365359</v>
      </c>
      <c r="M216" s="10">
        <f t="shared" si="18"/>
        <v>114.46896967482645</v>
      </c>
      <c r="N216" s="11">
        <f t="shared" si="19"/>
        <v>441.29223967848003</v>
      </c>
    </row>
    <row r="217" spans="1:14" ht="15" customHeight="1">
      <c r="A217" s="8" t="s">
        <v>209</v>
      </c>
      <c r="B217" s="9" t="s">
        <v>206</v>
      </c>
      <c r="C217" s="25">
        <v>2937</v>
      </c>
      <c r="D217" s="26">
        <v>844135.49</v>
      </c>
      <c r="E217" s="26">
        <v>0</v>
      </c>
      <c r="F217" s="26">
        <f t="shared" si="15"/>
        <v>844135.49</v>
      </c>
      <c r="G217" s="26">
        <v>38613.879999999997</v>
      </c>
      <c r="H217" s="26">
        <v>0</v>
      </c>
      <c r="I217" s="26">
        <v>0</v>
      </c>
      <c r="J217" s="26">
        <f t="shared" si="16"/>
        <v>38613.879999999997</v>
      </c>
      <c r="K217" s="26">
        <v>409450.51</v>
      </c>
      <c r="L217" s="10">
        <f t="shared" si="17"/>
        <v>300.56158324821246</v>
      </c>
      <c r="M217" s="10">
        <f t="shared" si="18"/>
        <v>139.41113721484507</v>
      </c>
      <c r="N217" s="11">
        <f t="shared" si="19"/>
        <v>439.9727204630575</v>
      </c>
    </row>
    <row r="218" spans="1:14" ht="15" customHeight="1">
      <c r="A218" s="8" t="s">
        <v>174</v>
      </c>
      <c r="B218" s="9" t="s">
        <v>137</v>
      </c>
      <c r="C218" s="25">
        <v>4594</v>
      </c>
      <c r="D218" s="26">
        <v>1239503.6200000001</v>
      </c>
      <c r="E218" s="26">
        <v>0</v>
      </c>
      <c r="F218" s="26">
        <f t="shared" si="15"/>
        <v>1239503.6200000001</v>
      </c>
      <c r="G218" s="26">
        <v>52791.18</v>
      </c>
      <c r="H218" s="26">
        <v>0</v>
      </c>
      <c r="I218" s="26">
        <v>0</v>
      </c>
      <c r="J218" s="26">
        <f t="shared" si="16"/>
        <v>52791.18</v>
      </c>
      <c r="K218" s="26">
        <v>708303.62</v>
      </c>
      <c r="L218" s="10">
        <f t="shared" si="17"/>
        <v>281.30056595559427</v>
      </c>
      <c r="M218" s="10">
        <f t="shared" si="18"/>
        <v>154.18015237265999</v>
      </c>
      <c r="N218" s="11">
        <f t="shared" si="19"/>
        <v>435.48071832825423</v>
      </c>
    </row>
    <row r="219" spans="1:14" ht="15" customHeight="1">
      <c r="A219" s="8" t="s">
        <v>212</v>
      </c>
      <c r="B219" s="9" t="s">
        <v>206</v>
      </c>
      <c r="C219" s="25">
        <v>4113</v>
      </c>
      <c r="D219" s="26">
        <v>1409280.03</v>
      </c>
      <c r="E219" s="26">
        <v>0</v>
      </c>
      <c r="F219" s="26">
        <f t="shared" si="15"/>
        <v>1409280.03</v>
      </c>
      <c r="G219" s="26">
        <v>29132.89</v>
      </c>
      <c r="H219" s="26">
        <v>0</v>
      </c>
      <c r="I219" s="26">
        <v>0</v>
      </c>
      <c r="J219" s="26">
        <f t="shared" si="16"/>
        <v>29132.89</v>
      </c>
      <c r="K219" s="26">
        <v>351793.62</v>
      </c>
      <c r="L219" s="10">
        <f t="shared" si="17"/>
        <v>349.72353999513734</v>
      </c>
      <c r="M219" s="10">
        <f t="shared" si="18"/>
        <v>85.532122538293208</v>
      </c>
      <c r="N219" s="11">
        <f t="shared" si="19"/>
        <v>435.25566253343061</v>
      </c>
    </row>
    <row r="220" spans="1:14" ht="15" customHeight="1">
      <c r="A220" s="8" t="s">
        <v>188</v>
      </c>
      <c r="B220" s="9" t="s">
        <v>176</v>
      </c>
      <c r="C220" s="25">
        <v>4866</v>
      </c>
      <c r="D220" s="26">
        <v>1703317.34</v>
      </c>
      <c r="E220" s="26">
        <v>0</v>
      </c>
      <c r="F220" s="26">
        <f t="shared" si="15"/>
        <v>1703317.34</v>
      </c>
      <c r="G220" s="26">
        <v>89970.26</v>
      </c>
      <c r="H220" s="26">
        <v>0</v>
      </c>
      <c r="I220" s="26">
        <v>0</v>
      </c>
      <c r="J220" s="26">
        <f t="shared" si="16"/>
        <v>89970.26</v>
      </c>
      <c r="K220" s="26">
        <v>317081.55</v>
      </c>
      <c r="L220" s="10">
        <f t="shared" si="17"/>
        <v>368.53423756679001</v>
      </c>
      <c r="M220" s="10">
        <f t="shared" si="18"/>
        <v>65.16266954377312</v>
      </c>
      <c r="N220" s="11">
        <f t="shared" si="19"/>
        <v>433.69690711056307</v>
      </c>
    </row>
    <row r="221" spans="1:14" ht="15" customHeight="1">
      <c r="A221" s="8" t="s">
        <v>308</v>
      </c>
      <c r="B221" s="9" t="s">
        <v>69</v>
      </c>
      <c r="C221" s="25">
        <v>1731</v>
      </c>
      <c r="D221" s="26">
        <v>586704.91</v>
      </c>
      <c r="E221" s="26">
        <v>0</v>
      </c>
      <c r="F221" s="26">
        <f t="shared" si="15"/>
        <v>586704.91</v>
      </c>
      <c r="G221" s="26">
        <v>19808.87</v>
      </c>
      <c r="H221" s="26">
        <v>0</v>
      </c>
      <c r="I221" s="26">
        <v>0</v>
      </c>
      <c r="J221" s="26">
        <f t="shared" si="16"/>
        <v>19808.87</v>
      </c>
      <c r="K221" s="26">
        <v>142997.79</v>
      </c>
      <c r="L221" s="10">
        <f t="shared" si="17"/>
        <v>350.38346620450608</v>
      </c>
      <c r="M221" s="10">
        <f t="shared" si="18"/>
        <v>82.609930675909879</v>
      </c>
      <c r="N221" s="11">
        <f t="shared" si="19"/>
        <v>432.99339688041596</v>
      </c>
    </row>
    <row r="222" spans="1:14" ht="15" customHeight="1">
      <c r="A222" s="8" t="s">
        <v>310</v>
      </c>
      <c r="B222" s="9" t="s">
        <v>206</v>
      </c>
      <c r="C222" s="25">
        <v>1437</v>
      </c>
      <c r="D222" s="26">
        <v>396265.8</v>
      </c>
      <c r="E222" s="26">
        <v>0</v>
      </c>
      <c r="F222" s="26">
        <f t="shared" si="15"/>
        <v>396265.8</v>
      </c>
      <c r="G222" s="26">
        <v>0</v>
      </c>
      <c r="H222" s="26">
        <v>0</v>
      </c>
      <c r="I222" s="26">
        <v>0</v>
      </c>
      <c r="J222" s="26">
        <f t="shared" si="16"/>
        <v>0</v>
      </c>
      <c r="K222" s="26">
        <v>225869.31</v>
      </c>
      <c r="L222" s="10">
        <f t="shared" si="17"/>
        <v>275.75908141962418</v>
      </c>
      <c r="M222" s="10">
        <f t="shared" si="18"/>
        <v>157.18114822546974</v>
      </c>
      <c r="N222" s="11">
        <f t="shared" si="19"/>
        <v>432.94022964509395</v>
      </c>
    </row>
    <row r="223" spans="1:14" ht="15" customHeight="1">
      <c r="A223" s="8" t="s">
        <v>423</v>
      </c>
      <c r="B223" s="9" t="s">
        <v>0</v>
      </c>
      <c r="C223" s="25">
        <v>419</v>
      </c>
      <c r="D223" s="26">
        <v>115190.47</v>
      </c>
      <c r="E223" s="26">
        <v>0</v>
      </c>
      <c r="F223" s="26">
        <f t="shared" si="15"/>
        <v>115190.47</v>
      </c>
      <c r="G223" s="26">
        <v>1894.27</v>
      </c>
      <c r="H223" s="26">
        <v>0</v>
      </c>
      <c r="I223" s="26">
        <v>0</v>
      </c>
      <c r="J223" s="26">
        <f t="shared" si="16"/>
        <v>1894.27</v>
      </c>
      <c r="K223" s="26">
        <v>63766.73</v>
      </c>
      <c r="L223" s="10">
        <f t="shared" si="17"/>
        <v>279.43852028639617</v>
      </c>
      <c r="M223" s="10">
        <f t="shared" si="18"/>
        <v>152.18789976133652</v>
      </c>
      <c r="N223" s="11">
        <f t="shared" si="19"/>
        <v>431.62642004773272</v>
      </c>
    </row>
    <row r="224" spans="1:14" ht="15" customHeight="1">
      <c r="A224" s="8" t="s">
        <v>205</v>
      </c>
      <c r="B224" s="9" t="s">
        <v>206</v>
      </c>
      <c r="C224" s="25">
        <v>3302</v>
      </c>
      <c r="D224" s="26">
        <v>1064732.18</v>
      </c>
      <c r="E224" s="26">
        <v>0</v>
      </c>
      <c r="F224" s="26">
        <f t="shared" si="15"/>
        <v>1064732.18</v>
      </c>
      <c r="G224" s="26">
        <v>44493.86</v>
      </c>
      <c r="H224" s="26">
        <v>0</v>
      </c>
      <c r="I224" s="26">
        <v>0</v>
      </c>
      <c r="J224" s="26">
        <f t="shared" si="16"/>
        <v>44493.86</v>
      </c>
      <c r="K224" s="26">
        <v>315422.64</v>
      </c>
      <c r="L224" s="10">
        <f t="shared" si="17"/>
        <v>335.92551181102363</v>
      </c>
      <c r="M224" s="10">
        <f t="shared" si="18"/>
        <v>95.524724409448822</v>
      </c>
      <c r="N224" s="11">
        <f t="shared" si="19"/>
        <v>431.4502362204725</v>
      </c>
    </row>
    <row r="225" spans="1:14" ht="15" customHeight="1">
      <c r="A225" s="8" t="s">
        <v>349</v>
      </c>
      <c r="B225" s="9" t="s">
        <v>243</v>
      </c>
      <c r="C225" s="25">
        <v>4608</v>
      </c>
      <c r="D225" s="26">
        <v>1406427.46</v>
      </c>
      <c r="E225" s="26">
        <v>0</v>
      </c>
      <c r="F225" s="26">
        <f t="shared" si="15"/>
        <v>1406427.46</v>
      </c>
      <c r="G225" s="26">
        <v>53167.71</v>
      </c>
      <c r="H225" s="26">
        <v>0</v>
      </c>
      <c r="I225" s="26">
        <v>0</v>
      </c>
      <c r="J225" s="26">
        <f t="shared" si="16"/>
        <v>53167.71</v>
      </c>
      <c r="K225" s="26">
        <v>526835.98</v>
      </c>
      <c r="L225" s="10">
        <f t="shared" si="17"/>
        <v>316.75242404513887</v>
      </c>
      <c r="M225" s="10">
        <f t="shared" si="18"/>
        <v>114.33072482638889</v>
      </c>
      <c r="N225" s="11">
        <f t="shared" si="19"/>
        <v>431.08314887152778</v>
      </c>
    </row>
    <row r="226" spans="1:14" ht="15" customHeight="1">
      <c r="A226" s="8" t="s">
        <v>244</v>
      </c>
      <c r="B226" s="9" t="s">
        <v>243</v>
      </c>
      <c r="C226" s="25">
        <v>2597</v>
      </c>
      <c r="D226" s="26">
        <v>778495.65</v>
      </c>
      <c r="E226" s="26">
        <v>0</v>
      </c>
      <c r="F226" s="26">
        <f t="shared" si="15"/>
        <v>778495.65</v>
      </c>
      <c r="G226" s="26">
        <v>5130.21</v>
      </c>
      <c r="H226" s="26">
        <v>0</v>
      </c>
      <c r="I226" s="26">
        <v>0</v>
      </c>
      <c r="J226" s="26">
        <f t="shared" si="16"/>
        <v>5130.21</v>
      </c>
      <c r="K226" s="26">
        <v>334492.98</v>
      </c>
      <c r="L226" s="10">
        <f t="shared" si="17"/>
        <v>301.7427262225645</v>
      </c>
      <c r="M226" s="10">
        <f t="shared" si="18"/>
        <v>128.79976126299576</v>
      </c>
      <c r="N226" s="11">
        <f t="shared" si="19"/>
        <v>430.54248748556023</v>
      </c>
    </row>
    <row r="227" spans="1:14" ht="15" customHeight="1">
      <c r="A227" s="8" t="s">
        <v>239</v>
      </c>
      <c r="B227" s="9" t="s">
        <v>206</v>
      </c>
      <c r="C227" s="25">
        <v>281</v>
      </c>
      <c r="D227" s="26">
        <v>64384.33</v>
      </c>
      <c r="E227" s="26">
        <v>0</v>
      </c>
      <c r="F227" s="26">
        <f t="shared" si="15"/>
        <v>64384.33</v>
      </c>
      <c r="G227" s="26">
        <v>840.71</v>
      </c>
      <c r="H227" s="26">
        <v>0</v>
      </c>
      <c r="I227" s="26">
        <v>0</v>
      </c>
      <c r="J227" s="26">
        <f t="shared" si="16"/>
        <v>840.71</v>
      </c>
      <c r="K227" s="26">
        <v>55492.54</v>
      </c>
      <c r="L227" s="10">
        <f t="shared" si="17"/>
        <v>232.11758007117439</v>
      </c>
      <c r="M227" s="10">
        <f t="shared" si="18"/>
        <v>197.4823487544484</v>
      </c>
      <c r="N227" s="11">
        <f t="shared" si="19"/>
        <v>429.59992882562278</v>
      </c>
    </row>
    <row r="228" spans="1:14" ht="15" customHeight="1">
      <c r="A228" s="8" t="s">
        <v>430</v>
      </c>
      <c r="B228" s="9" t="s">
        <v>90</v>
      </c>
      <c r="C228" s="25">
        <v>202</v>
      </c>
      <c r="D228" s="26">
        <v>50769.08</v>
      </c>
      <c r="E228" s="26">
        <v>0</v>
      </c>
      <c r="F228" s="26">
        <f t="shared" si="15"/>
        <v>50769.08</v>
      </c>
      <c r="G228" s="26">
        <v>550.94000000000005</v>
      </c>
      <c r="H228" s="26">
        <v>0</v>
      </c>
      <c r="I228" s="26">
        <v>0</v>
      </c>
      <c r="J228" s="26">
        <f t="shared" si="16"/>
        <v>550.94000000000005</v>
      </c>
      <c r="K228" s="26">
        <v>35395.58</v>
      </c>
      <c r="L228" s="10">
        <f t="shared" si="17"/>
        <v>254.05950495049507</v>
      </c>
      <c r="M228" s="10">
        <f t="shared" si="18"/>
        <v>175.22564356435643</v>
      </c>
      <c r="N228" s="11">
        <f t="shared" si="19"/>
        <v>429.28514851485153</v>
      </c>
    </row>
    <row r="229" spans="1:14" ht="15" customHeight="1">
      <c r="A229" s="8" t="s">
        <v>77</v>
      </c>
      <c r="B229" s="9" t="s">
        <v>69</v>
      </c>
      <c r="C229" s="25">
        <v>422</v>
      </c>
      <c r="D229" s="26">
        <v>110781.35</v>
      </c>
      <c r="E229" s="26">
        <v>0</v>
      </c>
      <c r="F229" s="26">
        <f t="shared" si="15"/>
        <v>110781.35</v>
      </c>
      <c r="G229" s="26">
        <v>6422.61</v>
      </c>
      <c r="H229" s="26">
        <v>0</v>
      </c>
      <c r="I229" s="26">
        <v>0</v>
      </c>
      <c r="J229" s="26">
        <f t="shared" si="16"/>
        <v>6422.61</v>
      </c>
      <c r="K229" s="26">
        <v>63894.91</v>
      </c>
      <c r="L229" s="10">
        <f t="shared" si="17"/>
        <v>277.73450236966823</v>
      </c>
      <c r="M229" s="10">
        <f t="shared" si="18"/>
        <v>151.40973933649289</v>
      </c>
      <c r="N229" s="11">
        <f t="shared" si="19"/>
        <v>429.14424170616115</v>
      </c>
    </row>
    <row r="230" spans="1:14" ht="15" customHeight="1">
      <c r="A230" s="8" t="s">
        <v>132</v>
      </c>
      <c r="B230" s="9" t="s">
        <v>90</v>
      </c>
      <c r="C230" s="25">
        <v>550</v>
      </c>
      <c r="D230" s="26">
        <v>158577.92000000001</v>
      </c>
      <c r="E230" s="26">
        <v>0</v>
      </c>
      <c r="F230" s="26">
        <f t="shared" si="15"/>
        <v>158577.92000000001</v>
      </c>
      <c r="G230" s="26">
        <v>3381.89</v>
      </c>
      <c r="H230" s="26">
        <v>0</v>
      </c>
      <c r="I230" s="26">
        <v>0</v>
      </c>
      <c r="J230" s="26">
        <f t="shared" si="16"/>
        <v>3381.89</v>
      </c>
      <c r="K230" s="26">
        <v>73990.710000000006</v>
      </c>
      <c r="L230" s="10">
        <f t="shared" si="17"/>
        <v>294.47238181818187</v>
      </c>
      <c r="M230" s="10">
        <f t="shared" si="18"/>
        <v>134.52856363636366</v>
      </c>
      <c r="N230" s="11">
        <f t="shared" si="19"/>
        <v>429.0009454545455</v>
      </c>
    </row>
    <row r="231" spans="1:14" ht="15" customHeight="1">
      <c r="A231" s="8" t="s">
        <v>311</v>
      </c>
      <c r="B231" s="9" t="s">
        <v>69</v>
      </c>
      <c r="C231" s="25">
        <v>1381</v>
      </c>
      <c r="D231" s="26">
        <v>480640.27</v>
      </c>
      <c r="E231" s="26">
        <v>0</v>
      </c>
      <c r="F231" s="26">
        <f t="shared" si="15"/>
        <v>480640.27</v>
      </c>
      <c r="G231" s="26">
        <v>8298.67</v>
      </c>
      <c r="H231" s="26">
        <v>0</v>
      </c>
      <c r="I231" s="26">
        <v>0</v>
      </c>
      <c r="J231" s="26">
        <f t="shared" si="16"/>
        <v>8298.67</v>
      </c>
      <c r="K231" s="26">
        <v>101811.61</v>
      </c>
      <c r="L231" s="10">
        <f t="shared" si="17"/>
        <v>354.04702389572776</v>
      </c>
      <c r="M231" s="10">
        <f t="shared" si="18"/>
        <v>73.723106444605364</v>
      </c>
      <c r="N231" s="11">
        <f t="shared" si="19"/>
        <v>427.77013034033314</v>
      </c>
    </row>
    <row r="232" spans="1:14" ht="15" customHeight="1">
      <c r="A232" s="8" t="s">
        <v>327</v>
      </c>
      <c r="B232" s="9" t="s">
        <v>0</v>
      </c>
      <c r="C232" s="25">
        <v>2264</v>
      </c>
      <c r="D232" s="26">
        <v>601534.94999999995</v>
      </c>
      <c r="E232" s="26">
        <v>0</v>
      </c>
      <c r="F232" s="26">
        <f t="shared" si="15"/>
        <v>601534.94999999995</v>
      </c>
      <c r="G232" s="26">
        <v>89158.38</v>
      </c>
      <c r="H232" s="26">
        <v>0</v>
      </c>
      <c r="I232" s="26">
        <v>0</v>
      </c>
      <c r="J232" s="26">
        <f t="shared" si="16"/>
        <v>89158.38</v>
      </c>
      <c r="K232" s="26">
        <v>276294.23</v>
      </c>
      <c r="L232" s="10">
        <f t="shared" si="17"/>
        <v>305.07655918727914</v>
      </c>
      <c r="M232" s="10">
        <f t="shared" si="18"/>
        <v>122.03808745583038</v>
      </c>
      <c r="N232" s="11">
        <f t="shared" si="19"/>
        <v>427.1146466431095</v>
      </c>
    </row>
    <row r="233" spans="1:14" ht="15" customHeight="1">
      <c r="A233" s="8" t="s">
        <v>246</v>
      </c>
      <c r="B233" s="9" t="s">
        <v>243</v>
      </c>
      <c r="C233" s="25">
        <v>3089</v>
      </c>
      <c r="D233" s="26">
        <v>835810.1</v>
      </c>
      <c r="E233" s="26">
        <v>0</v>
      </c>
      <c r="F233" s="26">
        <f t="shared" si="15"/>
        <v>835810.1</v>
      </c>
      <c r="G233" s="26">
        <v>16706.54</v>
      </c>
      <c r="H233" s="26">
        <v>0</v>
      </c>
      <c r="I233" s="26">
        <v>0</v>
      </c>
      <c r="J233" s="26">
        <f t="shared" si="16"/>
        <v>16706.54</v>
      </c>
      <c r="K233" s="26">
        <v>466577.04</v>
      </c>
      <c r="L233" s="10">
        <f t="shared" si="17"/>
        <v>275.98466817740371</v>
      </c>
      <c r="M233" s="10">
        <f t="shared" si="18"/>
        <v>151.04468760116541</v>
      </c>
      <c r="N233" s="11">
        <f t="shared" si="19"/>
        <v>427.02935577856908</v>
      </c>
    </row>
    <row r="234" spans="1:14" ht="15" customHeight="1">
      <c r="A234" s="8" t="s">
        <v>304</v>
      </c>
      <c r="B234" s="9" t="s">
        <v>137</v>
      </c>
      <c r="C234" s="25">
        <v>2822</v>
      </c>
      <c r="D234" s="26">
        <v>766517.89</v>
      </c>
      <c r="E234" s="26">
        <v>0</v>
      </c>
      <c r="F234" s="26">
        <f t="shared" si="15"/>
        <v>766517.89</v>
      </c>
      <c r="G234" s="26">
        <v>19223.12</v>
      </c>
      <c r="H234" s="26">
        <v>0</v>
      </c>
      <c r="I234" s="26">
        <v>0</v>
      </c>
      <c r="J234" s="26">
        <f t="shared" si="16"/>
        <v>19223.12</v>
      </c>
      <c r="K234" s="26">
        <v>418358.98</v>
      </c>
      <c r="L234" s="10">
        <f t="shared" si="17"/>
        <v>278.43409284195604</v>
      </c>
      <c r="M234" s="10">
        <f t="shared" si="18"/>
        <v>148.24910701630048</v>
      </c>
      <c r="N234" s="11">
        <f t="shared" si="19"/>
        <v>426.68319985825656</v>
      </c>
    </row>
    <row r="235" spans="1:14" ht="15" customHeight="1">
      <c r="A235" s="8" t="s">
        <v>80</v>
      </c>
      <c r="B235" s="9" t="s">
        <v>69</v>
      </c>
      <c r="C235" s="25">
        <v>2015</v>
      </c>
      <c r="D235" s="26">
        <v>613969.06000000006</v>
      </c>
      <c r="E235" s="26">
        <v>0</v>
      </c>
      <c r="F235" s="26">
        <f t="shared" si="15"/>
        <v>613969.06000000006</v>
      </c>
      <c r="G235" s="26">
        <v>22773.42</v>
      </c>
      <c r="H235" s="26">
        <v>0</v>
      </c>
      <c r="I235" s="26">
        <v>0</v>
      </c>
      <c r="J235" s="26">
        <f t="shared" si="16"/>
        <v>22773.42</v>
      </c>
      <c r="K235" s="26">
        <v>220220.36</v>
      </c>
      <c r="L235" s="10">
        <f t="shared" si="17"/>
        <v>316.0012307692308</v>
      </c>
      <c r="M235" s="10">
        <f t="shared" si="18"/>
        <v>109.29050124069478</v>
      </c>
      <c r="N235" s="11">
        <f t="shared" si="19"/>
        <v>425.29173200992562</v>
      </c>
    </row>
    <row r="236" spans="1:14" ht="15" customHeight="1">
      <c r="A236" s="8" t="s">
        <v>382</v>
      </c>
      <c r="B236" s="9" t="s">
        <v>0</v>
      </c>
      <c r="C236" s="25">
        <v>4594</v>
      </c>
      <c r="D236" s="26">
        <v>1328309.1299999999</v>
      </c>
      <c r="E236" s="26">
        <v>0</v>
      </c>
      <c r="F236" s="26">
        <f t="shared" si="15"/>
        <v>1328309.1299999999</v>
      </c>
      <c r="G236" s="26">
        <v>20469.82</v>
      </c>
      <c r="H236" s="26">
        <v>0</v>
      </c>
      <c r="I236" s="26">
        <v>0</v>
      </c>
      <c r="J236" s="26">
        <f t="shared" si="16"/>
        <v>20469.82</v>
      </c>
      <c r="K236" s="26">
        <v>602202.42000000004</v>
      </c>
      <c r="L236" s="10">
        <f t="shared" si="17"/>
        <v>293.59576621680452</v>
      </c>
      <c r="M236" s="10">
        <f t="shared" si="18"/>
        <v>131.08454941227689</v>
      </c>
      <c r="N236" s="11">
        <f t="shared" si="19"/>
        <v>424.68031562908146</v>
      </c>
    </row>
    <row r="237" spans="1:14" ht="15" customHeight="1">
      <c r="A237" s="8" t="s">
        <v>95</v>
      </c>
      <c r="B237" s="9" t="s">
        <v>90</v>
      </c>
      <c r="C237" s="25">
        <v>4092</v>
      </c>
      <c r="D237" s="26">
        <v>1579340.18</v>
      </c>
      <c r="E237" s="26">
        <v>0</v>
      </c>
      <c r="F237" s="26">
        <f t="shared" si="15"/>
        <v>1579340.18</v>
      </c>
      <c r="G237" s="26">
        <v>18613.25</v>
      </c>
      <c r="H237" s="26">
        <v>0</v>
      </c>
      <c r="I237" s="26">
        <v>0</v>
      </c>
      <c r="J237" s="26">
        <f t="shared" si="16"/>
        <v>18613.25</v>
      </c>
      <c r="K237" s="26">
        <v>139789.88</v>
      </c>
      <c r="L237" s="10">
        <f t="shared" si="17"/>
        <v>390.50670332355816</v>
      </c>
      <c r="M237" s="10">
        <f t="shared" si="18"/>
        <v>34.161749755620725</v>
      </c>
      <c r="N237" s="11">
        <f t="shared" si="19"/>
        <v>424.6684530791789</v>
      </c>
    </row>
    <row r="238" spans="1:14" ht="15" customHeight="1">
      <c r="A238" s="8" t="s">
        <v>13</v>
      </c>
      <c r="B238" s="9" t="s">
        <v>0</v>
      </c>
      <c r="C238" s="25">
        <v>458</v>
      </c>
      <c r="D238" s="26">
        <v>111914.44</v>
      </c>
      <c r="E238" s="26">
        <v>0</v>
      </c>
      <c r="F238" s="26">
        <f t="shared" si="15"/>
        <v>111914.44</v>
      </c>
      <c r="G238" s="26">
        <v>975.96</v>
      </c>
      <c r="H238" s="26">
        <v>0</v>
      </c>
      <c r="I238" s="26">
        <v>0</v>
      </c>
      <c r="J238" s="26">
        <f t="shared" si="16"/>
        <v>975.96</v>
      </c>
      <c r="K238" s="26">
        <v>81493.440000000002</v>
      </c>
      <c r="L238" s="10">
        <f t="shared" si="17"/>
        <v>246.48558951965069</v>
      </c>
      <c r="M238" s="10">
        <f t="shared" si="18"/>
        <v>177.93327510917032</v>
      </c>
      <c r="N238" s="11">
        <f t="shared" si="19"/>
        <v>424.41886462882104</v>
      </c>
    </row>
    <row r="239" spans="1:14" ht="15" customHeight="1">
      <c r="A239" s="8" t="s">
        <v>143</v>
      </c>
      <c r="B239" s="9" t="s">
        <v>137</v>
      </c>
      <c r="C239" s="25">
        <v>1525</v>
      </c>
      <c r="D239" s="26">
        <v>326953.86</v>
      </c>
      <c r="E239" s="26">
        <v>0</v>
      </c>
      <c r="F239" s="26">
        <f t="shared" si="15"/>
        <v>326953.86</v>
      </c>
      <c r="G239" s="26">
        <v>8561.4699999999993</v>
      </c>
      <c r="H239" s="26">
        <v>0</v>
      </c>
      <c r="I239" s="26">
        <v>0</v>
      </c>
      <c r="J239" s="26">
        <f t="shared" si="16"/>
        <v>8561.4699999999993</v>
      </c>
      <c r="K239" s="26">
        <v>311468.38</v>
      </c>
      <c r="L239" s="10">
        <f t="shared" si="17"/>
        <v>220.01005245901638</v>
      </c>
      <c r="M239" s="10">
        <f t="shared" si="18"/>
        <v>204.24156065573771</v>
      </c>
      <c r="N239" s="11">
        <f t="shared" si="19"/>
        <v>424.25161311475409</v>
      </c>
    </row>
    <row r="240" spans="1:14" ht="15" customHeight="1">
      <c r="A240" s="8" t="s">
        <v>343</v>
      </c>
      <c r="B240" s="9" t="s">
        <v>90</v>
      </c>
      <c r="C240" s="25">
        <v>533</v>
      </c>
      <c r="D240" s="26">
        <v>148781.1</v>
      </c>
      <c r="E240" s="26">
        <v>0</v>
      </c>
      <c r="F240" s="26">
        <f t="shared" si="15"/>
        <v>148781.1</v>
      </c>
      <c r="G240" s="26">
        <v>1226.46</v>
      </c>
      <c r="H240" s="26">
        <v>0</v>
      </c>
      <c r="I240" s="26">
        <v>0</v>
      </c>
      <c r="J240" s="26">
        <f t="shared" si="16"/>
        <v>1226.46</v>
      </c>
      <c r="K240" s="26">
        <v>75182.710000000006</v>
      </c>
      <c r="L240" s="10">
        <f t="shared" si="17"/>
        <v>281.44007504690433</v>
      </c>
      <c r="M240" s="10">
        <f t="shared" si="18"/>
        <v>141.05574108818013</v>
      </c>
      <c r="N240" s="11">
        <f t="shared" si="19"/>
        <v>422.49581613508445</v>
      </c>
    </row>
    <row r="241" spans="1:14" ht="15" customHeight="1">
      <c r="A241" s="8" t="s">
        <v>240</v>
      </c>
      <c r="B241" s="9" t="s">
        <v>206</v>
      </c>
      <c r="C241" s="25">
        <v>1557</v>
      </c>
      <c r="D241" s="26">
        <v>415222.54</v>
      </c>
      <c r="E241" s="26">
        <v>0</v>
      </c>
      <c r="F241" s="26">
        <f t="shared" si="15"/>
        <v>415222.54</v>
      </c>
      <c r="G241" s="26">
        <v>2844.83</v>
      </c>
      <c r="H241" s="26">
        <v>0</v>
      </c>
      <c r="I241" s="26">
        <v>0</v>
      </c>
      <c r="J241" s="26">
        <f t="shared" si="16"/>
        <v>2844.83</v>
      </c>
      <c r="K241" s="26">
        <v>234328.94</v>
      </c>
      <c r="L241" s="10">
        <f t="shared" si="17"/>
        <v>268.50826589595374</v>
      </c>
      <c r="M241" s="10">
        <f t="shared" si="18"/>
        <v>150.50028259473348</v>
      </c>
      <c r="N241" s="11">
        <f t="shared" si="19"/>
        <v>419.00854849068725</v>
      </c>
    </row>
    <row r="242" spans="1:14" ht="15" customHeight="1">
      <c r="A242" s="8" t="s">
        <v>75</v>
      </c>
      <c r="B242" s="9" t="s">
        <v>69</v>
      </c>
      <c r="C242" s="25">
        <v>2038</v>
      </c>
      <c r="D242" s="26">
        <v>676468.32</v>
      </c>
      <c r="E242" s="26">
        <v>0</v>
      </c>
      <c r="F242" s="26">
        <f t="shared" si="15"/>
        <v>676468.32</v>
      </c>
      <c r="G242" s="26">
        <v>20573.349999999999</v>
      </c>
      <c r="H242" s="26">
        <v>0</v>
      </c>
      <c r="I242" s="26">
        <v>0</v>
      </c>
      <c r="J242" s="26">
        <f t="shared" si="16"/>
        <v>20573.349999999999</v>
      </c>
      <c r="K242" s="26">
        <v>155258.54999999999</v>
      </c>
      <c r="L242" s="10">
        <f t="shared" si="17"/>
        <v>342.0224092247301</v>
      </c>
      <c r="M242" s="10">
        <f t="shared" si="18"/>
        <v>76.18182041216879</v>
      </c>
      <c r="N242" s="11">
        <f t="shared" si="19"/>
        <v>418.2042296368989</v>
      </c>
    </row>
    <row r="243" spans="1:14" ht="15" customHeight="1">
      <c r="A243" s="8" t="s">
        <v>424</v>
      </c>
      <c r="B243" s="9" t="s">
        <v>69</v>
      </c>
      <c r="C243" s="25">
        <v>416</v>
      </c>
      <c r="D243" s="26">
        <v>138565.44</v>
      </c>
      <c r="E243" s="26">
        <v>0</v>
      </c>
      <c r="F243" s="26">
        <f t="shared" si="15"/>
        <v>138565.44</v>
      </c>
      <c r="G243" s="26">
        <v>7501.49</v>
      </c>
      <c r="H243" s="26">
        <v>0</v>
      </c>
      <c r="I243" s="26">
        <v>0</v>
      </c>
      <c r="J243" s="26">
        <f t="shared" si="16"/>
        <v>7501.49</v>
      </c>
      <c r="K243" s="26">
        <v>27450.28</v>
      </c>
      <c r="L243" s="10">
        <f t="shared" si="17"/>
        <v>351.12242788461538</v>
      </c>
      <c r="M243" s="10">
        <f t="shared" si="18"/>
        <v>65.986249999999998</v>
      </c>
      <c r="N243" s="11">
        <f t="shared" si="19"/>
        <v>417.10867788461536</v>
      </c>
    </row>
    <row r="244" spans="1:14" ht="15" customHeight="1">
      <c r="A244" s="8" t="s">
        <v>113</v>
      </c>
      <c r="B244" s="9" t="s">
        <v>90</v>
      </c>
      <c r="C244" s="25">
        <v>241</v>
      </c>
      <c r="D244" s="26">
        <v>54622.95</v>
      </c>
      <c r="E244" s="26">
        <v>0</v>
      </c>
      <c r="F244" s="26">
        <f t="shared" si="15"/>
        <v>54622.95</v>
      </c>
      <c r="G244" s="26">
        <v>353</v>
      </c>
      <c r="H244" s="26">
        <v>0</v>
      </c>
      <c r="I244" s="26">
        <v>0</v>
      </c>
      <c r="J244" s="26">
        <f t="shared" si="16"/>
        <v>353</v>
      </c>
      <c r="K244" s="26">
        <v>45302.91</v>
      </c>
      <c r="L244" s="10">
        <f t="shared" si="17"/>
        <v>228.11597510373443</v>
      </c>
      <c r="M244" s="10">
        <f t="shared" si="18"/>
        <v>187.97887966804981</v>
      </c>
      <c r="N244" s="11">
        <f t="shared" si="19"/>
        <v>416.09485477178424</v>
      </c>
    </row>
    <row r="245" spans="1:14" ht="15" customHeight="1">
      <c r="A245" s="8" t="s">
        <v>190</v>
      </c>
      <c r="B245" s="9" t="s">
        <v>176</v>
      </c>
      <c r="C245" s="25">
        <v>3138</v>
      </c>
      <c r="D245" s="26">
        <v>1083387.48</v>
      </c>
      <c r="E245" s="26">
        <v>0</v>
      </c>
      <c r="F245" s="26">
        <f t="shared" si="15"/>
        <v>1083387.48</v>
      </c>
      <c r="G245" s="26">
        <v>1210.51</v>
      </c>
      <c r="H245" s="26">
        <v>0</v>
      </c>
      <c r="I245" s="26">
        <v>0</v>
      </c>
      <c r="J245" s="26">
        <f t="shared" si="16"/>
        <v>1210.51</v>
      </c>
      <c r="K245" s="26">
        <v>219592.21</v>
      </c>
      <c r="L245" s="10">
        <f t="shared" si="17"/>
        <v>345.63352135117907</v>
      </c>
      <c r="M245" s="10">
        <f t="shared" si="18"/>
        <v>69.978397068196301</v>
      </c>
      <c r="N245" s="11">
        <f t="shared" si="19"/>
        <v>415.6119184193754</v>
      </c>
    </row>
    <row r="246" spans="1:14" ht="15" customHeight="1">
      <c r="A246" s="8" t="s">
        <v>111</v>
      </c>
      <c r="B246" s="9" t="s">
        <v>90</v>
      </c>
      <c r="C246" s="25">
        <v>146</v>
      </c>
      <c r="D246" s="26">
        <v>29733.02</v>
      </c>
      <c r="E246" s="26">
        <v>0</v>
      </c>
      <c r="F246" s="26">
        <f t="shared" si="15"/>
        <v>29733.02</v>
      </c>
      <c r="G246" s="26">
        <v>0</v>
      </c>
      <c r="H246" s="26">
        <v>0</v>
      </c>
      <c r="I246" s="26">
        <v>0</v>
      </c>
      <c r="J246" s="26">
        <f t="shared" si="16"/>
        <v>0</v>
      </c>
      <c r="K246" s="26">
        <v>30372.38</v>
      </c>
      <c r="L246" s="10">
        <f t="shared" si="17"/>
        <v>203.65082191780823</v>
      </c>
      <c r="M246" s="10">
        <f t="shared" si="18"/>
        <v>208.03</v>
      </c>
      <c r="N246" s="11">
        <f t="shared" si="19"/>
        <v>411.6808219178082</v>
      </c>
    </row>
    <row r="247" spans="1:14" ht="15" customHeight="1">
      <c r="A247" s="8" t="s">
        <v>362</v>
      </c>
      <c r="B247" s="9" t="s">
        <v>69</v>
      </c>
      <c r="C247" s="25">
        <v>1140</v>
      </c>
      <c r="D247" s="26">
        <v>372054.7</v>
      </c>
      <c r="E247" s="26">
        <v>0</v>
      </c>
      <c r="F247" s="26">
        <f t="shared" si="15"/>
        <v>372054.7</v>
      </c>
      <c r="G247" s="26">
        <v>11147.44</v>
      </c>
      <c r="H247" s="26">
        <v>0</v>
      </c>
      <c r="I247" s="26">
        <v>0</v>
      </c>
      <c r="J247" s="26">
        <f t="shared" si="16"/>
        <v>11147.44</v>
      </c>
      <c r="K247" s="26">
        <v>85300.95</v>
      </c>
      <c r="L247" s="10">
        <f t="shared" si="17"/>
        <v>336.14222807017546</v>
      </c>
      <c r="M247" s="10">
        <f t="shared" si="18"/>
        <v>74.8253947368421</v>
      </c>
      <c r="N247" s="11">
        <f t="shared" si="19"/>
        <v>410.96762280701756</v>
      </c>
    </row>
    <row r="248" spans="1:14" ht="15" customHeight="1">
      <c r="A248" s="8" t="s">
        <v>93</v>
      </c>
      <c r="B248" s="9" t="s">
        <v>90</v>
      </c>
      <c r="C248" s="25">
        <v>820</v>
      </c>
      <c r="D248" s="26">
        <v>223314.92</v>
      </c>
      <c r="E248" s="26">
        <v>0</v>
      </c>
      <c r="F248" s="26">
        <f t="shared" si="15"/>
        <v>223314.92</v>
      </c>
      <c r="G248" s="26">
        <v>22641.05</v>
      </c>
      <c r="H248" s="26">
        <v>0</v>
      </c>
      <c r="I248" s="26">
        <v>0</v>
      </c>
      <c r="J248" s="26">
        <f t="shared" si="16"/>
        <v>22641.05</v>
      </c>
      <c r="K248" s="26">
        <v>90922.64</v>
      </c>
      <c r="L248" s="10">
        <f t="shared" si="17"/>
        <v>299.94630487804881</v>
      </c>
      <c r="M248" s="10">
        <f t="shared" si="18"/>
        <v>110.88126829268293</v>
      </c>
      <c r="N248" s="11">
        <f t="shared" si="19"/>
        <v>410.82757317073168</v>
      </c>
    </row>
    <row r="249" spans="1:14" ht="15" customHeight="1">
      <c r="A249" s="8" t="s">
        <v>216</v>
      </c>
      <c r="B249" s="9" t="s">
        <v>206</v>
      </c>
      <c r="C249" s="25">
        <v>1848</v>
      </c>
      <c r="D249" s="26">
        <v>431140.3</v>
      </c>
      <c r="E249" s="26">
        <v>0</v>
      </c>
      <c r="F249" s="26">
        <f t="shared" si="15"/>
        <v>431140.3</v>
      </c>
      <c r="G249" s="26">
        <v>14868.36</v>
      </c>
      <c r="H249" s="26">
        <v>0</v>
      </c>
      <c r="I249" s="26">
        <v>0</v>
      </c>
      <c r="J249" s="26">
        <f t="shared" si="16"/>
        <v>14868.36</v>
      </c>
      <c r="K249" s="26">
        <v>313057.78000000003</v>
      </c>
      <c r="L249" s="10">
        <f t="shared" si="17"/>
        <v>241.34667748917747</v>
      </c>
      <c r="M249" s="10">
        <f t="shared" si="18"/>
        <v>169.40356060606061</v>
      </c>
      <c r="N249" s="11">
        <f t="shared" si="19"/>
        <v>410.75023809523805</v>
      </c>
    </row>
    <row r="250" spans="1:14" ht="15" customHeight="1">
      <c r="A250" s="8" t="s">
        <v>19</v>
      </c>
      <c r="B250" s="9" t="s">
        <v>0</v>
      </c>
      <c r="C250" s="25">
        <v>149</v>
      </c>
      <c r="D250" s="26">
        <v>36453.14</v>
      </c>
      <c r="E250" s="26">
        <v>0</v>
      </c>
      <c r="F250" s="26">
        <f t="shared" si="15"/>
        <v>36453.14</v>
      </c>
      <c r="G250" s="26">
        <v>190</v>
      </c>
      <c r="H250" s="26">
        <v>0</v>
      </c>
      <c r="I250" s="26">
        <v>0</v>
      </c>
      <c r="J250" s="26">
        <f t="shared" si="16"/>
        <v>190</v>
      </c>
      <c r="K250" s="26">
        <v>24482.99</v>
      </c>
      <c r="L250" s="10">
        <f t="shared" si="17"/>
        <v>245.92711409395972</v>
      </c>
      <c r="M250" s="10">
        <f t="shared" si="18"/>
        <v>164.31536912751679</v>
      </c>
      <c r="N250" s="11">
        <f t="shared" si="19"/>
        <v>410.24248322147656</v>
      </c>
    </row>
    <row r="251" spans="1:14" ht="15" customHeight="1">
      <c r="A251" s="8" t="s">
        <v>139</v>
      </c>
      <c r="B251" s="9" t="s">
        <v>137</v>
      </c>
      <c r="C251" s="25">
        <v>1780</v>
      </c>
      <c r="D251" s="26">
        <v>459875.12</v>
      </c>
      <c r="E251" s="26">
        <v>0</v>
      </c>
      <c r="F251" s="26">
        <f t="shared" si="15"/>
        <v>459875.12</v>
      </c>
      <c r="G251" s="26">
        <v>34351.21</v>
      </c>
      <c r="H251" s="26">
        <v>0</v>
      </c>
      <c r="I251" s="26">
        <v>0</v>
      </c>
      <c r="J251" s="26">
        <f t="shared" si="16"/>
        <v>34351.21</v>
      </c>
      <c r="K251" s="26">
        <v>233218.11</v>
      </c>
      <c r="L251" s="10">
        <f t="shared" si="17"/>
        <v>277.65524157303372</v>
      </c>
      <c r="M251" s="10">
        <f t="shared" si="18"/>
        <v>131.02141011235955</v>
      </c>
      <c r="N251" s="11">
        <f t="shared" si="19"/>
        <v>408.67665168539321</v>
      </c>
    </row>
    <row r="252" spans="1:14" ht="15" customHeight="1">
      <c r="A252" s="8" t="s">
        <v>115</v>
      </c>
      <c r="B252" s="9" t="s">
        <v>90</v>
      </c>
      <c r="C252" s="25">
        <v>1991</v>
      </c>
      <c r="D252" s="26">
        <v>598234.18999999994</v>
      </c>
      <c r="E252" s="26">
        <v>0</v>
      </c>
      <c r="F252" s="26">
        <f t="shared" si="15"/>
        <v>598234.18999999994</v>
      </c>
      <c r="G252" s="26">
        <v>25584.240000000002</v>
      </c>
      <c r="H252" s="26">
        <v>0</v>
      </c>
      <c r="I252" s="26">
        <v>0</v>
      </c>
      <c r="J252" s="26">
        <f t="shared" si="16"/>
        <v>25584.240000000002</v>
      </c>
      <c r="K252" s="26">
        <v>187679.94</v>
      </c>
      <c r="L252" s="10">
        <f t="shared" si="17"/>
        <v>313.31915118031139</v>
      </c>
      <c r="M252" s="10">
        <f t="shared" si="18"/>
        <v>94.264158714213963</v>
      </c>
      <c r="N252" s="11">
        <f t="shared" si="19"/>
        <v>407.58330989452531</v>
      </c>
    </row>
    <row r="253" spans="1:14" ht="15" customHeight="1">
      <c r="A253" s="8" t="s">
        <v>348</v>
      </c>
      <c r="B253" s="9" t="s">
        <v>243</v>
      </c>
      <c r="C253" s="25">
        <v>4690</v>
      </c>
      <c r="D253" s="26">
        <v>1327209.48</v>
      </c>
      <c r="E253" s="26">
        <v>0</v>
      </c>
      <c r="F253" s="26">
        <f t="shared" si="15"/>
        <v>1327209.48</v>
      </c>
      <c r="G253" s="26">
        <v>20052.48</v>
      </c>
      <c r="H253" s="26">
        <v>0</v>
      </c>
      <c r="I253" s="26">
        <v>0</v>
      </c>
      <c r="J253" s="26">
        <f t="shared" si="16"/>
        <v>20052.48</v>
      </c>
      <c r="K253" s="26">
        <v>564156.09</v>
      </c>
      <c r="L253" s="10">
        <f t="shared" si="17"/>
        <v>287.26267803837953</v>
      </c>
      <c r="M253" s="10">
        <f t="shared" si="18"/>
        <v>120.28914498933901</v>
      </c>
      <c r="N253" s="11">
        <f t="shared" si="19"/>
        <v>407.55182302771851</v>
      </c>
    </row>
    <row r="254" spans="1:14" ht="15" customHeight="1">
      <c r="A254" s="8" t="s">
        <v>248</v>
      </c>
      <c r="B254" s="9" t="s">
        <v>243</v>
      </c>
      <c r="C254" s="25">
        <v>2545</v>
      </c>
      <c r="D254" s="26">
        <v>688430.43</v>
      </c>
      <c r="E254" s="26">
        <v>0</v>
      </c>
      <c r="F254" s="26">
        <f t="shared" si="15"/>
        <v>688430.43</v>
      </c>
      <c r="G254" s="26">
        <v>26595.97</v>
      </c>
      <c r="H254" s="26">
        <v>0</v>
      </c>
      <c r="I254" s="26">
        <v>0</v>
      </c>
      <c r="J254" s="26">
        <f t="shared" si="16"/>
        <v>26595.97</v>
      </c>
      <c r="K254" s="26">
        <v>321304.96999999997</v>
      </c>
      <c r="L254" s="10">
        <f t="shared" si="17"/>
        <v>280.95339882121806</v>
      </c>
      <c r="M254" s="10">
        <f t="shared" si="18"/>
        <v>126.24949705304518</v>
      </c>
      <c r="N254" s="11">
        <f t="shared" si="19"/>
        <v>407.20289587426328</v>
      </c>
    </row>
    <row r="255" spans="1:14" ht="15" customHeight="1">
      <c r="A255" s="8" t="s">
        <v>402</v>
      </c>
      <c r="B255" s="9" t="s">
        <v>176</v>
      </c>
      <c r="C255" s="25">
        <v>2076</v>
      </c>
      <c r="D255" s="26">
        <v>742557.07</v>
      </c>
      <c r="E255" s="26">
        <v>0</v>
      </c>
      <c r="F255" s="26">
        <f t="shared" si="15"/>
        <v>742557.07</v>
      </c>
      <c r="G255" s="26">
        <v>14438.26</v>
      </c>
      <c r="H255" s="26">
        <v>0</v>
      </c>
      <c r="I255" s="26">
        <v>0</v>
      </c>
      <c r="J255" s="26">
        <f t="shared" si="16"/>
        <v>14438.26</v>
      </c>
      <c r="K255" s="26">
        <v>87719.48</v>
      </c>
      <c r="L255" s="10">
        <f t="shared" si="17"/>
        <v>364.64129576107899</v>
      </c>
      <c r="M255" s="10">
        <f t="shared" si="18"/>
        <v>42.254084778420037</v>
      </c>
      <c r="N255" s="11">
        <f t="shared" si="19"/>
        <v>406.895380539499</v>
      </c>
    </row>
    <row r="256" spans="1:14" ht="15" customHeight="1">
      <c r="A256" s="8" t="s">
        <v>27</v>
      </c>
      <c r="B256" s="9" t="s">
        <v>0</v>
      </c>
      <c r="C256" s="25">
        <v>2250</v>
      </c>
      <c r="D256" s="26">
        <v>561964.79</v>
      </c>
      <c r="E256" s="26">
        <v>0</v>
      </c>
      <c r="F256" s="26">
        <f t="shared" si="15"/>
        <v>561964.79</v>
      </c>
      <c r="G256" s="26">
        <v>11699.47</v>
      </c>
      <c r="H256" s="26">
        <v>0</v>
      </c>
      <c r="I256" s="26">
        <v>0</v>
      </c>
      <c r="J256" s="26">
        <f t="shared" si="16"/>
        <v>11699.47</v>
      </c>
      <c r="K256" s="26">
        <v>341681.83</v>
      </c>
      <c r="L256" s="10">
        <f t="shared" si="17"/>
        <v>254.96189333333334</v>
      </c>
      <c r="M256" s="10">
        <f t="shared" si="18"/>
        <v>151.85859111111111</v>
      </c>
      <c r="N256" s="11">
        <f t="shared" si="19"/>
        <v>406.8204844444445</v>
      </c>
    </row>
    <row r="257" spans="1:14" ht="15" customHeight="1">
      <c r="A257" s="8" t="s">
        <v>109</v>
      </c>
      <c r="B257" s="9" t="s">
        <v>90</v>
      </c>
      <c r="C257" s="25">
        <v>1914</v>
      </c>
      <c r="D257" s="26">
        <v>638643.09</v>
      </c>
      <c r="E257" s="26">
        <v>0</v>
      </c>
      <c r="F257" s="26">
        <f t="shared" si="15"/>
        <v>638643.09</v>
      </c>
      <c r="G257" s="26">
        <v>33081.29</v>
      </c>
      <c r="H257" s="26">
        <v>0</v>
      </c>
      <c r="I257" s="26">
        <v>0</v>
      </c>
      <c r="J257" s="26">
        <f t="shared" si="16"/>
        <v>33081.29</v>
      </c>
      <c r="K257" s="26">
        <v>106650.27</v>
      </c>
      <c r="L257" s="10">
        <f t="shared" si="17"/>
        <v>350.95317659352145</v>
      </c>
      <c r="M257" s="10">
        <f t="shared" si="18"/>
        <v>55.721144200626959</v>
      </c>
      <c r="N257" s="11">
        <f t="shared" si="19"/>
        <v>406.6743207941484</v>
      </c>
    </row>
    <row r="258" spans="1:14" ht="15" customHeight="1">
      <c r="A258" s="8" t="s">
        <v>114</v>
      </c>
      <c r="B258" s="9" t="s">
        <v>90</v>
      </c>
      <c r="C258" s="25">
        <v>1094</v>
      </c>
      <c r="D258" s="26">
        <v>337712.57</v>
      </c>
      <c r="E258" s="26">
        <v>0</v>
      </c>
      <c r="F258" s="26">
        <f t="shared" si="15"/>
        <v>337712.57</v>
      </c>
      <c r="G258" s="26">
        <v>9150.9599999999991</v>
      </c>
      <c r="H258" s="26">
        <v>0</v>
      </c>
      <c r="I258" s="26">
        <v>0</v>
      </c>
      <c r="J258" s="26">
        <f t="shared" si="16"/>
        <v>9150.9599999999991</v>
      </c>
      <c r="K258" s="26">
        <v>97829.05</v>
      </c>
      <c r="L258" s="10">
        <f t="shared" si="17"/>
        <v>317.05989945155397</v>
      </c>
      <c r="M258" s="10">
        <f t="shared" si="18"/>
        <v>89.423263254113351</v>
      </c>
      <c r="N258" s="11">
        <f t="shared" si="19"/>
        <v>406.48316270566727</v>
      </c>
    </row>
    <row r="259" spans="1:14" ht="15" customHeight="1">
      <c r="A259" s="8" t="s">
        <v>180</v>
      </c>
      <c r="B259" s="9" t="s">
        <v>176</v>
      </c>
      <c r="C259" s="25">
        <v>2860</v>
      </c>
      <c r="D259" s="26">
        <v>897737.57</v>
      </c>
      <c r="E259" s="26">
        <v>0</v>
      </c>
      <c r="F259" s="26">
        <f t="shared" si="15"/>
        <v>897737.57</v>
      </c>
      <c r="G259" s="26">
        <v>33843.550000000003</v>
      </c>
      <c r="H259" s="26">
        <v>0</v>
      </c>
      <c r="I259" s="26">
        <v>0</v>
      </c>
      <c r="J259" s="26">
        <f t="shared" si="16"/>
        <v>33843.550000000003</v>
      </c>
      <c r="K259" s="26">
        <v>230693.09</v>
      </c>
      <c r="L259" s="10">
        <f t="shared" si="17"/>
        <v>325.72766433566431</v>
      </c>
      <c r="M259" s="10">
        <f t="shared" si="18"/>
        <v>80.661919580419578</v>
      </c>
      <c r="N259" s="11">
        <f t="shared" si="19"/>
        <v>406.38958391608389</v>
      </c>
    </row>
    <row r="260" spans="1:14" ht="15" customHeight="1">
      <c r="A260" s="8" t="s">
        <v>219</v>
      </c>
      <c r="B260" s="9" t="s">
        <v>206</v>
      </c>
      <c r="C260" s="25">
        <v>3647</v>
      </c>
      <c r="D260" s="26">
        <v>914823.35</v>
      </c>
      <c r="E260" s="26">
        <v>0</v>
      </c>
      <c r="F260" s="26">
        <f t="shared" si="15"/>
        <v>914823.35</v>
      </c>
      <c r="G260" s="26">
        <v>49948.93</v>
      </c>
      <c r="H260" s="26">
        <v>0</v>
      </c>
      <c r="I260" s="26">
        <v>0</v>
      </c>
      <c r="J260" s="26">
        <f t="shared" si="16"/>
        <v>49948.93</v>
      </c>
      <c r="K260" s="26">
        <v>508844.28</v>
      </c>
      <c r="L260" s="10">
        <f t="shared" si="17"/>
        <v>264.53860159034826</v>
      </c>
      <c r="M260" s="10">
        <f t="shared" si="18"/>
        <v>139.52406909788868</v>
      </c>
      <c r="N260" s="11">
        <f t="shared" si="19"/>
        <v>404.06267068823695</v>
      </c>
    </row>
    <row r="261" spans="1:14" ht="15" customHeight="1">
      <c r="A261" s="8" t="s">
        <v>245</v>
      </c>
      <c r="B261" s="9" t="s">
        <v>243</v>
      </c>
      <c r="C261" s="25">
        <v>622</v>
      </c>
      <c r="D261" s="26">
        <v>201196.84</v>
      </c>
      <c r="E261" s="26">
        <v>0</v>
      </c>
      <c r="F261" s="26">
        <f t="shared" si="15"/>
        <v>201196.84</v>
      </c>
      <c r="G261" s="26">
        <v>5688.18</v>
      </c>
      <c r="H261" s="26">
        <v>0</v>
      </c>
      <c r="I261" s="26">
        <v>0</v>
      </c>
      <c r="J261" s="26">
        <f t="shared" si="16"/>
        <v>5688.18</v>
      </c>
      <c r="K261" s="26">
        <v>44136.03</v>
      </c>
      <c r="L261" s="10">
        <f t="shared" si="17"/>
        <v>332.61257234726685</v>
      </c>
      <c r="M261" s="10">
        <f t="shared" si="18"/>
        <v>70.958247588424442</v>
      </c>
      <c r="N261" s="11">
        <f t="shared" si="19"/>
        <v>403.5708199356913</v>
      </c>
    </row>
    <row r="262" spans="1:14" ht="15" customHeight="1">
      <c r="A262" s="8" t="s">
        <v>347</v>
      </c>
      <c r="B262" s="9" t="s">
        <v>176</v>
      </c>
      <c r="C262" s="25">
        <v>4979</v>
      </c>
      <c r="D262" s="26">
        <v>1645333.24</v>
      </c>
      <c r="E262" s="26">
        <v>0</v>
      </c>
      <c r="F262" s="26">
        <f t="shared" si="15"/>
        <v>1645333.24</v>
      </c>
      <c r="G262" s="26">
        <v>85453.1</v>
      </c>
      <c r="H262" s="26">
        <v>0</v>
      </c>
      <c r="I262" s="26">
        <v>0</v>
      </c>
      <c r="J262" s="26">
        <f t="shared" si="16"/>
        <v>85453.1</v>
      </c>
      <c r="K262" s="26">
        <v>274115.95</v>
      </c>
      <c r="L262" s="10">
        <f t="shared" si="17"/>
        <v>347.61726049407514</v>
      </c>
      <c r="M262" s="10">
        <f t="shared" si="18"/>
        <v>55.054418557943364</v>
      </c>
      <c r="N262" s="11">
        <f t="shared" si="19"/>
        <v>402.67167905201848</v>
      </c>
    </row>
    <row r="263" spans="1:14" ht="15" customHeight="1">
      <c r="A263" s="8" t="s">
        <v>242</v>
      </c>
      <c r="B263" s="9" t="s">
        <v>243</v>
      </c>
      <c r="C263" s="25">
        <v>3391</v>
      </c>
      <c r="D263" s="26">
        <v>850635.31</v>
      </c>
      <c r="E263" s="26">
        <v>0</v>
      </c>
      <c r="F263" s="26">
        <f t="shared" si="15"/>
        <v>850635.31</v>
      </c>
      <c r="G263" s="26">
        <v>52669.33</v>
      </c>
      <c r="H263" s="26">
        <v>0</v>
      </c>
      <c r="I263" s="26">
        <v>0</v>
      </c>
      <c r="J263" s="26">
        <f t="shared" si="16"/>
        <v>52669.33</v>
      </c>
      <c r="K263" s="26">
        <v>461824.02</v>
      </c>
      <c r="L263" s="10">
        <f t="shared" si="17"/>
        <v>266.38296667649661</v>
      </c>
      <c r="M263" s="10">
        <f t="shared" si="18"/>
        <v>136.19109997051018</v>
      </c>
      <c r="N263" s="11">
        <f t="shared" si="19"/>
        <v>402.57406664700682</v>
      </c>
    </row>
    <row r="264" spans="1:14" ht="15" customHeight="1">
      <c r="A264" s="8" t="s">
        <v>406</v>
      </c>
      <c r="B264" s="9" t="s">
        <v>0</v>
      </c>
      <c r="C264" s="25">
        <v>1539</v>
      </c>
      <c r="D264" s="26">
        <v>426840.3</v>
      </c>
      <c r="E264" s="26">
        <v>0</v>
      </c>
      <c r="F264" s="26">
        <f t="shared" si="15"/>
        <v>426840.3</v>
      </c>
      <c r="G264" s="26">
        <v>0</v>
      </c>
      <c r="H264" s="26">
        <v>0</v>
      </c>
      <c r="I264" s="26">
        <v>0</v>
      </c>
      <c r="J264" s="26">
        <f t="shared" si="16"/>
        <v>0</v>
      </c>
      <c r="K264" s="26">
        <v>192164.51</v>
      </c>
      <c r="L264" s="10">
        <f t="shared" si="17"/>
        <v>277.34912280701752</v>
      </c>
      <c r="M264" s="10">
        <f t="shared" si="18"/>
        <v>124.8632293697206</v>
      </c>
      <c r="N264" s="11">
        <f t="shared" si="19"/>
        <v>402.21235217673819</v>
      </c>
    </row>
    <row r="265" spans="1:14" ht="15" customHeight="1">
      <c r="A265" s="8" t="s">
        <v>418</v>
      </c>
      <c r="B265" s="9" t="s">
        <v>90</v>
      </c>
      <c r="C265" s="25">
        <v>708</v>
      </c>
      <c r="D265" s="26">
        <v>198939.77</v>
      </c>
      <c r="E265" s="26">
        <v>0</v>
      </c>
      <c r="F265" s="26">
        <f t="shared" si="15"/>
        <v>198939.77</v>
      </c>
      <c r="G265" s="26">
        <v>6558.14</v>
      </c>
      <c r="H265" s="26">
        <v>0</v>
      </c>
      <c r="I265" s="26">
        <v>0</v>
      </c>
      <c r="J265" s="26">
        <f t="shared" si="16"/>
        <v>6558.14</v>
      </c>
      <c r="K265" s="26">
        <v>78824.649999999994</v>
      </c>
      <c r="L265" s="10">
        <f t="shared" si="17"/>
        <v>290.25128531073449</v>
      </c>
      <c r="M265" s="10">
        <f t="shared" si="18"/>
        <v>111.33425141242937</v>
      </c>
      <c r="N265" s="11">
        <f t="shared" si="19"/>
        <v>401.58553672316384</v>
      </c>
    </row>
    <row r="266" spans="1:14" ht="15" customHeight="1">
      <c r="A266" s="8" t="s">
        <v>412</v>
      </c>
      <c r="B266" s="9" t="s">
        <v>176</v>
      </c>
      <c r="C266" s="25">
        <v>1088</v>
      </c>
      <c r="D266" s="26">
        <v>305056.36</v>
      </c>
      <c r="E266" s="26">
        <v>0</v>
      </c>
      <c r="F266" s="26">
        <f t="shared" ref="F266:F329" si="20">D266-E266</f>
        <v>305056.36</v>
      </c>
      <c r="G266" s="26">
        <v>9955.7800000000007</v>
      </c>
      <c r="H266" s="26">
        <v>0</v>
      </c>
      <c r="I266" s="26">
        <v>0</v>
      </c>
      <c r="J266" s="26">
        <f t="shared" ref="J266:J329" si="21">G266-H266-I266</f>
        <v>9955.7800000000007</v>
      </c>
      <c r="K266" s="26">
        <v>121022.95</v>
      </c>
      <c r="L266" s="10">
        <f t="shared" ref="L266:L329" si="22">(F266+J266)/C266</f>
        <v>289.53321691176473</v>
      </c>
      <c r="M266" s="10">
        <f t="shared" ref="M266:M329" si="23">K266/C266</f>
        <v>111.23432904411764</v>
      </c>
      <c r="N266" s="11">
        <f t="shared" ref="N266:N329" si="24">(F266+J266+K266)/C266</f>
        <v>400.76754595588238</v>
      </c>
    </row>
    <row r="267" spans="1:14" ht="15" customHeight="1">
      <c r="A267" s="8" t="s">
        <v>86</v>
      </c>
      <c r="B267" s="9" t="s">
        <v>69</v>
      </c>
      <c r="C267" s="25">
        <v>2325</v>
      </c>
      <c r="D267" s="26">
        <v>840292.39</v>
      </c>
      <c r="E267" s="26">
        <v>0</v>
      </c>
      <c r="F267" s="26">
        <f t="shared" si="20"/>
        <v>840292.39</v>
      </c>
      <c r="G267" s="26">
        <v>8795.9699999999993</v>
      </c>
      <c r="H267" s="26">
        <v>0</v>
      </c>
      <c r="I267" s="26">
        <v>0</v>
      </c>
      <c r="J267" s="26">
        <f t="shared" si="21"/>
        <v>8795.9699999999993</v>
      </c>
      <c r="K267" s="26">
        <v>81597.3</v>
      </c>
      <c r="L267" s="10">
        <f t="shared" si="22"/>
        <v>365.19929462365593</v>
      </c>
      <c r="M267" s="10">
        <f t="shared" si="23"/>
        <v>35.095612903225806</v>
      </c>
      <c r="N267" s="11">
        <f t="shared" si="24"/>
        <v>400.29490752688173</v>
      </c>
    </row>
    <row r="268" spans="1:14" ht="15" customHeight="1">
      <c r="A268" s="8" t="s">
        <v>124</v>
      </c>
      <c r="B268" s="9" t="s">
        <v>90</v>
      </c>
      <c r="C268" s="25">
        <v>221</v>
      </c>
      <c r="D268" s="26">
        <v>57098.35</v>
      </c>
      <c r="E268" s="26">
        <v>0</v>
      </c>
      <c r="F268" s="26">
        <f t="shared" si="20"/>
        <v>57098.35</v>
      </c>
      <c r="G268" s="26">
        <v>3219.42</v>
      </c>
      <c r="H268" s="26">
        <v>0</v>
      </c>
      <c r="I268" s="26">
        <v>0</v>
      </c>
      <c r="J268" s="26">
        <f t="shared" si="21"/>
        <v>3219.42</v>
      </c>
      <c r="K268" s="26">
        <v>28025.11</v>
      </c>
      <c r="L268" s="10">
        <f t="shared" si="22"/>
        <v>272.93108597285067</v>
      </c>
      <c r="M268" s="10">
        <f t="shared" si="23"/>
        <v>126.81045248868779</v>
      </c>
      <c r="N268" s="11">
        <f t="shared" si="24"/>
        <v>399.74153846153848</v>
      </c>
    </row>
    <row r="269" spans="1:14" ht="15" customHeight="1">
      <c r="A269" s="8" t="s">
        <v>251</v>
      </c>
      <c r="B269" s="9" t="s">
        <v>243</v>
      </c>
      <c r="C269" s="25">
        <v>4939</v>
      </c>
      <c r="D269" s="26">
        <v>1650368.39</v>
      </c>
      <c r="E269" s="26">
        <v>0</v>
      </c>
      <c r="F269" s="26">
        <f t="shared" si="20"/>
        <v>1650368.39</v>
      </c>
      <c r="G269" s="26">
        <v>17537.439999999999</v>
      </c>
      <c r="H269" s="26">
        <v>0</v>
      </c>
      <c r="I269" s="26">
        <v>0</v>
      </c>
      <c r="J269" s="26">
        <f t="shared" si="21"/>
        <v>17537.439999999999</v>
      </c>
      <c r="K269" s="26">
        <v>293574.84999999998</v>
      </c>
      <c r="L269" s="10">
        <f t="shared" si="22"/>
        <v>337.70111965985012</v>
      </c>
      <c r="M269" s="10">
        <f t="shared" si="23"/>
        <v>59.440139704393594</v>
      </c>
      <c r="N269" s="11">
        <f t="shared" si="24"/>
        <v>397.14125936424369</v>
      </c>
    </row>
    <row r="270" spans="1:14" ht="15" customHeight="1">
      <c r="A270" s="8" t="s">
        <v>121</v>
      </c>
      <c r="B270" s="9" t="s">
        <v>90</v>
      </c>
      <c r="C270" s="25">
        <v>254</v>
      </c>
      <c r="D270" s="26">
        <v>65618.2</v>
      </c>
      <c r="E270" s="26">
        <v>0</v>
      </c>
      <c r="F270" s="26">
        <f t="shared" si="20"/>
        <v>65618.2</v>
      </c>
      <c r="G270" s="26">
        <v>9796.23</v>
      </c>
      <c r="H270" s="26">
        <v>0</v>
      </c>
      <c r="I270" s="26">
        <v>0</v>
      </c>
      <c r="J270" s="26">
        <f t="shared" si="21"/>
        <v>9796.23</v>
      </c>
      <c r="K270" s="26">
        <v>25343.02</v>
      </c>
      <c r="L270" s="10">
        <f t="shared" si="22"/>
        <v>296.90720472440944</v>
      </c>
      <c r="M270" s="10">
        <f t="shared" si="23"/>
        <v>99.775669291338588</v>
      </c>
      <c r="N270" s="11">
        <f t="shared" si="24"/>
        <v>396.68287401574804</v>
      </c>
    </row>
    <row r="271" spans="1:14" ht="15" customHeight="1">
      <c r="A271" s="8" t="s">
        <v>120</v>
      </c>
      <c r="B271" s="9" t="s">
        <v>90</v>
      </c>
      <c r="C271" s="25">
        <v>1153</v>
      </c>
      <c r="D271" s="26">
        <v>301504.96999999997</v>
      </c>
      <c r="E271" s="26">
        <v>0</v>
      </c>
      <c r="F271" s="26">
        <f t="shared" si="20"/>
        <v>301504.96999999997</v>
      </c>
      <c r="G271" s="26">
        <v>8066.77</v>
      </c>
      <c r="H271" s="26">
        <v>0</v>
      </c>
      <c r="I271" s="26">
        <v>0</v>
      </c>
      <c r="J271" s="26">
        <f t="shared" si="21"/>
        <v>8066.77</v>
      </c>
      <c r="K271" s="26">
        <v>147746.19</v>
      </c>
      <c r="L271" s="10">
        <f t="shared" si="22"/>
        <v>268.49240242844752</v>
      </c>
      <c r="M271" s="10">
        <f t="shared" si="23"/>
        <v>128.14066782307026</v>
      </c>
      <c r="N271" s="11">
        <f t="shared" si="24"/>
        <v>396.63307025151778</v>
      </c>
    </row>
    <row r="272" spans="1:14" ht="15" customHeight="1">
      <c r="A272" s="8" t="s">
        <v>59</v>
      </c>
      <c r="B272" s="9" t="s">
        <v>0</v>
      </c>
      <c r="C272" s="25">
        <v>986</v>
      </c>
      <c r="D272" s="26">
        <v>234031.55</v>
      </c>
      <c r="E272" s="26">
        <v>0</v>
      </c>
      <c r="F272" s="26">
        <f t="shared" si="20"/>
        <v>234031.55</v>
      </c>
      <c r="G272" s="26">
        <v>16536.59</v>
      </c>
      <c r="H272" s="26">
        <v>0</v>
      </c>
      <c r="I272" s="26">
        <v>0</v>
      </c>
      <c r="J272" s="26">
        <f t="shared" si="21"/>
        <v>16536.59</v>
      </c>
      <c r="K272" s="26">
        <v>139291.91</v>
      </c>
      <c r="L272" s="10">
        <f t="shared" si="22"/>
        <v>254.12590263691683</v>
      </c>
      <c r="M272" s="10">
        <f t="shared" si="23"/>
        <v>141.26968559837729</v>
      </c>
      <c r="N272" s="11">
        <f t="shared" si="24"/>
        <v>395.3955882352941</v>
      </c>
    </row>
    <row r="273" spans="1:14" ht="15" customHeight="1">
      <c r="A273" s="8" t="s">
        <v>195</v>
      </c>
      <c r="B273" s="9" t="s">
        <v>176</v>
      </c>
      <c r="C273" s="25">
        <v>410</v>
      </c>
      <c r="D273" s="26">
        <v>135967.48000000001</v>
      </c>
      <c r="E273" s="26">
        <v>0</v>
      </c>
      <c r="F273" s="26">
        <f t="shared" si="20"/>
        <v>135967.48000000001</v>
      </c>
      <c r="G273" s="26">
        <v>8655.91</v>
      </c>
      <c r="H273" s="26">
        <v>0</v>
      </c>
      <c r="I273" s="26">
        <v>0</v>
      </c>
      <c r="J273" s="26">
        <f t="shared" si="21"/>
        <v>8655.91</v>
      </c>
      <c r="K273" s="26">
        <v>17471.7</v>
      </c>
      <c r="L273" s="10">
        <f t="shared" si="22"/>
        <v>352.73997560975613</v>
      </c>
      <c r="M273" s="10">
        <f t="shared" si="23"/>
        <v>42.613902439024393</v>
      </c>
      <c r="N273" s="11">
        <f t="shared" si="24"/>
        <v>395.35387804878053</v>
      </c>
    </row>
    <row r="274" spans="1:14" ht="15" customHeight="1">
      <c r="A274" s="8" t="s">
        <v>211</v>
      </c>
      <c r="B274" s="9" t="s">
        <v>206</v>
      </c>
      <c r="C274" s="25">
        <v>1405</v>
      </c>
      <c r="D274" s="26">
        <v>368123.89</v>
      </c>
      <c r="E274" s="26">
        <v>0</v>
      </c>
      <c r="F274" s="26">
        <f t="shared" si="20"/>
        <v>368123.89</v>
      </c>
      <c r="G274" s="26">
        <v>10803.66</v>
      </c>
      <c r="H274" s="26">
        <v>0</v>
      </c>
      <c r="I274" s="26">
        <v>0</v>
      </c>
      <c r="J274" s="26">
        <f t="shared" si="21"/>
        <v>10803.66</v>
      </c>
      <c r="K274" s="26">
        <v>176275.44</v>
      </c>
      <c r="L274" s="10">
        <f t="shared" si="22"/>
        <v>269.69932384341638</v>
      </c>
      <c r="M274" s="10">
        <f t="shared" si="23"/>
        <v>125.46294661921708</v>
      </c>
      <c r="N274" s="11">
        <f t="shared" si="24"/>
        <v>395.16227046263344</v>
      </c>
    </row>
    <row r="275" spans="1:14" ht="15" customHeight="1">
      <c r="A275" s="8" t="s">
        <v>96</v>
      </c>
      <c r="B275" s="9" t="s">
        <v>90</v>
      </c>
      <c r="C275" s="25">
        <v>3518</v>
      </c>
      <c r="D275" s="26">
        <v>1217965.5900000001</v>
      </c>
      <c r="E275" s="26">
        <v>0</v>
      </c>
      <c r="F275" s="26">
        <f t="shared" si="20"/>
        <v>1217965.5900000001</v>
      </c>
      <c r="G275" s="26">
        <v>732.23</v>
      </c>
      <c r="H275" s="26">
        <v>0</v>
      </c>
      <c r="I275" s="26">
        <v>0</v>
      </c>
      <c r="J275" s="26">
        <f t="shared" si="21"/>
        <v>732.23</v>
      </c>
      <c r="K275" s="26">
        <v>162558.93</v>
      </c>
      <c r="L275" s="10">
        <f t="shared" si="22"/>
        <v>346.41779988629906</v>
      </c>
      <c r="M275" s="10">
        <f t="shared" si="23"/>
        <v>46.207768618533258</v>
      </c>
      <c r="N275" s="11">
        <f t="shared" si="24"/>
        <v>392.6255685048323</v>
      </c>
    </row>
    <row r="276" spans="1:14" ht="15" customHeight="1">
      <c r="A276" s="8" t="s">
        <v>191</v>
      </c>
      <c r="B276" s="9" t="s">
        <v>176</v>
      </c>
      <c r="C276" s="25">
        <v>2340</v>
      </c>
      <c r="D276" s="26">
        <v>639120.03</v>
      </c>
      <c r="E276" s="26">
        <v>0</v>
      </c>
      <c r="F276" s="26">
        <f t="shared" si="20"/>
        <v>639120.03</v>
      </c>
      <c r="G276" s="26">
        <v>31210.16</v>
      </c>
      <c r="H276" s="26">
        <v>0</v>
      </c>
      <c r="I276" s="26">
        <v>0</v>
      </c>
      <c r="J276" s="26">
        <f t="shared" si="21"/>
        <v>31210.16</v>
      </c>
      <c r="K276" s="26">
        <v>246912.12</v>
      </c>
      <c r="L276" s="10">
        <f t="shared" si="22"/>
        <v>286.46589316239317</v>
      </c>
      <c r="M276" s="10">
        <f t="shared" si="23"/>
        <v>105.518</v>
      </c>
      <c r="N276" s="11">
        <f t="shared" si="24"/>
        <v>391.9838931623932</v>
      </c>
    </row>
    <row r="277" spans="1:14" ht="15" customHeight="1">
      <c r="A277" s="8" t="s">
        <v>279</v>
      </c>
      <c r="B277" s="9" t="s">
        <v>243</v>
      </c>
      <c r="C277" s="25">
        <v>4640</v>
      </c>
      <c r="D277" s="26">
        <v>1372343.52</v>
      </c>
      <c r="E277" s="26">
        <v>0</v>
      </c>
      <c r="F277" s="26">
        <f t="shared" si="20"/>
        <v>1372343.52</v>
      </c>
      <c r="G277" s="26">
        <v>82343.710000000006</v>
      </c>
      <c r="H277" s="26">
        <v>0</v>
      </c>
      <c r="I277" s="26">
        <v>0</v>
      </c>
      <c r="J277" s="26">
        <f t="shared" si="21"/>
        <v>82343.710000000006</v>
      </c>
      <c r="K277" s="26">
        <v>362120</v>
      </c>
      <c r="L277" s="10">
        <f t="shared" si="22"/>
        <v>313.51017887931033</v>
      </c>
      <c r="M277" s="10">
        <f t="shared" si="23"/>
        <v>78.043103448275858</v>
      </c>
      <c r="N277" s="11">
        <f t="shared" si="24"/>
        <v>391.5532823275862</v>
      </c>
    </row>
    <row r="278" spans="1:14" ht="15" customHeight="1">
      <c r="A278" s="8" t="s">
        <v>48</v>
      </c>
      <c r="B278" s="9" t="s">
        <v>0</v>
      </c>
      <c r="C278" s="25">
        <v>2009</v>
      </c>
      <c r="D278" s="26">
        <v>446868.83</v>
      </c>
      <c r="E278" s="26">
        <v>0</v>
      </c>
      <c r="F278" s="26">
        <f t="shared" si="20"/>
        <v>446868.83</v>
      </c>
      <c r="G278" s="26">
        <v>7914.93</v>
      </c>
      <c r="H278" s="26">
        <v>0</v>
      </c>
      <c r="I278" s="26">
        <v>0</v>
      </c>
      <c r="J278" s="26">
        <f t="shared" si="21"/>
        <v>7914.93</v>
      </c>
      <c r="K278" s="26">
        <v>329069.63</v>
      </c>
      <c r="L278" s="10">
        <f t="shared" si="22"/>
        <v>226.37320059731209</v>
      </c>
      <c r="M278" s="10">
        <f t="shared" si="23"/>
        <v>163.79772523643604</v>
      </c>
      <c r="N278" s="11">
        <f t="shared" si="24"/>
        <v>390.17092583374813</v>
      </c>
    </row>
    <row r="279" spans="1:14" ht="15" customHeight="1">
      <c r="A279" s="8" t="s">
        <v>147</v>
      </c>
      <c r="B279" s="9" t="s">
        <v>137</v>
      </c>
      <c r="C279" s="25">
        <v>806</v>
      </c>
      <c r="D279" s="26">
        <v>213636.9</v>
      </c>
      <c r="E279" s="26">
        <v>0</v>
      </c>
      <c r="F279" s="26">
        <f t="shared" si="20"/>
        <v>213636.9</v>
      </c>
      <c r="G279" s="26">
        <v>1571.9</v>
      </c>
      <c r="H279" s="26">
        <v>0</v>
      </c>
      <c r="I279" s="26">
        <v>0</v>
      </c>
      <c r="J279" s="26">
        <f t="shared" si="21"/>
        <v>1571.9</v>
      </c>
      <c r="K279" s="26">
        <v>99120.56</v>
      </c>
      <c r="L279" s="10">
        <f t="shared" si="22"/>
        <v>267.00843672456574</v>
      </c>
      <c r="M279" s="10">
        <f t="shared" si="23"/>
        <v>122.97836228287841</v>
      </c>
      <c r="N279" s="11">
        <f t="shared" si="24"/>
        <v>389.98679900744418</v>
      </c>
    </row>
    <row r="280" spans="1:14" ht="15" customHeight="1">
      <c r="A280" s="8" t="s">
        <v>414</v>
      </c>
      <c r="B280" s="9" t="s">
        <v>206</v>
      </c>
      <c r="C280" s="25">
        <v>915</v>
      </c>
      <c r="D280" s="26">
        <v>220759.28</v>
      </c>
      <c r="E280" s="26">
        <v>0</v>
      </c>
      <c r="F280" s="26">
        <f t="shared" si="20"/>
        <v>220759.28</v>
      </c>
      <c r="G280" s="26">
        <v>3025.03</v>
      </c>
      <c r="H280" s="26">
        <v>0</v>
      </c>
      <c r="I280" s="26">
        <v>0</v>
      </c>
      <c r="J280" s="26">
        <f t="shared" si="21"/>
        <v>3025.03</v>
      </c>
      <c r="K280" s="26">
        <v>132237.38</v>
      </c>
      <c r="L280" s="10">
        <f t="shared" si="22"/>
        <v>244.57301639344263</v>
      </c>
      <c r="M280" s="10">
        <f t="shared" si="23"/>
        <v>144.5217267759563</v>
      </c>
      <c r="N280" s="11">
        <f t="shared" si="24"/>
        <v>389.0947431693989</v>
      </c>
    </row>
    <row r="281" spans="1:14" ht="15" customHeight="1">
      <c r="A281" s="8" t="s">
        <v>99</v>
      </c>
      <c r="B281" s="9" t="s">
        <v>90</v>
      </c>
      <c r="C281" s="25">
        <v>4358</v>
      </c>
      <c r="D281" s="26">
        <v>1517507.68</v>
      </c>
      <c r="E281" s="26">
        <v>0</v>
      </c>
      <c r="F281" s="26">
        <f t="shared" si="20"/>
        <v>1517507.68</v>
      </c>
      <c r="G281" s="26">
        <v>19480.759999999998</v>
      </c>
      <c r="H281" s="26">
        <v>0</v>
      </c>
      <c r="I281" s="26">
        <v>0</v>
      </c>
      <c r="J281" s="26">
        <f t="shared" si="21"/>
        <v>19480.759999999998</v>
      </c>
      <c r="K281" s="26">
        <v>157317.18</v>
      </c>
      <c r="L281" s="10">
        <f t="shared" si="22"/>
        <v>352.68206516750803</v>
      </c>
      <c r="M281" s="10">
        <f t="shared" si="23"/>
        <v>36.098480954566313</v>
      </c>
      <c r="N281" s="11">
        <f t="shared" si="24"/>
        <v>388.78054612207433</v>
      </c>
    </row>
    <row r="282" spans="1:14" ht="15" customHeight="1">
      <c r="A282" s="8" t="s">
        <v>295</v>
      </c>
      <c r="B282" s="9" t="s">
        <v>206</v>
      </c>
      <c r="C282" s="25">
        <v>280</v>
      </c>
      <c r="D282" s="26">
        <v>81354.78</v>
      </c>
      <c r="E282" s="26">
        <v>0</v>
      </c>
      <c r="F282" s="26">
        <f t="shared" si="20"/>
        <v>81354.78</v>
      </c>
      <c r="G282" s="26">
        <v>0</v>
      </c>
      <c r="H282" s="26">
        <v>0</v>
      </c>
      <c r="I282" s="26">
        <v>0</v>
      </c>
      <c r="J282" s="26">
        <f t="shared" si="21"/>
        <v>0</v>
      </c>
      <c r="K282" s="26">
        <v>26777.65</v>
      </c>
      <c r="L282" s="10">
        <f t="shared" si="22"/>
        <v>290.55278571428573</v>
      </c>
      <c r="M282" s="10">
        <f t="shared" si="23"/>
        <v>95.634464285714287</v>
      </c>
      <c r="N282" s="11">
        <f t="shared" si="24"/>
        <v>386.18724999999995</v>
      </c>
    </row>
    <row r="283" spans="1:14" ht="15" customHeight="1">
      <c r="A283" s="8" t="s">
        <v>89</v>
      </c>
      <c r="B283" s="9" t="s">
        <v>69</v>
      </c>
      <c r="C283" s="25">
        <v>2921</v>
      </c>
      <c r="D283" s="26">
        <v>833738.53</v>
      </c>
      <c r="E283" s="26">
        <v>0</v>
      </c>
      <c r="F283" s="26">
        <f t="shared" si="20"/>
        <v>833738.53</v>
      </c>
      <c r="G283" s="26">
        <v>27495.57</v>
      </c>
      <c r="H283" s="26">
        <v>0</v>
      </c>
      <c r="I283" s="26">
        <v>0</v>
      </c>
      <c r="J283" s="26">
        <f t="shared" si="21"/>
        <v>27495.57</v>
      </c>
      <c r="K283" s="26">
        <v>262652.05</v>
      </c>
      <c r="L283" s="10">
        <f t="shared" si="22"/>
        <v>294.84221157137966</v>
      </c>
      <c r="M283" s="10">
        <f t="shared" si="23"/>
        <v>89.918538171858955</v>
      </c>
      <c r="N283" s="11">
        <f t="shared" si="24"/>
        <v>384.76074974323859</v>
      </c>
    </row>
    <row r="284" spans="1:14" ht="15" customHeight="1">
      <c r="A284" s="8" t="s">
        <v>166</v>
      </c>
      <c r="B284" s="9" t="s">
        <v>137</v>
      </c>
      <c r="C284" s="25">
        <v>3566</v>
      </c>
      <c r="D284" s="26">
        <v>848413.83</v>
      </c>
      <c r="E284" s="26">
        <v>0</v>
      </c>
      <c r="F284" s="26">
        <f t="shared" si="20"/>
        <v>848413.83</v>
      </c>
      <c r="G284" s="26">
        <v>18377.48</v>
      </c>
      <c r="H284" s="26">
        <v>0</v>
      </c>
      <c r="I284" s="26">
        <v>0</v>
      </c>
      <c r="J284" s="26">
        <f t="shared" si="21"/>
        <v>18377.48</v>
      </c>
      <c r="K284" s="26">
        <v>504562.15</v>
      </c>
      <c r="L284" s="10">
        <f t="shared" si="22"/>
        <v>243.07103477285472</v>
      </c>
      <c r="M284" s="10">
        <f t="shared" si="23"/>
        <v>141.49247055524398</v>
      </c>
      <c r="N284" s="11">
        <f t="shared" si="24"/>
        <v>384.5635053280987</v>
      </c>
    </row>
    <row r="285" spans="1:14" ht="15" customHeight="1">
      <c r="A285" s="8" t="s">
        <v>74</v>
      </c>
      <c r="B285" s="9" t="s">
        <v>69</v>
      </c>
      <c r="C285" s="25">
        <v>2148</v>
      </c>
      <c r="D285" s="26">
        <v>653452.82999999996</v>
      </c>
      <c r="E285" s="26">
        <v>0</v>
      </c>
      <c r="F285" s="26">
        <f t="shared" si="20"/>
        <v>653452.82999999996</v>
      </c>
      <c r="G285" s="26">
        <v>10263.24</v>
      </c>
      <c r="H285" s="26">
        <v>0</v>
      </c>
      <c r="I285" s="26">
        <v>0</v>
      </c>
      <c r="J285" s="26">
        <f t="shared" si="21"/>
        <v>10263.24</v>
      </c>
      <c r="K285" s="26">
        <v>160800.35</v>
      </c>
      <c r="L285" s="10">
        <f t="shared" si="22"/>
        <v>308.99258379888266</v>
      </c>
      <c r="M285" s="10">
        <f t="shared" si="23"/>
        <v>74.860498137802608</v>
      </c>
      <c r="N285" s="11">
        <f t="shared" si="24"/>
        <v>383.85308193668527</v>
      </c>
    </row>
    <row r="286" spans="1:14" ht="15" customHeight="1">
      <c r="A286" s="8" t="s">
        <v>34</v>
      </c>
      <c r="B286" s="9" t="s">
        <v>0</v>
      </c>
      <c r="C286" s="25">
        <v>239</v>
      </c>
      <c r="D286" s="26">
        <v>41967.29</v>
      </c>
      <c r="E286" s="26">
        <v>0</v>
      </c>
      <c r="F286" s="26">
        <f t="shared" si="20"/>
        <v>41967.29</v>
      </c>
      <c r="G286" s="26">
        <v>1446.87</v>
      </c>
      <c r="H286" s="26">
        <v>0</v>
      </c>
      <c r="I286" s="26">
        <v>0</v>
      </c>
      <c r="J286" s="26">
        <f t="shared" si="21"/>
        <v>1446.87</v>
      </c>
      <c r="K286" s="26">
        <v>48277.18</v>
      </c>
      <c r="L286" s="10">
        <f t="shared" si="22"/>
        <v>181.6492050209205</v>
      </c>
      <c r="M286" s="10">
        <f t="shared" si="23"/>
        <v>201.99656903765691</v>
      </c>
      <c r="N286" s="11">
        <f t="shared" si="24"/>
        <v>383.64577405857739</v>
      </c>
    </row>
    <row r="287" spans="1:14" ht="15" customHeight="1">
      <c r="A287" s="8" t="s">
        <v>49</v>
      </c>
      <c r="B287" s="9" t="s">
        <v>0</v>
      </c>
      <c r="C287" s="25">
        <v>1003</v>
      </c>
      <c r="D287" s="26">
        <v>265467.27</v>
      </c>
      <c r="E287" s="26">
        <v>0</v>
      </c>
      <c r="F287" s="26">
        <f t="shared" si="20"/>
        <v>265467.27</v>
      </c>
      <c r="G287" s="26">
        <v>37901.599999999999</v>
      </c>
      <c r="H287" s="26">
        <v>0</v>
      </c>
      <c r="I287" s="26">
        <v>0</v>
      </c>
      <c r="J287" s="26">
        <f t="shared" si="21"/>
        <v>37901.599999999999</v>
      </c>
      <c r="K287" s="26">
        <v>79557.820000000007</v>
      </c>
      <c r="L287" s="10">
        <f t="shared" si="22"/>
        <v>302.46148554336986</v>
      </c>
      <c r="M287" s="10">
        <f t="shared" si="23"/>
        <v>79.319860418743772</v>
      </c>
      <c r="N287" s="11">
        <f t="shared" si="24"/>
        <v>381.78134596211368</v>
      </c>
    </row>
    <row r="288" spans="1:14" ht="15" customHeight="1">
      <c r="A288" s="8" t="s">
        <v>272</v>
      </c>
      <c r="B288" s="9" t="s">
        <v>90</v>
      </c>
      <c r="C288" s="25">
        <v>924</v>
      </c>
      <c r="D288" s="26">
        <v>298340.56</v>
      </c>
      <c r="E288" s="26">
        <v>0</v>
      </c>
      <c r="F288" s="26">
        <f t="shared" si="20"/>
        <v>298340.56</v>
      </c>
      <c r="G288" s="26">
        <v>6034.51</v>
      </c>
      <c r="H288" s="26">
        <v>0</v>
      </c>
      <c r="I288" s="26">
        <v>0</v>
      </c>
      <c r="J288" s="26">
        <f t="shared" si="21"/>
        <v>6034.51</v>
      </c>
      <c r="K288" s="26">
        <v>47650.54</v>
      </c>
      <c r="L288" s="10">
        <f t="shared" si="22"/>
        <v>329.4102489177489</v>
      </c>
      <c r="M288" s="10">
        <f t="shared" si="23"/>
        <v>51.569848484848485</v>
      </c>
      <c r="N288" s="11">
        <f t="shared" si="24"/>
        <v>380.98009740259738</v>
      </c>
    </row>
    <row r="289" spans="1:14" ht="15" customHeight="1">
      <c r="A289" s="8" t="s">
        <v>346</v>
      </c>
      <c r="B289" s="9" t="s">
        <v>199</v>
      </c>
      <c r="C289" s="25">
        <v>4995</v>
      </c>
      <c r="D289" s="26">
        <v>1024269.03</v>
      </c>
      <c r="E289" s="26">
        <v>0</v>
      </c>
      <c r="F289" s="26">
        <f t="shared" si="20"/>
        <v>1024269.03</v>
      </c>
      <c r="G289" s="26">
        <v>34528.720000000001</v>
      </c>
      <c r="H289" s="26">
        <v>0</v>
      </c>
      <c r="I289" s="26">
        <v>0</v>
      </c>
      <c r="J289" s="26">
        <f t="shared" si="21"/>
        <v>34528.720000000001</v>
      </c>
      <c r="K289" s="26">
        <v>844022.67</v>
      </c>
      <c r="L289" s="10">
        <f t="shared" si="22"/>
        <v>211.97152152152151</v>
      </c>
      <c r="M289" s="10">
        <f t="shared" si="23"/>
        <v>168.97350750750752</v>
      </c>
      <c r="N289" s="11">
        <f t="shared" si="24"/>
        <v>380.945029029029</v>
      </c>
    </row>
    <row r="290" spans="1:14" ht="15" customHeight="1">
      <c r="A290" s="8" t="s">
        <v>405</v>
      </c>
      <c r="B290" s="9" t="s">
        <v>137</v>
      </c>
      <c r="C290" s="25">
        <v>1565</v>
      </c>
      <c r="D290" s="26">
        <v>378385</v>
      </c>
      <c r="E290" s="26">
        <v>0</v>
      </c>
      <c r="F290" s="26">
        <f t="shared" si="20"/>
        <v>378385</v>
      </c>
      <c r="G290" s="26">
        <v>15614.75</v>
      </c>
      <c r="H290" s="26">
        <v>0</v>
      </c>
      <c r="I290" s="26">
        <v>0</v>
      </c>
      <c r="J290" s="26">
        <f t="shared" si="21"/>
        <v>15614.75</v>
      </c>
      <c r="K290" s="26">
        <v>199682.7</v>
      </c>
      <c r="L290" s="10">
        <f t="shared" si="22"/>
        <v>251.75702875399361</v>
      </c>
      <c r="M290" s="10">
        <f t="shared" si="23"/>
        <v>127.59277955271567</v>
      </c>
      <c r="N290" s="11">
        <f t="shared" si="24"/>
        <v>379.34980830670924</v>
      </c>
    </row>
    <row r="291" spans="1:14" ht="15" customHeight="1">
      <c r="A291" s="8" t="s">
        <v>306</v>
      </c>
      <c r="B291" s="9" t="s">
        <v>176</v>
      </c>
      <c r="C291" s="25">
        <v>2383</v>
      </c>
      <c r="D291" s="26">
        <v>728017.65</v>
      </c>
      <c r="E291" s="26">
        <v>0</v>
      </c>
      <c r="F291" s="26">
        <f t="shared" si="20"/>
        <v>728017.65</v>
      </c>
      <c r="G291" s="26">
        <v>28757.59</v>
      </c>
      <c r="H291" s="26">
        <v>0</v>
      </c>
      <c r="I291" s="26">
        <v>0</v>
      </c>
      <c r="J291" s="26">
        <f t="shared" si="21"/>
        <v>28757.59</v>
      </c>
      <c r="K291" s="26">
        <v>146852.54999999999</v>
      </c>
      <c r="L291" s="10">
        <f t="shared" si="22"/>
        <v>317.57248845992444</v>
      </c>
      <c r="M291" s="10">
        <f t="shared" si="23"/>
        <v>61.62507343684431</v>
      </c>
      <c r="N291" s="11">
        <f t="shared" si="24"/>
        <v>379.19756189676878</v>
      </c>
    </row>
    <row r="292" spans="1:14" ht="15" customHeight="1">
      <c r="A292" s="8" t="s">
        <v>370</v>
      </c>
      <c r="B292" s="9" t="s">
        <v>90</v>
      </c>
      <c r="C292" s="25">
        <v>451</v>
      </c>
      <c r="D292" s="26">
        <v>114322.55</v>
      </c>
      <c r="E292" s="26">
        <v>0</v>
      </c>
      <c r="F292" s="26">
        <f t="shared" si="20"/>
        <v>114322.55</v>
      </c>
      <c r="G292" s="26">
        <v>4179.53</v>
      </c>
      <c r="H292" s="26">
        <v>0</v>
      </c>
      <c r="I292" s="26">
        <v>0</v>
      </c>
      <c r="J292" s="26">
        <f t="shared" si="21"/>
        <v>4179.53</v>
      </c>
      <c r="K292" s="26">
        <v>52436.66</v>
      </c>
      <c r="L292" s="10">
        <f t="shared" si="22"/>
        <v>262.7540576496674</v>
      </c>
      <c r="M292" s="10">
        <f t="shared" si="23"/>
        <v>116.26753880266077</v>
      </c>
      <c r="N292" s="11">
        <f t="shared" si="24"/>
        <v>379.02159645232814</v>
      </c>
    </row>
    <row r="293" spans="1:14" ht="15" customHeight="1">
      <c r="A293" s="8" t="s">
        <v>179</v>
      </c>
      <c r="B293" s="9" t="s">
        <v>176</v>
      </c>
      <c r="C293" s="25">
        <v>4465</v>
      </c>
      <c r="D293" s="26">
        <v>1039184.45</v>
      </c>
      <c r="E293" s="26">
        <v>0</v>
      </c>
      <c r="F293" s="26">
        <f t="shared" si="20"/>
        <v>1039184.45</v>
      </c>
      <c r="G293" s="26">
        <v>34279.699999999997</v>
      </c>
      <c r="H293" s="26">
        <v>0</v>
      </c>
      <c r="I293" s="26">
        <v>0</v>
      </c>
      <c r="J293" s="26">
        <f t="shared" si="21"/>
        <v>34279.699999999997</v>
      </c>
      <c r="K293" s="26">
        <v>613899.24</v>
      </c>
      <c r="L293" s="10">
        <f t="shared" si="22"/>
        <v>240.41750279955204</v>
      </c>
      <c r="M293" s="10">
        <f t="shared" si="23"/>
        <v>137.49143113101903</v>
      </c>
      <c r="N293" s="11">
        <f t="shared" si="24"/>
        <v>377.9089339305711</v>
      </c>
    </row>
    <row r="294" spans="1:14" ht="15" customHeight="1">
      <c r="A294" s="8" t="s">
        <v>12</v>
      </c>
      <c r="B294" s="9" t="s">
        <v>0</v>
      </c>
      <c r="C294" s="25">
        <v>1093</v>
      </c>
      <c r="D294" s="26">
        <v>345582.22</v>
      </c>
      <c r="E294" s="26">
        <v>0</v>
      </c>
      <c r="F294" s="26">
        <f t="shared" si="20"/>
        <v>345582.22</v>
      </c>
      <c r="G294" s="26">
        <v>14293.28</v>
      </c>
      <c r="H294" s="26">
        <v>0</v>
      </c>
      <c r="I294" s="26">
        <v>0</v>
      </c>
      <c r="J294" s="26">
        <f t="shared" si="21"/>
        <v>14293.28</v>
      </c>
      <c r="K294" s="26">
        <v>53087.39</v>
      </c>
      <c r="L294" s="10">
        <f t="shared" si="22"/>
        <v>329.25480329368708</v>
      </c>
      <c r="M294" s="10">
        <f t="shared" si="23"/>
        <v>48.570347666971635</v>
      </c>
      <c r="N294" s="11">
        <f t="shared" si="24"/>
        <v>377.82515096065873</v>
      </c>
    </row>
    <row r="295" spans="1:14" ht="15" customHeight="1">
      <c r="A295" s="8" t="s">
        <v>296</v>
      </c>
      <c r="B295" s="9" t="s">
        <v>69</v>
      </c>
      <c r="C295" s="25">
        <v>282</v>
      </c>
      <c r="D295" s="26">
        <v>96702.34</v>
      </c>
      <c r="E295" s="26">
        <v>0</v>
      </c>
      <c r="F295" s="26">
        <f t="shared" si="20"/>
        <v>96702.34</v>
      </c>
      <c r="G295" s="26">
        <v>2202.84</v>
      </c>
      <c r="H295" s="26">
        <v>0</v>
      </c>
      <c r="I295" s="26">
        <v>0</v>
      </c>
      <c r="J295" s="26">
        <f t="shared" si="21"/>
        <v>2202.84</v>
      </c>
      <c r="K295" s="26">
        <v>7634.54</v>
      </c>
      <c r="L295" s="10">
        <f t="shared" si="22"/>
        <v>350.72758865248227</v>
      </c>
      <c r="M295" s="10">
        <f t="shared" si="23"/>
        <v>27.072836879432625</v>
      </c>
      <c r="N295" s="11">
        <f t="shared" si="24"/>
        <v>377.80042553191487</v>
      </c>
    </row>
    <row r="296" spans="1:14" ht="15" customHeight="1">
      <c r="A296" s="8" t="s">
        <v>17</v>
      </c>
      <c r="B296" s="9" t="s">
        <v>0</v>
      </c>
      <c r="C296" s="25">
        <v>1845</v>
      </c>
      <c r="D296" s="26">
        <v>341852.43</v>
      </c>
      <c r="E296" s="26">
        <v>0</v>
      </c>
      <c r="F296" s="26">
        <f t="shared" si="20"/>
        <v>341852.43</v>
      </c>
      <c r="G296" s="26">
        <v>22110.27</v>
      </c>
      <c r="H296" s="26">
        <v>0</v>
      </c>
      <c r="I296" s="26">
        <v>0</v>
      </c>
      <c r="J296" s="26">
        <f t="shared" si="21"/>
        <v>22110.27</v>
      </c>
      <c r="K296" s="26">
        <v>332776.8</v>
      </c>
      <c r="L296" s="10">
        <f t="shared" si="22"/>
        <v>197.26975609756099</v>
      </c>
      <c r="M296" s="10">
        <f t="shared" si="23"/>
        <v>180.36682926829269</v>
      </c>
      <c r="N296" s="11">
        <f t="shared" si="24"/>
        <v>377.63658536585365</v>
      </c>
    </row>
    <row r="297" spans="1:14" ht="15" customHeight="1">
      <c r="A297" s="8" t="s">
        <v>288</v>
      </c>
      <c r="B297" s="9" t="s">
        <v>206</v>
      </c>
      <c r="C297" s="25">
        <v>1780</v>
      </c>
      <c r="D297" s="26">
        <v>456610.33</v>
      </c>
      <c r="E297" s="26">
        <v>0</v>
      </c>
      <c r="F297" s="26">
        <f t="shared" si="20"/>
        <v>456610.33</v>
      </c>
      <c r="G297" s="26">
        <v>308.52</v>
      </c>
      <c r="H297" s="26">
        <v>0</v>
      </c>
      <c r="I297" s="26">
        <v>0</v>
      </c>
      <c r="J297" s="26">
        <f t="shared" si="21"/>
        <v>308.52</v>
      </c>
      <c r="K297" s="26">
        <v>214334.51</v>
      </c>
      <c r="L297" s="10">
        <f t="shared" si="22"/>
        <v>256.69598314606742</v>
      </c>
      <c r="M297" s="10">
        <f t="shared" si="23"/>
        <v>120.41264606741574</v>
      </c>
      <c r="N297" s="11">
        <f t="shared" si="24"/>
        <v>377.1086292134832</v>
      </c>
    </row>
    <row r="298" spans="1:14" ht="15" customHeight="1">
      <c r="A298" s="8" t="s">
        <v>155</v>
      </c>
      <c r="B298" s="9" t="s">
        <v>137</v>
      </c>
      <c r="C298" s="25">
        <v>934</v>
      </c>
      <c r="D298" s="26">
        <v>200598.59</v>
      </c>
      <c r="E298" s="26">
        <v>0</v>
      </c>
      <c r="F298" s="26">
        <f t="shared" si="20"/>
        <v>200598.59</v>
      </c>
      <c r="G298" s="26">
        <v>7888.69</v>
      </c>
      <c r="H298" s="26">
        <v>0</v>
      </c>
      <c r="I298" s="26">
        <v>0</v>
      </c>
      <c r="J298" s="26">
        <f t="shared" si="21"/>
        <v>7888.69</v>
      </c>
      <c r="K298" s="26">
        <v>142425.31</v>
      </c>
      <c r="L298" s="10">
        <f t="shared" si="22"/>
        <v>223.21978586723768</v>
      </c>
      <c r="M298" s="10">
        <f t="shared" si="23"/>
        <v>152.48962526766596</v>
      </c>
      <c r="N298" s="11">
        <f t="shared" si="24"/>
        <v>375.70941113490363</v>
      </c>
    </row>
    <row r="299" spans="1:14" ht="15" customHeight="1">
      <c r="A299" s="8" t="s">
        <v>353</v>
      </c>
      <c r="B299" s="9" t="s">
        <v>0</v>
      </c>
      <c r="C299" s="25">
        <v>3130</v>
      </c>
      <c r="D299" s="26">
        <v>715407.7</v>
      </c>
      <c r="E299" s="26">
        <v>0</v>
      </c>
      <c r="F299" s="26">
        <f t="shared" si="20"/>
        <v>715407.7</v>
      </c>
      <c r="G299" s="26">
        <v>16572.259999999998</v>
      </c>
      <c r="H299" s="26">
        <v>0</v>
      </c>
      <c r="I299" s="26">
        <v>0</v>
      </c>
      <c r="J299" s="26">
        <f t="shared" si="21"/>
        <v>16572.259999999998</v>
      </c>
      <c r="K299" s="26">
        <v>443685.63</v>
      </c>
      <c r="L299" s="10">
        <f t="shared" si="22"/>
        <v>233.85941214057507</v>
      </c>
      <c r="M299" s="10">
        <f t="shared" si="23"/>
        <v>141.75259744408945</v>
      </c>
      <c r="N299" s="11">
        <f t="shared" si="24"/>
        <v>375.61200958466446</v>
      </c>
    </row>
    <row r="300" spans="1:14" ht="15" customHeight="1">
      <c r="A300" s="8" t="s">
        <v>15</v>
      </c>
      <c r="B300" s="9" t="s">
        <v>0</v>
      </c>
      <c r="C300" s="25">
        <v>2039</v>
      </c>
      <c r="D300" s="26">
        <v>447778.21</v>
      </c>
      <c r="E300" s="26">
        <v>0</v>
      </c>
      <c r="F300" s="26">
        <f t="shared" si="20"/>
        <v>447778.21</v>
      </c>
      <c r="G300" s="26">
        <v>3383.45</v>
      </c>
      <c r="H300" s="26">
        <v>0</v>
      </c>
      <c r="I300" s="26">
        <v>0</v>
      </c>
      <c r="J300" s="26">
        <f t="shared" si="21"/>
        <v>3383.45</v>
      </c>
      <c r="K300" s="26">
        <v>309033.71999999997</v>
      </c>
      <c r="L300" s="10">
        <f t="shared" si="22"/>
        <v>221.26614026483571</v>
      </c>
      <c r="M300" s="10">
        <f t="shared" si="23"/>
        <v>151.56141245708679</v>
      </c>
      <c r="N300" s="11">
        <f t="shared" si="24"/>
        <v>372.82755272192253</v>
      </c>
    </row>
    <row r="301" spans="1:14" ht="15" customHeight="1">
      <c r="A301" s="8" t="s">
        <v>173</v>
      </c>
      <c r="B301" s="9" t="s">
        <v>137</v>
      </c>
      <c r="C301" s="25">
        <v>4261</v>
      </c>
      <c r="D301" s="26">
        <v>1256879.07</v>
      </c>
      <c r="E301" s="26">
        <v>0</v>
      </c>
      <c r="F301" s="26">
        <f t="shared" si="20"/>
        <v>1256879.07</v>
      </c>
      <c r="G301" s="26">
        <v>9774.75</v>
      </c>
      <c r="H301" s="26">
        <v>0</v>
      </c>
      <c r="I301" s="26">
        <v>0</v>
      </c>
      <c r="J301" s="26">
        <f t="shared" si="21"/>
        <v>9774.75</v>
      </c>
      <c r="K301" s="26">
        <v>321056.49</v>
      </c>
      <c r="L301" s="10">
        <f t="shared" si="22"/>
        <v>297.26679652663694</v>
      </c>
      <c r="M301" s="10">
        <f t="shared" si="23"/>
        <v>75.347685989204408</v>
      </c>
      <c r="N301" s="11">
        <f t="shared" si="24"/>
        <v>372.61448251584136</v>
      </c>
    </row>
    <row r="302" spans="1:14" ht="15" customHeight="1">
      <c r="A302" s="8" t="s">
        <v>396</v>
      </c>
      <c r="B302" s="9" t="s">
        <v>243</v>
      </c>
      <c r="C302" s="25">
        <v>2325</v>
      </c>
      <c r="D302" s="26">
        <v>632952.02</v>
      </c>
      <c r="E302" s="26">
        <v>0</v>
      </c>
      <c r="F302" s="26">
        <f t="shared" si="20"/>
        <v>632952.02</v>
      </c>
      <c r="G302" s="26">
        <v>22568.17</v>
      </c>
      <c r="H302" s="26">
        <v>0</v>
      </c>
      <c r="I302" s="26">
        <v>0</v>
      </c>
      <c r="J302" s="26">
        <f t="shared" si="21"/>
        <v>22568.17</v>
      </c>
      <c r="K302" s="26">
        <v>210761.67</v>
      </c>
      <c r="L302" s="10">
        <f t="shared" si="22"/>
        <v>281.94416774193553</v>
      </c>
      <c r="M302" s="10">
        <f t="shared" si="23"/>
        <v>90.650180645161299</v>
      </c>
      <c r="N302" s="11">
        <f t="shared" si="24"/>
        <v>372.59434838709683</v>
      </c>
    </row>
    <row r="303" spans="1:14" ht="15" customHeight="1">
      <c r="A303" s="8" t="s">
        <v>337</v>
      </c>
      <c r="B303" s="9" t="s">
        <v>243</v>
      </c>
      <c r="C303" s="25">
        <v>825</v>
      </c>
      <c r="D303" s="26">
        <v>224563.31</v>
      </c>
      <c r="E303" s="26">
        <v>0</v>
      </c>
      <c r="F303" s="26">
        <f t="shared" si="20"/>
        <v>224563.31</v>
      </c>
      <c r="G303" s="26">
        <v>576.79999999999995</v>
      </c>
      <c r="H303" s="26">
        <v>0</v>
      </c>
      <c r="I303" s="26">
        <v>0</v>
      </c>
      <c r="J303" s="26">
        <f t="shared" si="21"/>
        <v>576.79999999999995</v>
      </c>
      <c r="K303" s="26">
        <v>82157.41</v>
      </c>
      <c r="L303" s="10">
        <f t="shared" si="22"/>
        <v>272.89710303030301</v>
      </c>
      <c r="M303" s="10">
        <f t="shared" si="23"/>
        <v>99.584739393939401</v>
      </c>
      <c r="N303" s="11">
        <f t="shared" si="24"/>
        <v>372.48184242424247</v>
      </c>
    </row>
    <row r="304" spans="1:14" ht="15" customHeight="1">
      <c r="A304" s="8" t="s">
        <v>128</v>
      </c>
      <c r="B304" s="9" t="s">
        <v>90</v>
      </c>
      <c r="C304" s="25">
        <v>1209</v>
      </c>
      <c r="D304" s="26">
        <v>328167.2</v>
      </c>
      <c r="E304" s="26">
        <v>0</v>
      </c>
      <c r="F304" s="26">
        <f t="shared" si="20"/>
        <v>328167.2</v>
      </c>
      <c r="G304" s="26">
        <v>18826.39</v>
      </c>
      <c r="H304" s="26">
        <v>0</v>
      </c>
      <c r="I304" s="26">
        <v>0</v>
      </c>
      <c r="J304" s="26">
        <f t="shared" si="21"/>
        <v>18826.39</v>
      </c>
      <c r="K304" s="26">
        <v>101996.97</v>
      </c>
      <c r="L304" s="10">
        <f t="shared" si="22"/>
        <v>287.00875930521096</v>
      </c>
      <c r="M304" s="10">
        <f t="shared" si="23"/>
        <v>84.364739454094291</v>
      </c>
      <c r="N304" s="11">
        <f t="shared" si="24"/>
        <v>371.37349875930528</v>
      </c>
    </row>
    <row r="305" spans="1:14" ht="15" customHeight="1">
      <c r="A305" s="8" t="s">
        <v>228</v>
      </c>
      <c r="B305" s="9" t="s">
        <v>206</v>
      </c>
      <c r="C305" s="25">
        <v>1059</v>
      </c>
      <c r="D305" s="26">
        <v>292298.13</v>
      </c>
      <c r="E305" s="26">
        <v>0</v>
      </c>
      <c r="F305" s="26">
        <f t="shared" si="20"/>
        <v>292298.13</v>
      </c>
      <c r="G305" s="26">
        <v>6027.01</v>
      </c>
      <c r="H305" s="26">
        <v>0</v>
      </c>
      <c r="I305" s="26">
        <v>0</v>
      </c>
      <c r="J305" s="26">
        <f t="shared" si="21"/>
        <v>6027.01</v>
      </c>
      <c r="K305" s="26">
        <v>94930.11</v>
      </c>
      <c r="L305" s="10">
        <f t="shared" si="22"/>
        <v>281.70457034938624</v>
      </c>
      <c r="M305" s="10">
        <f t="shared" si="23"/>
        <v>89.641274787535409</v>
      </c>
      <c r="N305" s="11">
        <f t="shared" si="24"/>
        <v>371.34584513692164</v>
      </c>
    </row>
    <row r="306" spans="1:14" ht="15" customHeight="1">
      <c r="A306" s="8" t="s">
        <v>398</v>
      </c>
      <c r="B306" s="9" t="s">
        <v>69</v>
      </c>
      <c r="C306" s="25">
        <v>2272</v>
      </c>
      <c r="D306" s="26">
        <v>568021.73</v>
      </c>
      <c r="E306" s="26">
        <v>0</v>
      </c>
      <c r="F306" s="26">
        <f t="shared" si="20"/>
        <v>568021.73</v>
      </c>
      <c r="G306" s="26">
        <v>85982.2</v>
      </c>
      <c r="H306" s="26">
        <v>0</v>
      </c>
      <c r="I306" s="26">
        <v>0</v>
      </c>
      <c r="J306" s="26">
        <f t="shared" si="21"/>
        <v>85982.2</v>
      </c>
      <c r="K306" s="26">
        <v>189497.81</v>
      </c>
      <c r="L306" s="10">
        <f t="shared" si="22"/>
        <v>287.85384242957741</v>
      </c>
      <c r="M306" s="10">
        <f t="shared" si="23"/>
        <v>83.405726232394372</v>
      </c>
      <c r="N306" s="11">
        <f t="shared" si="24"/>
        <v>371.25956866197185</v>
      </c>
    </row>
    <row r="307" spans="1:14" ht="15" customHeight="1">
      <c r="A307" s="8" t="s">
        <v>175</v>
      </c>
      <c r="B307" s="9" t="s">
        <v>176</v>
      </c>
      <c r="C307" s="25">
        <v>2775</v>
      </c>
      <c r="D307" s="26">
        <v>791270.74</v>
      </c>
      <c r="E307" s="26">
        <v>0</v>
      </c>
      <c r="F307" s="26">
        <f t="shared" si="20"/>
        <v>791270.74</v>
      </c>
      <c r="G307" s="26">
        <v>15002.41</v>
      </c>
      <c r="H307" s="26">
        <v>0</v>
      </c>
      <c r="I307" s="26">
        <v>0</v>
      </c>
      <c r="J307" s="26">
        <f t="shared" si="21"/>
        <v>15002.41</v>
      </c>
      <c r="K307" s="26">
        <v>221050.52</v>
      </c>
      <c r="L307" s="10">
        <f t="shared" si="22"/>
        <v>290.54888288288288</v>
      </c>
      <c r="M307" s="10">
        <f t="shared" si="23"/>
        <v>79.657845045045036</v>
      </c>
      <c r="N307" s="11">
        <f t="shared" si="24"/>
        <v>370.20672792792794</v>
      </c>
    </row>
    <row r="308" spans="1:14" ht="15" customHeight="1">
      <c r="A308" s="8" t="s">
        <v>409</v>
      </c>
      <c r="B308" s="9" t="s">
        <v>0</v>
      </c>
      <c r="C308" s="25">
        <v>1228</v>
      </c>
      <c r="D308" s="26">
        <v>293067.71999999997</v>
      </c>
      <c r="E308" s="26">
        <v>0</v>
      </c>
      <c r="F308" s="26">
        <f t="shared" si="20"/>
        <v>293067.71999999997</v>
      </c>
      <c r="G308" s="26">
        <v>36666.6</v>
      </c>
      <c r="H308" s="26">
        <v>0</v>
      </c>
      <c r="I308" s="26">
        <v>0</v>
      </c>
      <c r="J308" s="26">
        <f t="shared" si="21"/>
        <v>36666.6</v>
      </c>
      <c r="K308" s="26">
        <v>123900.19</v>
      </c>
      <c r="L308" s="10">
        <f t="shared" si="22"/>
        <v>268.51328990228006</v>
      </c>
      <c r="M308" s="10">
        <f t="shared" si="23"/>
        <v>100.89592019543974</v>
      </c>
      <c r="N308" s="11">
        <f t="shared" si="24"/>
        <v>369.40921009771984</v>
      </c>
    </row>
    <row r="309" spans="1:14" ht="15" customHeight="1">
      <c r="A309" s="8" t="s">
        <v>88</v>
      </c>
      <c r="B309" s="9" t="s">
        <v>69</v>
      </c>
      <c r="C309" s="25">
        <v>806</v>
      </c>
      <c r="D309" s="26">
        <v>229969.98</v>
      </c>
      <c r="E309" s="26">
        <v>0</v>
      </c>
      <c r="F309" s="26">
        <f t="shared" si="20"/>
        <v>229969.98</v>
      </c>
      <c r="G309" s="26">
        <v>6463.78</v>
      </c>
      <c r="H309" s="26">
        <v>0</v>
      </c>
      <c r="I309" s="26">
        <v>0</v>
      </c>
      <c r="J309" s="26">
        <f t="shared" si="21"/>
        <v>6463.78</v>
      </c>
      <c r="K309" s="26">
        <v>61025.29</v>
      </c>
      <c r="L309" s="10">
        <f t="shared" si="22"/>
        <v>293.34213399503722</v>
      </c>
      <c r="M309" s="10">
        <f t="shared" si="23"/>
        <v>75.713759305210914</v>
      </c>
      <c r="N309" s="11">
        <f t="shared" si="24"/>
        <v>369.0558933002481</v>
      </c>
    </row>
    <row r="310" spans="1:14" ht="15" customHeight="1">
      <c r="A310" s="8" t="s">
        <v>20</v>
      </c>
      <c r="B310" s="9" t="s">
        <v>0</v>
      </c>
      <c r="C310" s="25">
        <v>555</v>
      </c>
      <c r="D310" s="26">
        <v>123523.2</v>
      </c>
      <c r="E310" s="26">
        <v>0</v>
      </c>
      <c r="F310" s="26">
        <f t="shared" si="20"/>
        <v>123523.2</v>
      </c>
      <c r="G310" s="26">
        <v>0</v>
      </c>
      <c r="H310" s="26">
        <v>0</v>
      </c>
      <c r="I310" s="26">
        <v>0</v>
      </c>
      <c r="J310" s="26">
        <f t="shared" si="21"/>
        <v>0</v>
      </c>
      <c r="K310" s="26">
        <v>80067.95</v>
      </c>
      <c r="L310" s="10">
        <f t="shared" si="22"/>
        <v>222.56432432432433</v>
      </c>
      <c r="M310" s="10">
        <f t="shared" si="23"/>
        <v>144.26657657657657</v>
      </c>
      <c r="N310" s="11">
        <f t="shared" si="24"/>
        <v>366.83090090090087</v>
      </c>
    </row>
    <row r="311" spans="1:14" ht="15" customHeight="1">
      <c r="A311" s="8" t="s">
        <v>207</v>
      </c>
      <c r="B311" s="9" t="s">
        <v>206</v>
      </c>
      <c r="C311" s="25">
        <v>447</v>
      </c>
      <c r="D311" s="26">
        <v>102087.02</v>
      </c>
      <c r="E311" s="26">
        <v>0</v>
      </c>
      <c r="F311" s="26">
        <f t="shared" si="20"/>
        <v>102087.02</v>
      </c>
      <c r="G311" s="26">
        <v>321.48</v>
      </c>
      <c r="H311" s="26">
        <v>0</v>
      </c>
      <c r="I311" s="26">
        <v>0</v>
      </c>
      <c r="J311" s="26">
        <f t="shared" si="21"/>
        <v>321.48</v>
      </c>
      <c r="K311" s="26">
        <v>60911.78</v>
      </c>
      <c r="L311" s="10">
        <f t="shared" si="22"/>
        <v>229.10178970917227</v>
      </c>
      <c r="M311" s="10">
        <f t="shared" si="23"/>
        <v>136.26796420581655</v>
      </c>
      <c r="N311" s="11">
        <f t="shared" si="24"/>
        <v>365.36975391498879</v>
      </c>
    </row>
    <row r="312" spans="1:14" ht="15" customHeight="1">
      <c r="A312" s="8" t="s">
        <v>131</v>
      </c>
      <c r="B312" s="9" t="s">
        <v>90</v>
      </c>
      <c r="C312" s="25">
        <v>189</v>
      </c>
      <c r="D312" s="26">
        <v>39039.06</v>
      </c>
      <c r="E312" s="26">
        <v>0</v>
      </c>
      <c r="F312" s="26">
        <f t="shared" si="20"/>
        <v>39039.06</v>
      </c>
      <c r="G312" s="26">
        <v>5434.09</v>
      </c>
      <c r="H312" s="26">
        <v>0</v>
      </c>
      <c r="I312" s="26">
        <v>0</v>
      </c>
      <c r="J312" s="26">
        <f t="shared" si="21"/>
        <v>5434.09</v>
      </c>
      <c r="K312" s="26">
        <v>24571.78</v>
      </c>
      <c r="L312" s="10">
        <f t="shared" si="22"/>
        <v>235.30767195767191</v>
      </c>
      <c r="M312" s="10">
        <f t="shared" si="23"/>
        <v>130.00941798941798</v>
      </c>
      <c r="N312" s="11">
        <f t="shared" si="24"/>
        <v>365.31708994708993</v>
      </c>
    </row>
    <row r="313" spans="1:14" ht="15" customHeight="1">
      <c r="A313" s="8" t="s">
        <v>249</v>
      </c>
      <c r="B313" s="9" t="s">
        <v>243</v>
      </c>
      <c r="C313" s="25">
        <v>3996</v>
      </c>
      <c r="D313" s="26">
        <v>1248993.1599999999</v>
      </c>
      <c r="E313" s="26">
        <v>0</v>
      </c>
      <c r="F313" s="26">
        <f t="shared" si="20"/>
        <v>1248993.1599999999</v>
      </c>
      <c r="G313" s="26">
        <v>7540.14</v>
      </c>
      <c r="H313" s="26">
        <v>0</v>
      </c>
      <c r="I313" s="26">
        <v>0</v>
      </c>
      <c r="J313" s="26">
        <f t="shared" si="21"/>
        <v>7540.14</v>
      </c>
      <c r="K313" s="26">
        <v>190276.76</v>
      </c>
      <c r="L313" s="10">
        <f t="shared" si="22"/>
        <v>314.44777277277274</v>
      </c>
      <c r="M313" s="10">
        <f t="shared" si="23"/>
        <v>47.616806806806807</v>
      </c>
      <c r="N313" s="11">
        <f t="shared" si="24"/>
        <v>362.06457957957952</v>
      </c>
    </row>
    <row r="314" spans="1:14" ht="15" customHeight="1">
      <c r="A314" s="8" t="s">
        <v>391</v>
      </c>
      <c r="B314" s="9" t="s">
        <v>199</v>
      </c>
      <c r="C314" s="25">
        <v>3020</v>
      </c>
      <c r="D314" s="26">
        <v>915816.95999999996</v>
      </c>
      <c r="E314" s="26">
        <v>0</v>
      </c>
      <c r="F314" s="26">
        <f t="shared" si="20"/>
        <v>915816.95999999996</v>
      </c>
      <c r="G314" s="26">
        <v>41510.379999999997</v>
      </c>
      <c r="H314" s="26">
        <v>0</v>
      </c>
      <c r="I314" s="26">
        <v>0</v>
      </c>
      <c r="J314" s="26">
        <f t="shared" si="21"/>
        <v>41510.379999999997</v>
      </c>
      <c r="K314" s="26">
        <v>134598.49</v>
      </c>
      <c r="L314" s="10">
        <f t="shared" si="22"/>
        <v>316.99580794701984</v>
      </c>
      <c r="M314" s="10">
        <f t="shared" si="23"/>
        <v>44.569036423841055</v>
      </c>
      <c r="N314" s="11">
        <f t="shared" si="24"/>
        <v>361.56484437086095</v>
      </c>
    </row>
    <row r="315" spans="1:14" ht="15" customHeight="1">
      <c r="A315" s="8" t="s">
        <v>192</v>
      </c>
      <c r="B315" s="9" t="s">
        <v>176</v>
      </c>
      <c r="C315" s="25">
        <v>4092</v>
      </c>
      <c r="D315" s="26">
        <v>1256641.98</v>
      </c>
      <c r="E315" s="26">
        <v>0</v>
      </c>
      <c r="F315" s="26">
        <f t="shared" si="20"/>
        <v>1256641.98</v>
      </c>
      <c r="G315" s="26">
        <v>29595.78</v>
      </c>
      <c r="H315" s="26">
        <v>0</v>
      </c>
      <c r="I315" s="26">
        <v>0</v>
      </c>
      <c r="J315" s="26">
        <f t="shared" si="21"/>
        <v>29595.78</v>
      </c>
      <c r="K315" s="26">
        <v>189017.83</v>
      </c>
      <c r="L315" s="10">
        <f t="shared" si="22"/>
        <v>314.329853372434</v>
      </c>
      <c r="M315" s="10">
        <f t="shared" si="23"/>
        <v>46.192040566959918</v>
      </c>
      <c r="N315" s="11">
        <f t="shared" si="24"/>
        <v>360.52189393939398</v>
      </c>
    </row>
    <row r="316" spans="1:14" ht="15" customHeight="1">
      <c r="A316" s="8" t="s">
        <v>268</v>
      </c>
      <c r="B316" s="9" t="s">
        <v>69</v>
      </c>
      <c r="C316" s="25">
        <v>222</v>
      </c>
      <c r="D316" s="26">
        <v>63194.05</v>
      </c>
      <c r="E316" s="26">
        <v>0</v>
      </c>
      <c r="F316" s="26">
        <f t="shared" si="20"/>
        <v>63194.05</v>
      </c>
      <c r="G316" s="26">
        <v>3695.35</v>
      </c>
      <c r="H316" s="26">
        <v>0</v>
      </c>
      <c r="I316" s="26">
        <v>0</v>
      </c>
      <c r="J316" s="26">
        <f t="shared" si="21"/>
        <v>3695.35</v>
      </c>
      <c r="K316" s="26">
        <v>12122.03</v>
      </c>
      <c r="L316" s="10">
        <f t="shared" si="22"/>
        <v>301.30360360360362</v>
      </c>
      <c r="M316" s="10">
        <f t="shared" si="23"/>
        <v>54.603738738738741</v>
      </c>
      <c r="N316" s="11">
        <f t="shared" si="24"/>
        <v>355.90734234234236</v>
      </c>
    </row>
    <row r="317" spans="1:14" ht="15" customHeight="1">
      <c r="A317" s="8" t="s">
        <v>303</v>
      </c>
      <c r="B317" s="9" t="s">
        <v>243</v>
      </c>
      <c r="C317" s="25">
        <v>3305</v>
      </c>
      <c r="D317" s="26">
        <v>840429.69</v>
      </c>
      <c r="E317" s="26">
        <v>0</v>
      </c>
      <c r="F317" s="26">
        <f t="shared" si="20"/>
        <v>840429.69</v>
      </c>
      <c r="G317" s="26">
        <v>45869.37</v>
      </c>
      <c r="H317" s="26">
        <v>0</v>
      </c>
      <c r="I317" s="26">
        <v>0</v>
      </c>
      <c r="J317" s="26">
        <f t="shared" si="21"/>
        <v>45869.37</v>
      </c>
      <c r="K317" s="26">
        <v>289064.12</v>
      </c>
      <c r="L317" s="10">
        <f t="shared" si="22"/>
        <v>268.16915582450832</v>
      </c>
      <c r="M317" s="10">
        <f t="shared" si="23"/>
        <v>87.46266868381241</v>
      </c>
      <c r="N317" s="11">
        <f t="shared" si="24"/>
        <v>355.63182450832073</v>
      </c>
    </row>
    <row r="318" spans="1:14" ht="15" customHeight="1">
      <c r="A318" s="8" t="s">
        <v>238</v>
      </c>
      <c r="B318" s="9" t="s">
        <v>206</v>
      </c>
      <c r="C318" s="25">
        <v>3079</v>
      </c>
      <c r="D318" s="26">
        <v>895508.17</v>
      </c>
      <c r="E318" s="26">
        <v>0</v>
      </c>
      <c r="F318" s="26">
        <f t="shared" si="20"/>
        <v>895508.17</v>
      </c>
      <c r="G318" s="26">
        <v>5325.41</v>
      </c>
      <c r="H318" s="26">
        <v>0</v>
      </c>
      <c r="I318" s="26">
        <v>0</v>
      </c>
      <c r="J318" s="26">
        <f t="shared" si="21"/>
        <v>5325.41</v>
      </c>
      <c r="K318" s="26">
        <v>193699.87</v>
      </c>
      <c r="L318" s="10">
        <f t="shared" si="22"/>
        <v>292.57342643715492</v>
      </c>
      <c r="M318" s="10">
        <f t="shared" si="23"/>
        <v>62.909993504384538</v>
      </c>
      <c r="N318" s="11">
        <f t="shared" si="24"/>
        <v>355.48341994153952</v>
      </c>
    </row>
    <row r="319" spans="1:14" ht="15" customHeight="1">
      <c r="A319" s="8" t="s">
        <v>2</v>
      </c>
      <c r="B319" s="9" t="s">
        <v>0</v>
      </c>
      <c r="C319" s="25">
        <v>1929</v>
      </c>
      <c r="D319" s="26">
        <v>495095.72</v>
      </c>
      <c r="E319" s="26">
        <v>0</v>
      </c>
      <c r="F319" s="26">
        <f t="shared" si="20"/>
        <v>495095.72</v>
      </c>
      <c r="G319" s="26">
        <v>5339.68</v>
      </c>
      <c r="H319" s="26">
        <v>0</v>
      </c>
      <c r="I319" s="26">
        <v>0</v>
      </c>
      <c r="J319" s="26">
        <f t="shared" si="21"/>
        <v>5339.68</v>
      </c>
      <c r="K319" s="26">
        <v>180749.8</v>
      </c>
      <c r="L319" s="10">
        <f t="shared" si="22"/>
        <v>259.42737169517881</v>
      </c>
      <c r="M319" s="10">
        <f t="shared" si="23"/>
        <v>93.701296008294449</v>
      </c>
      <c r="N319" s="11">
        <f t="shared" si="24"/>
        <v>353.1286677034733</v>
      </c>
    </row>
    <row r="320" spans="1:14" ht="15" customHeight="1">
      <c r="A320" s="8" t="s">
        <v>130</v>
      </c>
      <c r="B320" s="9" t="s">
        <v>90</v>
      </c>
      <c r="C320" s="25">
        <v>3034</v>
      </c>
      <c r="D320" s="26">
        <v>955605.47</v>
      </c>
      <c r="E320" s="26">
        <v>0</v>
      </c>
      <c r="F320" s="26">
        <f t="shared" si="20"/>
        <v>955605.47</v>
      </c>
      <c r="G320" s="26">
        <v>21909.95</v>
      </c>
      <c r="H320" s="26">
        <v>0</v>
      </c>
      <c r="I320" s="26">
        <v>0</v>
      </c>
      <c r="J320" s="26">
        <f t="shared" si="21"/>
        <v>21909.95</v>
      </c>
      <c r="K320" s="26">
        <v>91226.72</v>
      </c>
      <c r="L320" s="10">
        <f t="shared" si="22"/>
        <v>322.1870204350692</v>
      </c>
      <c r="M320" s="10">
        <f t="shared" si="23"/>
        <v>30.068134475939356</v>
      </c>
      <c r="N320" s="11">
        <f t="shared" si="24"/>
        <v>352.25515491100856</v>
      </c>
    </row>
    <row r="321" spans="1:14" ht="15" customHeight="1">
      <c r="A321" s="8" t="s">
        <v>319</v>
      </c>
      <c r="B321" s="9" t="s">
        <v>69</v>
      </c>
      <c r="C321" s="25">
        <v>259</v>
      </c>
      <c r="D321" s="26">
        <v>75331.7</v>
      </c>
      <c r="E321" s="26">
        <v>0</v>
      </c>
      <c r="F321" s="26">
        <f t="shared" si="20"/>
        <v>75331.7</v>
      </c>
      <c r="G321" s="26">
        <v>3823.75</v>
      </c>
      <c r="H321" s="26">
        <v>0</v>
      </c>
      <c r="I321" s="26">
        <v>0</v>
      </c>
      <c r="J321" s="26">
        <f t="shared" si="21"/>
        <v>3823.75</v>
      </c>
      <c r="K321" s="26">
        <v>11884.76</v>
      </c>
      <c r="L321" s="10">
        <f t="shared" si="22"/>
        <v>305.61949806949804</v>
      </c>
      <c r="M321" s="10">
        <f t="shared" si="23"/>
        <v>45.887104247104247</v>
      </c>
      <c r="N321" s="11">
        <f t="shared" si="24"/>
        <v>351.50660231660231</v>
      </c>
    </row>
    <row r="322" spans="1:14" ht="15" customHeight="1">
      <c r="A322" s="8" t="s">
        <v>376</v>
      </c>
      <c r="B322" s="9" t="s">
        <v>69</v>
      </c>
      <c r="C322" s="25">
        <v>299</v>
      </c>
      <c r="D322" s="26">
        <v>62272.03</v>
      </c>
      <c r="E322" s="26">
        <v>0</v>
      </c>
      <c r="F322" s="26">
        <f t="shared" si="20"/>
        <v>62272.03</v>
      </c>
      <c r="G322" s="26">
        <v>9265.94</v>
      </c>
      <c r="H322" s="26">
        <v>0</v>
      </c>
      <c r="I322" s="26">
        <v>0</v>
      </c>
      <c r="J322" s="26">
        <f t="shared" si="21"/>
        <v>9265.94</v>
      </c>
      <c r="K322" s="26">
        <v>33486.04</v>
      </c>
      <c r="L322" s="10">
        <f t="shared" si="22"/>
        <v>239.25742474916387</v>
      </c>
      <c r="M322" s="10">
        <f t="shared" si="23"/>
        <v>111.99344481605351</v>
      </c>
      <c r="N322" s="11">
        <f t="shared" si="24"/>
        <v>351.25086956521744</v>
      </c>
    </row>
    <row r="323" spans="1:14" ht="15" customHeight="1">
      <c r="A323" s="8" t="s">
        <v>344</v>
      </c>
      <c r="B323" s="9" t="s">
        <v>206</v>
      </c>
      <c r="C323" s="25">
        <v>454</v>
      </c>
      <c r="D323" s="26">
        <v>111215.87</v>
      </c>
      <c r="E323" s="26">
        <v>0</v>
      </c>
      <c r="F323" s="26">
        <f t="shared" si="20"/>
        <v>111215.87</v>
      </c>
      <c r="G323" s="26">
        <v>2180.3200000000002</v>
      </c>
      <c r="H323" s="26">
        <v>0</v>
      </c>
      <c r="I323" s="26">
        <v>0</v>
      </c>
      <c r="J323" s="26">
        <f t="shared" si="21"/>
        <v>2180.3200000000002</v>
      </c>
      <c r="K323" s="26">
        <v>45895.8</v>
      </c>
      <c r="L323" s="10">
        <f t="shared" si="22"/>
        <v>249.77134361233482</v>
      </c>
      <c r="M323" s="10">
        <f t="shared" si="23"/>
        <v>101.0920704845815</v>
      </c>
      <c r="N323" s="11">
        <f t="shared" si="24"/>
        <v>350.8634140969163</v>
      </c>
    </row>
    <row r="324" spans="1:14" ht="15" customHeight="1">
      <c r="A324" s="8" t="s">
        <v>369</v>
      </c>
      <c r="B324" s="9" t="s">
        <v>0</v>
      </c>
      <c r="C324" s="25">
        <v>585</v>
      </c>
      <c r="D324" s="26">
        <v>111629.02</v>
      </c>
      <c r="E324" s="26">
        <v>0</v>
      </c>
      <c r="F324" s="26">
        <f t="shared" si="20"/>
        <v>111629.02</v>
      </c>
      <c r="G324" s="26">
        <v>2556.1799999999998</v>
      </c>
      <c r="H324" s="26">
        <v>0</v>
      </c>
      <c r="I324" s="26">
        <v>0</v>
      </c>
      <c r="J324" s="26">
        <f t="shared" si="21"/>
        <v>2556.1799999999998</v>
      </c>
      <c r="K324" s="26">
        <v>90601.16</v>
      </c>
      <c r="L324" s="10">
        <f t="shared" si="22"/>
        <v>195.18837606837607</v>
      </c>
      <c r="M324" s="10">
        <f t="shared" si="23"/>
        <v>154.87377777777778</v>
      </c>
      <c r="N324" s="11">
        <f t="shared" si="24"/>
        <v>350.06215384615382</v>
      </c>
    </row>
    <row r="325" spans="1:14" ht="15" customHeight="1">
      <c r="A325" s="8" t="s">
        <v>125</v>
      </c>
      <c r="B325" s="9" t="s">
        <v>90</v>
      </c>
      <c r="C325" s="25">
        <v>326</v>
      </c>
      <c r="D325" s="26">
        <v>62627.89</v>
      </c>
      <c r="E325" s="26">
        <v>0</v>
      </c>
      <c r="F325" s="26">
        <f t="shared" si="20"/>
        <v>62627.89</v>
      </c>
      <c r="G325" s="26">
        <v>2067.85</v>
      </c>
      <c r="H325" s="26">
        <v>0</v>
      </c>
      <c r="I325" s="26">
        <v>0</v>
      </c>
      <c r="J325" s="26">
        <f t="shared" si="21"/>
        <v>2067.85</v>
      </c>
      <c r="K325" s="26">
        <v>49037.05</v>
      </c>
      <c r="L325" s="10">
        <f t="shared" si="22"/>
        <v>198.45319018404908</v>
      </c>
      <c r="M325" s="10">
        <f t="shared" si="23"/>
        <v>150.42039877300616</v>
      </c>
      <c r="N325" s="11">
        <f t="shared" si="24"/>
        <v>348.87358895705523</v>
      </c>
    </row>
    <row r="326" spans="1:14" ht="15" customHeight="1">
      <c r="A326" s="8" t="s">
        <v>404</v>
      </c>
      <c r="B326" s="9" t="s">
        <v>137</v>
      </c>
      <c r="C326" s="25">
        <v>1604</v>
      </c>
      <c r="D326" s="26">
        <v>452187.68</v>
      </c>
      <c r="E326" s="26">
        <v>0</v>
      </c>
      <c r="F326" s="26">
        <f t="shared" si="20"/>
        <v>452187.68</v>
      </c>
      <c r="G326" s="26">
        <v>27167.84</v>
      </c>
      <c r="H326" s="26">
        <v>0</v>
      </c>
      <c r="I326" s="26">
        <v>0</v>
      </c>
      <c r="J326" s="26">
        <f t="shared" si="21"/>
        <v>27167.84</v>
      </c>
      <c r="K326" s="26">
        <v>80220.899999999994</v>
      </c>
      <c r="L326" s="10">
        <f t="shared" si="22"/>
        <v>298.85007481296759</v>
      </c>
      <c r="M326" s="10">
        <f t="shared" si="23"/>
        <v>50.013029925187027</v>
      </c>
      <c r="N326" s="11">
        <f t="shared" si="24"/>
        <v>348.86310473815462</v>
      </c>
    </row>
    <row r="327" spans="1:14" ht="15" customHeight="1">
      <c r="A327" s="8" t="s">
        <v>81</v>
      </c>
      <c r="B327" s="9" t="s">
        <v>69</v>
      </c>
      <c r="C327" s="25">
        <v>3030</v>
      </c>
      <c r="D327" s="26">
        <v>832940.86</v>
      </c>
      <c r="E327" s="26">
        <v>0</v>
      </c>
      <c r="F327" s="26">
        <f t="shared" si="20"/>
        <v>832940.86</v>
      </c>
      <c r="G327" s="26">
        <v>16397.060000000001</v>
      </c>
      <c r="H327" s="26">
        <v>0</v>
      </c>
      <c r="I327" s="26">
        <v>0</v>
      </c>
      <c r="J327" s="26">
        <f t="shared" si="21"/>
        <v>16397.060000000001</v>
      </c>
      <c r="K327" s="26">
        <v>205210.5</v>
      </c>
      <c r="L327" s="10">
        <f t="shared" si="22"/>
        <v>280.30954455445544</v>
      </c>
      <c r="M327" s="10">
        <f t="shared" si="23"/>
        <v>67.726237623762373</v>
      </c>
      <c r="N327" s="11">
        <f t="shared" si="24"/>
        <v>348.0357821782178</v>
      </c>
    </row>
    <row r="328" spans="1:14" ht="15" customHeight="1">
      <c r="A328" s="8" t="s">
        <v>213</v>
      </c>
      <c r="B328" s="9" t="s">
        <v>206</v>
      </c>
      <c r="C328" s="25">
        <v>2441</v>
      </c>
      <c r="D328" s="26">
        <v>635931.02</v>
      </c>
      <c r="E328" s="26">
        <v>0</v>
      </c>
      <c r="F328" s="26">
        <f t="shared" si="20"/>
        <v>635931.02</v>
      </c>
      <c r="G328" s="26">
        <v>3063.29</v>
      </c>
      <c r="H328" s="26">
        <v>0</v>
      </c>
      <c r="I328" s="26">
        <v>0</v>
      </c>
      <c r="J328" s="26">
        <f t="shared" si="21"/>
        <v>3063.29</v>
      </c>
      <c r="K328" s="26">
        <v>207862.25</v>
      </c>
      <c r="L328" s="10">
        <f t="shared" si="22"/>
        <v>261.77562884063911</v>
      </c>
      <c r="M328" s="10">
        <f t="shared" si="23"/>
        <v>85.154547316673501</v>
      </c>
      <c r="N328" s="11">
        <f t="shared" si="24"/>
        <v>346.93017615731259</v>
      </c>
    </row>
    <row r="329" spans="1:14" ht="15" customHeight="1">
      <c r="A329" s="8" t="s">
        <v>203</v>
      </c>
      <c r="B329" s="9" t="s">
        <v>199</v>
      </c>
      <c r="C329" s="25">
        <v>3802</v>
      </c>
      <c r="D329" s="26">
        <v>927290.81</v>
      </c>
      <c r="E329" s="26">
        <v>0</v>
      </c>
      <c r="F329" s="26">
        <f t="shared" si="20"/>
        <v>927290.81</v>
      </c>
      <c r="G329" s="26">
        <v>52502.77</v>
      </c>
      <c r="H329" s="26">
        <v>0</v>
      </c>
      <c r="I329" s="26">
        <v>0</v>
      </c>
      <c r="J329" s="26">
        <f t="shared" si="21"/>
        <v>52502.77</v>
      </c>
      <c r="K329" s="26">
        <v>338966.78</v>
      </c>
      <c r="L329" s="10">
        <f t="shared" si="22"/>
        <v>257.70478169384535</v>
      </c>
      <c r="M329" s="10">
        <f t="shared" si="23"/>
        <v>89.154860599684383</v>
      </c>
      <c r="N329" s="11">
        <f t="shared" si="24"/>
        <v>346.85964229352976</v>
      </c>
    </row>
    <row r="330" spans="1:14" ht="15" customHeight="1">
      <c r="A330" s="8" t="s">
        <v>29</v>
      </c>
      <c r="B330" s="9" t="s">
        <v>0</v>
      </c>
      <c r="C330" s="25">
        <v>992</v>
      </c>
      <c r="D330" s="26">
        <v>175704.54</v>
      </c>
      <c r="E330" s="26">
        <v>0</v>
      </c>
      <c r="F330" s="26">
        <f t="shared" ref="F330:F393" si="25">D330-E330</f>
        <v>175704.54</v>
      </c>
      <c r="G330" s="26">
        <v>49715.49</v>
      </c>
      <c r="H330" s="26">
        <v>0</v>
      </c>
      <c r="I330" s="26">
        <v>0</v>
      </c>
      <c r="J330" s="26">
        <f t="shared" ref="J330:J393" si="26">G330-H330-I330</f>
        <v>49715.49</v>
      </c>
      <c r="K330" s="26">
        <v>117332.91</v>
      </c>
      <c r="L330" s="10">
        <f t="shared" ref="L330:L393" si="27">(F330+J330)/C330</f>
        <v>227.23793346774193</v>
      </c>
      <c r="M330" s="10">
        <f t="shared" ref="M330:M393" si="28">K330/C330</f>
        <v>118.2791431451613</v>
      </c>
      <c r="N330" s="11">
        <f t="shared" ref="N330:N393" si="29">(F330+J330+K330)/C330</f>
        <v>345.51707661290322</v>
      </c>
    </row>
    <row r="331" spans="1:14" ht="15" customHeight="1">
      <c r="A331" s="8" t="s">
        <v>270</v>
      </c>
      <c r="B331" s="9" t="s">
        <v>69</v>
      </c>
      <c r="C331" s="25">
        <v>382</v>
      </c>
      <c r="D331" s="26">
        <v>104202.64</v>
      </c>
      <c r="E331" s="26">
        <v>0</v>
      </c>
      <c r="F331" s="26">
        <f t="shared" si="25"/>
        <v>104202.64</v>
      </c>
      <c r="G331" s="26">
        <v>6595.89</v>
      </c>
      <c r="H331" s="26">
        <v>0</v>
      </c>
      <c r="I331" s="26">
        <v>0</v>
      </c>
      <c r="J331" s="26">
        <f t="shared" si="26"/>
        <v>6595.89</v>
      </c>
      <c r="K331" s="26">
        <v>19945.86</v>
      </c>
      <c r="L331" s="10">
        <f t="shared" si="27"/>
        <v>290.04850785340312</v>
      </c>
      <c r="M331" s="10">
        <f t="shared" si="28"/>
        <v>52.214293193717282</v>
      </c>
      <c r="N331" s="11">
        <f t="shared" si="29"/>
        <v>342.26280104712043</v>
      </c>
    </row>
    <row r="332" spans="1:14" ht="15" customHeight="1">
      <c r="A332" s="8" t="s">
        <v>148</v>
      </c>
      <c r="B332" s="9" t="s">
        <v>137</v>
      </c>
      <c r="C332" s="25">
        <v>444</v>
      </c>
      <c r="D332" s="26">
        <v>100300.72</v>
      </c>
      <c r="E332" s="26">
        <v>0</v>
      </c>
      <c r="F332" s="26">
        <f t="shared" si="25"/>
        <v>100300.72</v>
      </c>
      <c r="G332" s="26">
        <v>1099.73</v>
      </c>
      <c r="H332" s="26">
        <v>0</v>
      </c>
      <c r="I332" s="26">
        <v>0</v>
      </c>
      <c r="J332" s="26">
        <f t="shared" si="26"/>
        <v>1099.73</v>
      </c>
      <c r="K332" s="26">
        <v>50137.440000000002</v>
      </c>
      <c r="L332" s="10">
        <f t="shared" si="27"/>
        <v>228.37939189189188</v>
      </c>
      <c r="M332" s="10">
        <f t="shared" si="28"/>
        <v>112.92216216216217</v>
      </c>
      <c r="N332" s="11">
        <f t="shared" si="29"/>
        <v>341.30155405405407</v>
      </c>
    </row>
    <row r="333" spans="1:14" ht="15" customHeight="1">
      <c r="A333" s="8" t="s">
        <v>271</v>
      </c>
      <c r="B333" s="9" t="s">
        <v>69</v>
      </c>
      <c r="C333" s="25">
        <v>745</v>
      </c>
      <c r="D333" s="26">
        <v>212158.06</v>
      </c>
      <c r="E333" s="26">
        <v>0</v>
      </c>
      <c r="F333" s="26">
        <f t="shared" si="25"/>
        <v>212158.06</v>
      </c>
      <c r="G333" s="26">
        <v>1134.5899999999999</v>
      </c>
      <c r="H333" s="26">
        <v>0</v>
      </c>
      <c r="I333" s="26">
        <v>0</v>
      </c>
      <c r="J333" s="26">
        <f t="shared" si="26"/>
        <v>1134.5899999999999</v>
      </c>
      <c r="K333" s="26">
        <v>40125.39</v>
      </c>
      <c r="L333" s="10">
        <f t="shared" si="27"/>
        <v>286.29885906040266</v>
      </c>
      <c r="M333" s="10">
        <f t="shared" si="28"/>
        <v>53.859583892617451</v>
      </c>
      <c r="N333" s="11">
        <f t="shared" si="29"/>
        <v>340.15844295302009</v>
      </c>
    </row>
    <row r="334" spans="1:14" ht="15" customHeight="1">
      <c r="A334" s="8" t="s">
        <v>312</v>
      </c>
      <c r="B334" s="9" t="s">
        <v>0</v>
      </c>
      <c r="C334" s="25">
        <v>1250</v>
      </c>
      <c r="D334" s="26">
        <v>272094.73</v>
      </c>
      <c r="E334" s="26">
        <v>0</v>
      </c>
      <c r="F334" s="26">
        <f t="shared" si="25"/>
        <v>272094.73</v>
      </c>
      <c r="G334" s="26">
        <v>4976.99</v>
      </c>
      <c r="H334" s="26">
        <v>0</v>
      </c>
      <c r="I334" s="26">
        <v>0</v>
      </c>
      <c r="J334" s="26">
        <f t="shared" si="26"/>
        <v>4976.99</v>
      </c>
      <c r="K334" s="26">
        <v>147838.10999999999</v>
      </c>
      <c r="L334" s="10">
        <f t="shared" si="27"/>
        <v>221.65737599999997</v>
      </c>
      <c r="M334" s="10">
        <f t="shared" si="28"/>
        <v>118.27048799999999</v>
      </c>
      <c r="N334" s="11">
        <f t="shared" si="29"/>
        <v>339.92786399999994</v>
      </c>
    </row>
    <row r="335" spans="1:14" ht="15" customHeight="1">
      <c r="A335" s="8" t="s">
        <v>422</v>
      </c>
      <c r="B335" s="9" t="s">
        <v>69</v>
      </c>
      <c r="C335" s="25">
        <v>475</v>
      </c>
      <c r="D335" s="26">
        <v>130210.12</v>
      </c>
      <c r="E335" s="26">
        <v>0</v>
      </c>
      <c r="F335" s="26">
        <f t="shared" si="25"/>
        <v>130210.12</v>
      </c>
      <c r="G335" s="26">
        <v>5029.05</v>
      </c>
      <c r="H335" s="26">
        <v>0</v>
      </c>
      <c r="I335" s="26">
        <v>0</v>
      </c>
      <c r="J335" s="26">
        <f t="shared" si="26"/>
        <v>5029.05</v>
      </c>
      <c r="K335" s="26">
        <v>25851.91</v>
      </c>
      <c r="L335" s="10">
        <f t="shared" si="27"/>
        <v>284.7140421052631</v>
      </c>
      <c r="M335" s="10">
        <f t="shared" si="28"/>
        <v>54.425073684210524</v>
      </c>
      <c r="N335" s="11">
        <f t="shared" si="29"/>
        <v>339.13911578947364</v>
      </c>
    </row>
    <row r="336" spans="1:14" ht="15" customHeight="1">
      <c r="A336" s="8" t="s">
        <v>345</v>
      </c>
      <c r="B336" s="9" t="s">
        <v>0</v>
      </c>
      <c r="C336" s="25">
        <v>339</v>
      </c>
      <c r="D336" s="26">
        <v>91867.91</v>
      </c>
      <c r="E336" s="26">
        <v>0</v>
      </c>
      <c r="F336" s="26">
        <f t="shared" si="25"/>
        <v>91867.91</v>
      </c>
      <c r="G336" s="26">
        <v>1075.8800000000001</v>
      </c>
      <c r="H336" s="26">
        <v>0</v>
      </c>
      <c r="I336" s="26">
        <v>0</v>
      </c>
      <c r="J336" s="26">
        <f t="shared" si="26"/>
        <v>1075.8800000000001</v>
      </c>
      <c r="K336" s="26">
        <v>21625.27</v>
      </c>
      <c r="L336" s="10">
        <f t="shared" si="27"/>
        <v>274.17047197640119</v>
      </c>
      <c r="M336" s="10">
        <f t="shared" si="28"/>
        <v>63.791356932153391</v>
      </c>
      <c r="N336" s="11">
        <f t="shared" si="29"/>
        <v>337.96182890855459</v>
      </c>
    </row>
    <row r="337" spans="1:14" ht="15" customHeight="1">
      <c r="A337" s="8" t="s">
        <v>57</v>
      </c>
      <c r="B337" s="9" t="s">
        <v>0</v>
      </c>
      <c r="C337" s="25">
        <v>865</v>
      </c>
      <c r="D337" s="26">
        <v>139519.9</v>
      </c>
      <c r="E337" s="26">
        <v>0</v>
      </c>
      <c r="F337" s="26">
        <f t="shared" si="25"/>
        <v>139519.9</v>
      </c>
      <c r="G337" s="26">
        <v>0</v>
      </c>
      <c r="H337" s="26">
        <v>0</v>
      </c>
      <c r="I337" s="26">
        <v>0</v>
      </c>
      <c r="J337" s="26">
        <f t="shared" si="26"/>
        <v>0</v>
      </c>
      <c r="K337" s="26">
        <v>152353.5</v>
      </c>
      <c r="L337" s="10">
        <f t="shared" si="27"/>
        <v>161.29468208092484</v>
      </c>
      <c r="M337" s="10">
        <f t="shared" si="28"/>
        <v>176.13121387283238</v>
      </c>
      <c r="N337" s="11">
        <f t="shared" si="29"/>
        <v>337.42589595375728</v>
      </c>
    </row>
    <row r="338" spans="1:14" ht="15" customHeight="1">
      <c r="A338" s="8" t="s">
        <v>359</v>
      </c>
      <c r="B338" s="9" t="s">
        <v>176</v>
      </c>
      <c r="C338" s="25">
        <v>1406</v>
      </c>
      <c r="D338" s="26">
        <v>395724.11</v>
      </c>
      <c r="E338" s="26">
        <v>0</v>
      </c>
      <c r="F338" s="26">
        <f t="shared" si="25"/>
        <v>395724.11</v>
      </c>
      <c r="G338" s="26">
        <v>18387.490000000002</v>
      </c>
      <c r="H338" s="26">
        <v>0</v>
      </c>
      <c r="I338" s="26">
        <v>0</v>
      </c>
      <c r="J338" s="26">
        <f t="shared" si="26"/>
        <v>18387.490000000002</v>
      </c>
      <c r="K338" s="26">
        <v>59026.16</v>
      </c>
      <c r="L338" s="10">
        <f t="shared" si="27"/>
        <v>294.53172119487908</v>
      </c>
      <c r="M338" s="10">
        <f t="shared" si="28"/>
        <v>41.981621621621628</v>
      </c>
      <c r="N338" s="11">
        <f t="shared" si="29"/>
        <v>336.51334281650071</v>
      </c>
    </row>
    <row r="339" spans="1:14" ht="15" customHeight="1">
      <c r="A339" s="8" t="s">
        <v>241</v>
      </c>
      <c r="B339" s="9" t="s">
        <v>206</v>
      </c>
      <c r="C339" s="25">
        <v>460</v>
      </c>
      <c r="D339" s="26">
        <v>100108.48</v>
      </c>
      <c r="E339" s="26">
        <v>0</v>
      </c>
      <c r="F339" s="26">
        <f t="shared" si="25"/>
        <v>100108.48</v>
      </c>
      <c r="G339" s="26">
        <v>1292.1199999999999</v>
      </c>
      <c r="H339" s="26">
        <v>0</v>
      </c>
      <c r="I339" s="26">
        <v>0</v>
      </c>
      <c r="J339" s="26">
        <f t="shared" si="26"/>
        <v>1292.1199999999999</v>
      </c>
      <c r="K339" s="26">
        <v>52701.56</v>
      </c>
      <c r="L339" s="10">
        <f t="shared" si="27"/>
        <v>220.43608695652173</v>
      </c>
      <c r="M339" s="10">
        <f t="shared" si="28"/>
        <v>114.56860869565217</v>
      </c>
      <c r="N339" s="11">
        <f t="shared" si="29"/>
        <v>335.00469565217384</v>
      </c>
    </row>
    <row r="340" spans="1:14" ht="15" customHeight="1">
      <c r="A340" s="8" t="s">
        <v>71</v>
      </c>
      <c r="B340" s="9" t="s">
        <v>69</v>
      </c>
      <c r="C340" s="25">
        <v>3465</v>
      </c>
      <c r="D340" s="26">
        <v>964145.42</v>
      </c>
      <c r="E340" s="26">
        <v>0</v>
      </c>
      <c r="F340" s="26">
        <f t="shared" si="25"/>
        <v>964145.42</v>
      </c>
      <c r="G340" s="26">
        <v>20818.82</v>
      </c>
      <c r="H340" s="26">
        <v>0</v>
      </c>
      <c r="I340" s="26">
        <v>0</v>
      </c>
      <c r="J340" s="26">
        <f t="shared" si="26"/>
        <v>20818.82</v>
      </c>
      <c r="K340" s="26">
        <v>171234.45</v>
      </c>
      <c r="L340" s="10">
        <f t="shared" si="27"/>
        <v>284.2609639249639</v>
      </c>
      <c r="M340" s="10">
        <f t="shared" si="28"/>
        <v>49.41831168831169</v>
      </c>
      <c r="N340" s="11">
        <f t="shared" si="29"/>
        <v>333.67927561327559</v>
      </c>
    </row>
    <row r="341" spans="1:14" ht="15" customHeight="1">
      <c r="A341" s="8" t="s">
        <v>55</v>
      </c>
      <c r="B341" s="9" t="s">
        <v>0</v>
      </c>
      <c r="C341" s="25">
        <v>2116</v>
      </c>
      <c r="D341" s="26">
        <v>453388.09</v>
      </c>
      <c r="E341" s="26">
        <v>0</v>
      </c>
      <c r="F341" s="26">
        <f t="shared" si="25"/>
        <v>453388.09</v>
      </c>
      <c r="G341" s="26">
        <v>33454.730000000003</v>
      </c>
      <c r="H341" s="26">
        <v>0</v>
      </c>
      <c r="I341" s="26">
        <v>0</v>
      </c>
      <c r="J341" s="26">
        <f t="shared" si="26"/>
        <v>33454.730000000003</v>
      </c>
      <c r="K341" s="26">
        <v>218873.14</v>
      </c>
      <c r="L341" s="10">
        <f t="shared" si="27"/>
        <v>230.07694706994329</v>
      </c>
      <c r="M341" s="10">
        <f t="shared" si="28"/>
        <v>103.43721172022686</v>
      </c>
      <c r="N341" s="11">
        <f t="shared" si="29"/>
        <v>333.51415879017014</v>
      </c>
    </row>
    <row r="342" spans="1:14" ht="15" customHeight="1">
      <c r="A342" s="8" t="s">
        <v>122</v>
      </c>
      <c r="B342" s="9" t="s">
        <v>90</v>
      </c>
      <c r="C342" s="25">
        <v>4643</v>
      </c>
      <c r="D342" s="26">
        <v>1231990.24</v>
      </c>
      <c r="E342" s="26">
        <v>0</v>
      </c>
      <c r="F342" s="26">
        <f t="shared" si="25"/>
        <v>1231990.24</v>
      </c>
      <c r="G342" s="26">
        <v>114538.33</v>
      </c>
      <c r="H342" s="26">
        <v>0</v>
      </c>
      <c r="I342" s="26">
        <v>0</v>
      </c>
      <c r="J342" s="26">
        <f t="shared" si="26"/>
        <v>114538.33</v>
      </c>
      <c r="K342" s="26">
        <v>201376.05</v>
      </c>
      <c r="L342" s="10">
        <f t="shared" si="27"/>
        <v>290.0126146887788</v>
      </c>
      <c r="M342" s="10">
        <f t="shared" si="28"/>
        <v>43.371968554813698</v>
      </c>
      <c r="N342" s="11">
        <f t="shared" si="29"/>
        <v>333.38458324359254</v>
      </c>
    </row>
    <row r="343" spans="1:14" ht="15" customHeight="1">
      <c r="A343" s="8" t="s">
        <v>285</v>
      </c>
      <c r="B343" s="9" t="s">
        <v>69</v>
      </c>
      <c r="C343" s="25">
        <v>3971</v>
      </c>
      <c r="D343" s="26">
        <v>1041439.47</v>
      </c>
      <c r="E343" s="26">
        <v>0</v>
      </c>
      <c r="F343" s="26">
        <f t="shared" si="25"/>
        <v>1041439.47</v>
      </c>
      <c r="G343" s="26">
        <v>18190.91</v>
      </c>
      <c r="H343" s="26">
        <v>0</v>
      </c>
      <c r="I343" s="26">
        <v>0</v>
      </c>
      <c r="J343" s="26">
        <f t="shared" si="26"/>
        <v>18190.91</v>
      </c>
      <c r="K343" s="26">
        <v>262467.78000000003</v>
      </c>
      <c r="L343" s="10">
        <f t="shared" si="27"/>
        <v>266.84220095693775</v>
      </c>
      <c r="M343" s="10">
        <f t="shared" si="28"/>
        <v>66.096142029715438</v>
      </c>
      <c r="N343" s="11">
        <f t="shared" si="29"/>
        <v>332.9383429866532</v>
      </c>
    </row>
    <row r="344" spans="1:14" ht="15" customHeight="1">
      <c r="A344" s="8" t="s">
        <v>390</v>
      </c>
      <c r="B344" s="9" t="s">
        <v>69</v>
      </c>
      <c r="C344" s="25">
        <v>3335</v>
      </c>
      <c r="D344" s="26">
        <v>927094.14</v>
      </c>
      <c r="E344" s="26">
        <v>0</v>
      </c>
      <c r="F344" s="26">
        <f t="shared" si="25"/>
        <v>927094.14</v>
      </c>
      <c r="G344" s="26">
        <v>16494.8</v>
      </c>
      <c r="H344" s="26">
        <v>0</v>
      </c>
      <c r="I344" s="26">
        <v>0</v>
      </c>
      <c r="J344" s="26">
        <f t="shared" si="26"/>
        <v>16494.8</v>
      </c>
      <c r="K344" s="26">
        <v>163093.23000000001</v>
      </c>
      <c r="L344" s="10">
        <f t="shared" si="27"/>
        <v>282.93521439280363</v>
      </c>
      <c r="M344" s="10">
        <f t="shared" si="28"/>
        <v>48.903517241379312</v>
      </c>
      <c r="N344" s="11">
        <f t="shared" si="29"/>
        <v>331.83873163418298</v>
      </c>
    </row>
    <row r="345" spans="1:14" ht="15" customHeight="1">
      <c r="A345" s="8" t="s">
        <v>104</v>
      </c>
      <c r="B345" s="9" t="s">
        <v>90</v>
      </c>
      <c r="C345" s="25">
        <v>1594</v>
      </c>
      <c r="D345" s="26">
        <v>439158.61</v>
      </c>
      <c r="E345" s="26">
        <v>0</v>
      </c>
      <c r="F345" s="26">
        <f t="shared" si="25"/>
        <v>439158.61</v>
      </c>
      <c r="G345" s="26">
        <v>25008.240000000002</v>
      </c>
      <c r="H345" s="26">
        <v>0</v>
      </c>
      <c r="I345" s="26">
        <v>0</v>
      </c>
      <c r="J345" s="26">
        <f t="shared" si="26"/>
        <v>25008.240000000002</v>
      </c>
      <c r="K345" s="26">
        <v>63376.49</v>
      </c>
      <c r="L345" s="10">
        <f t="shared" si="27"/>
        <v>291.1962672521957</v>
      </c>
      <c r="M345" s="10">
        <f t="shared" si="28"/>
        <v>39.759404015056461</v>
      </c>
      <c r="N345" s="11">
        <f t="shared" si="29"/>
        <v>330.95567126725217</v>
      </c>
    </row>
    <row r="346" spans="1:14" ht="15" customHeight="1">
      <c r="A346" s="8" t="s">
        <v>35</v>
      </c>
      <c r="B346" s="9" t="s">
        <v>0</v>
      </c>
      <c r="C346" s="25">
        <v>2064</v>
      </c>
      <c r="D346" s="26">
        <v>446657.3</v>
      </c>
      <c r="E346" s="26">
        <v>0</v>
      </c>
      <c r="F346" s="26">
        <f t="shared" si="25"/>
        <v>446657.3</v>
      </c>
      <c r="G346" s="26">
        <v>7960.97</v>
      </c>
      <c r="H346" s="26">
        <v>0</v>
      </c>
      <c r="I346" s="26">
        <v>0</v>
      </c>
      <c r="J346" s="26">
        <f t="shared" si="26"/>
        <v>7960.97</v>
      </c>
      <c r="K346" s="26">
        <v>226511.01</v>
      </c>
      <c r="L346" s="10">
        <f t="shared" si="27"/>
        <v>220.26078972868214</v>
      </c>
      <c r="M346" s="10">
        <f t="shared" si="28"/>
        <v>109.74370639534884</v>
      </c>
      <c r="N346" s="11">
        <f t="shared" si="29"/>
        <v>330.00449612403099</v>
      </c>
    </row>
    <row r="347" spans="1:14" ht="15" customHeight="1">
      <c r="A347" s="8" t="s">
        <v>37</v>
      </c>
      <c r="B347" s="9" t="s">
        <v>0</v>
      </c>
      <c r="C347" s="25">
        <v>977</v>
      </c>
      <c r="D347" s="26">
        <v>141295.67000000001</v>
      </c>
      <c r="E347" s="26">
        <v>0</v>
      </c>
      <c r="F347" s="26">
        <f t="shared" si="25"/>
        <v>141295.67000000001</v>
      </c>
      <c r="G347" s="26">
        <v>5541.4</v>
      </c>
      <c r="H347" s="26">
        <v>0</v>
      </c>
      <c r="I347" s="26">
        <v>0</v>
      </c>
      <c r="J347" s="26">
        <f t="shared" si="26"/>
        <v>5541.4</v>
      </c>
      <c r="K347" s="26">
        <v>173225.02</v>
      </c>
      <c r="L347" s="10">
        <f t="shared" si="27"/>
        <v>150.29382804503584</v>
      </c>
      <c r="M347" s="10">
        <f t="shared" si="28"/>
        <v>177.302988741044</v>
      </c>
      <c r="N347" s="11">
        <f t="shared" si="29"/>
        <v>327.59681678607978</v>
      </c>
    </row>
    <row r="348" spans="1:14" ht="15" customHeight="1">
      <c r="A348" s="8" t="s">
        <v>3</v>
      </c>
      <c r="B348" s="9" t="s">
        <v>0</v>
      </c>
      <c r="C348" s="25">
        <v>836</v>
      </c>
      <c r="D348" s="26">
        <v>186053.34</v>
      </c>
      <c r="E348" s="26">
        <v>0</v>
      </c>
      <c r="F348" s="26">
        <f t="shared" si="25"/>
        <v>186053.34</v>
      </c>
      <c r="G348" s="26">
        <v>5786.97</v>
      </c>
      <c r="H348" s="26">
        <v>0</v>
      </c>
      <c r="I348" s="26">
        <v>0</v>
      </c>
      <c r="J348" s="26">
        <f t="shared" si="26"/>
        <v>5786.97</v>
      </c>
      <c r="K348" s="26">
        <v>81833.899999999994</v>
      </c>
      <c r="L348" s="10">
        <f t="shared" si="27"/>
        <v>229.47405502392346</v>
      </c>
      <c r="M348" s="10">
        <f t="shared" si="28"/>
        <v>97.887440191387554</v>
      </c>
      <c r="N348" s="11">
        <f t="shared" si="29"/>
        <v>327.36149521531098</v>
      </c>
    </row>
    <row r="349" spans="1:14" ht="15" customHeight="1">
      <c r="A349" s="8" t="s">
        <v>91</v>
      </c>
      <c r="B349" s="9" t="s">
        <v>90</v>
      </c>
      <c r="C349" s="25">
        <v>258</v>
      </c>
      <c r="D349" s="26">
        <v>67726.59</v>
      </c>
      <c r="E349" s="26">
        <v>0</v>
      </c>
      <c r="F349" s="26">
        <f t="shared" si="25"/>
        <v>67726.59</v>
      </c>
      <c r="G349" s="26">
        <v>12.64</v>
      </c>
      <c r="H349" s="26">
        <v>0</v>
      </c>
      <c r="I349" s="26">
        <v>0</v>
      </c>
      <c r="J349" s="26">
        <f t="shared" si="26"/>
        <v>12.64</v>
      </c>
      <c r="K349" s="26">
        <v>16618.96</v>
      </c>
      <c r="L349" s="10">
        <f t="shared" si="27"/>
        <v>262.55515503875966</v>
      </c>
      <c r="M349" s="10">
        <f t="shared" si="28"/>
        <v>64.414573643410847</v>
      </c>
      <c r="N349" s="11">
        <f t="shared" si="29"/>
        <v>326.96972868217057</v>
      </c>
    </row>
    <row r="350" spans="1:14" ht="15" customHeight="1">
      <c r="A350" s="8" t="s">
        <v>415</v>
      </c>
      <c r="B350" s="9" t="s">
        <v>176</v>
      </c>
      <c r="C350" s="25">
        <v>833</v>
      </c>
      <c r="D350" s="26">
        <v>226926.89</v>
      </c>
      <c r="E350" s="26">
        <v>0</v>
      </c>
      <c r="F350" s="26">
        <f t="shared" si="25"/>
        <v>226926.89</v>
      </c>
      <c r="G350" s="26">
        <v>10906.79</v>
      </c>
      <c r="H350" s="26">
        <v>0</v>
      </c>
      <c r="I350" s="26">
        <v>0</v>
      </c>
      <c r="J350" s="26">
        <f t="shared" si="26"/>
        <v>10906.79</v>
      </c>
      <c r="K350" s="26">
        <v>34311.22</v>
      </c>
      <c r="L350" s="10">
        <f t="shared" si="27"/>
        <v>285.51462184873952</v>
      </c>
      <c r="M350" s="10">
        <f t="shared" si="28"/>
        <v>41.189939975990399</v>
      </c>
      <c r="N350" s="11">
        <f t="shared" si="29"/>
        <v>326.70456182472992</v>
      </c>
    </row>
    <row r="351" spans="1:14" ht="15" customHeight="1">
      <c r="A351" s="8" t="s">
        <v>425</v>
      </c>
      <c r="B351" s="9" t="s">
        <v>69</v>
      </c>
      <c r="C351" s="25">
        <v>283</v>
      </c>
      <c r="D351" s="26">
        <v>68800.66</v>
      </c>
      <c r="E351" s="26">
        <v>0</v>
      </c>
      <c r="F351" s="26">
        <f t="shared" si="25"/>
        <v>68800.66</v>
      </c>
      <c r="G351" s="26">
        <v>7722.9</v>
      </c>
      <c r="H351" s="26">
        <v>0</v>
      </c>
      <c r="I351" s="26">
        <v>0</v>
      </c>
      <c r="J351" s="26">
        <f t="shared" si="26"/>
        <v>7722.9</v>
      </c>
      <c r="K351" s="26">
        <v>15495.57</v>
      </c>
      <c r="L351" s="10">
        <f t="shared" si="27"/>
        <v>270.40127208480567</v>
      </c>
      <c r="M351" s="10">
        <f t="shared" si="28"/>
        <v>54.754664310954063</v>
      </c>
      <c r="N351" s="11">
        <f t="shared" si="29"/>
        <v>325.15593639575974</v>
      </c>
    </row>
    <row r="352" spans="1:14" ht="15" customHeight="1">
      <c r="A352" s="8" t="s">
        <v>274</v>
      </c>
      <c r="B352" s="9" t="s">
        <v>243</v>
      </c>
      <c r="C352" s="25">
        <v>2874</v>
      </c>
      <c r="D352" s="26">
        <v>716493.34</v>
      </c>
      <c r="E352" s="26">
        <v>0</v>
      </c>
      <c r="F352" s="26">
        <f t="shared" si="25"/>
        <v>716493.34</v>
      </c>
      <c r="G352" s="26">
        <v>17162.16</v>
      </c>
      <c r="H352" s="26">
        <v>0</v>
      </c>
      <c r="I352" s="26">
        <v>0</v>
      </c>
      <c r="J352" s="26">
        <f t="shared" si="26"/>
        <v>17162.16</v>
      </c>
      <c r="K352" s="26">
        <v>197981.26</v>
      </c>
      <c r="L352" s="10">
        <f t="shared" si="27"/>
        <v>255.2733124565066</v>
      </c>
      <c r="M352" s="10">
        <f t="shared" si="28"/>
        <v>68.887007654836466</v>
      </c>
      <c r="N352" s="11">
        <f t="shared" si="29"/>
        <v>324.16032011134308</v>
      </c>
    </row>
    <row r="353" spans="1:14" ht="15" customHeight="1">
      <c r="A353" s="8" t="s">
        <v>222</v>
      </c>
      <c r="B353" s="9" t="s">
        <v>206</v>
      </c>
      <c r="C353" s="25">
        <v>1337</v>
      </c>
      <c r="D353" s="26">
        <v>308602.52</v>
      </c>
      <c r="E353" s="26">
        <v>0</v>
      </c>
      <c r="F353" s="26">
        <f t="shared" si="25"/>
        <v>308602.52</v>
      </c>
      <c r="G353" s="26">
        <v>8548.2900000000009</v>
      </c>
      <c r="H353" s="26">
        <v>0</v>
      </c>
      <c r="I353" s="26">
        <v>0</v>
      </c>
      <c r="J353" s="26">
        <f t="shared" si="26"/>
        <v>8548.2900000000009</v>
      </c>
      <c r="K353" s="26">
        <v>115982.56</v>
      </c>
      <c r="L353" s="10">
        <f t="shared" si="27"/>
        <v>237.21077786088256</v>
      </c>
      <c r="M353" s="10">
        <f t="shared" si="28"/>
        <v>86.74836200448766</v>
      </c>
      <c r="N353" s="11">
        <f t="shared" si="29"/>
        <v>323.95913986537022</v>
      </c>
    </row>
    <row r="354" spans="1:14" ht="15" customHeight="1">
      <c r="A354" s="8" t="s">
        <v>79</v>
      </c>
      <c r="B354" s="9" t="s">
        <v>69</v>
      </c>
      <c r="C354" s="25">
        <v>3997</v>
      </c>
      <c r="D354" s="26">
        <v>1034322.03</v>
      </c>
      <c r="E354" s="26">
        <v>0</v>
      </c>
      <c r="F354" s="26">
        <f t="shared" si="25"/>
        <v>1034322.03</v>
      </c>
      <c r="G354" s="26">
        <v>35961.43</v>
      </c>
      <c r="H354" s="26">
        <v>0</v>
      </c>
      <c r="I354" s="26">
        <v>0</v>
      </c>
      <c r="J354" s="26">
        <f t="shared" si="26"/>
        <v>35961.43</v>
      </c>
      <c r="K354" s="26">
        <v>223502.58</v>
      </c>
      <c r="L354" s="10">
        <f t="shared" si="27"/>
        <v>267.77169377032772</v>
      </c>
      <c r="M354" s="10">
        <f t="shared" si="28"/>
        <v>55.917583187390541</v>
      </c>
      <c r="N354" s="11">
        <f t="shared" si="29"/>
        <v>323.68927695771828</v>
      </c>
    </row>
    <row r="355" spans="1:14" ht="15" customHeight="1">
      <c r="A355" s="8" t="s">
        <v>292</v>
      </c>
      <c r="B355" s="9" t="s">
        <v>176</v>
      </c>
      <c r="C355" s="25">
        <v>1089</v>
      </c>
      <c r="D355" s="26">
        <v>268343.44</v>
      </c>
      <c r="E355" s="26">
        <v>0</v>
      </c>
      <c r="F355" s="26">
        <f t="shared" si="25"/>
        <v>268343.44</v>
      </c>
      <c r="G355" s="26">
        <v>29181.51</v>
      </c>
      <c r="H355" s="26">
        <v>0</v>
      </c>
      <c r="I355" s="26">
        <v>0</v>
      </c>
      <c r="J355" s="26">
        <f t="shared" si="26"/>
        <v>29181.51</v>
      </c>
      <c r="K355" s="26">
        <v>53344.66</v>
      </c>
      <c r="L355" s="10">
        <f t="shared" si="27"/>
        <v>273.20932047750233</v>
      </c>
      <c r="M355" s="10">
        <f t="shared" si="28"/>
        <v>48.984995408631775</v>
      </c>
      <c r="N355" s="11">
        <f t="shared" si="29"/>
        <v>322.19431588613406</v>
      </c>
    </row>
    <row r="356" spans="1:14" ht="15" customHeight="1">
      <c r="A356" s="8" t="s">
        <v>177</v>
      </c>
      <c r="B356" s="9" t="s">
        <v>176</v>
      </c>
      <c r="C356" s="25">
        <v>1929</v>
      </c>
      <c r="D356" s="26">
        <v>464734.48</v>
      </c>
      <c r="E356" s="26">
        <v>0</v>
      </c>
      <c r="F356" s="26">
        <f t="shared" si="25"/>
        <v>464734.48</v>
      </c>
      <c r="G356" s="26">
        <v>7926.74</v>
      </c>
      <c r="H356" s="26">
        <v>0</v>
      </c>
      <c r="I356" s="26">
        <v>0</v>
      </c>
      <c r="J356" s="26">
        <f t="shared" si="26"/>
        <v>7926.74</v>
      </c>
      <c r="K356" s="26">
        <v>148781.60999999999</v>
      </c>
      <c r="L356" s="10">
        <f t="shared" si="27"/>
        <v>245.02914463452564</v>
      </c>
      <c r="M356" s="10">
        <f t="shared" si="28"/>
        <v>77.128880248833582</v>
      </c>
      <c r="N356" s="11">
        <f t="shared" si="29"/>
        <v>322.15802488335925</v>
      </c>
    </row>
    <row r="357" spans="1:14" ht="15" customHeight="1">
      <c r="A357" s="8" t="s">
        <v>18</v>
      </c>
      <c r="B357" s="9" t="s">
        <v>0</v>
      </c>
      <c r="C357" s="25">
        <v>305</v>
      </c>
      <c r="D357" s="26">
        <v>63458.23</v>
      </c>
      <c r="E357" s="26">
        <v>0</v>
      </c>
      <c r="F357" s="26">
        <f t="shared" si="25"/>
        <v>63458.23</v>
      </c>
      <c r="G357" s="26">
        <v>2202.0500000000002</v>
      </c>
      <c r="H357" s="26">
        <v>0</v>
      </c>
      <c r="I357" s="26">
        <v>0</v>
      </c>
      <c r="J357" s="26">
        <f t="shared" si="26"/>
        <v>2202.0500000000002</v>
      </c>
      <c r="K357" s="26">
        <v>32596.21</v>
      </c>
      <c r="L357" s="10">
        <f t="shared" si="27"/>
        <v>215.27960655737704</v>
      </c>
      <c r="M357" s="10">
        <f t="shared" si="28"/>
        <v>106.87281967213114</v>
      </c>
      <c r="N357" s="11">
        <f t="shared" si="29"/>
        <v>322.15242622950819</v>
      </c>
    </row>
    <row r="358" spans="1:14" ht="15" customHeight="1">
      <c r="A358" s="8" t="s">
        <v>40</v>
      </c>
      <c r="B358" s="9" t="s">
        <v>0</v>
      </c>
      <c r="C358" s="25">
        <v>3630</v>
      </c>
      <c r="D358" s="26">
        <v>828104.47</v>
      </c>
      <c r="E358" s="26">
        <v>0</v>
      </c>
      <c r="F358" s="26">
        <f t="shared" si="25"/>
        <v>828104.47</v>
      </c>
      <c r="G358" s="26">
        <v>16222.43</v>
      </c>
      <c r="H358" s="26">
        <v>0</v>
      </c>
      <c r="I358" s="26">
        <v>0</v>
      </c>
      <c r="J358" s="26">
        <f t="shared" si="26"/>
        <v>16222.43</v>
      </c>
      <c r="K358" s="26">
        <v>324323.46999999997</v>
      </c>
      <c r="L358" s="10">
        <f t="shared" si="27"/>
        <v>232.59694214876035</v>
      </c>
      <c r="M358" s="10">
        <f t="shared" si="28"/>
        <v>89.345308539944895</v>
      </c>
      <c r="N358" s="11">
        <f t="shared" si="29"/>
        <v>321.94225068870526</v>
      </c>
    </row>
    <row r="359" spans="1:14" ht="15" customHeight="1">
      <c r="A359" s="8" t="s">
        <v>103</v>
      </c>
      <c r="B359" s="9" t="s">
        <v>90</v>
      </c>
      <c r="C359" s="25">
        <v>494</v>
      </c>
      <c r="D359" s="26">
        <v>117887.28</v>
      </c>
      <c r="E359" s="26">
        <v>0</v>
      </c>
      <c r="F359" s="26">
        <f t="shared" si="25"/>
        <v>117887.28</v>
      </c>
      <c r="G359" s="26">
        <v>2377.7199999999998</v>
      </c>
      <c r="H359" s="26">
        <v>0</v>
      </c>
      <c r="I359" s="26">
        <v>0</v>
      </c>
      <c r="J359" s="26">
        <f t="shared" si="26"/>
        <v>2377.7199999999998</v>
      </c>
      <c r="K359" s="26">
        <v>38414.83</v>
      </c>
      <c r="L359" s="10">
        <f t="shared" si="27"/>
        <v>243.45141700404858</v>
      </c>
      <c r="M359" s="10">
        <f t="shared" si="28"/>
        <v>77.762813765182187</v>
      </c>
      <c r="N359" s="11">
        <f t="shared" si="29"/>
        <v>321.21423076923082</v>
      </c>
    </row>
    <row r="360" spans="1:14" ht="15" customHeight="1">
      <c r="A360" s="8" t="s">
        <v>340</v>
      </c>
      <c r="B360" s="9" t="s">
        <v>0</v>
      </c>
      <c r="C360" s="25">
        <v>582</v>
      </c>
      <c r="D360" s="26">
        <v>96899.73</v>
      </c>
      <c r="E360" s="26">
        <v>0</v>
      </c>
      <c r="F360" s="26">
        <f t="shared" si="25"/>
        <v>96899.73</v>
      </c>
      <c r="G360" s="26">
        <v>1623.44</v>
      </c>
      <c r="H360" s="26">
        <v>0</v>
      </c>
      <c r="I360" s="26">
        <v>0</v>
      </c>
      <c r="J360" s="26">
        <f t="shared" si="26"/>
        <v>1623.44</v>
      </c>
      <c r="K360" s="26">
        <v>86839.4</v>
      </c>
      <c r="L360" s="10">
        <f t="shared" si="27"/>
        <v>169.2837972508591</v>
      </c>
      <c r="M360" s="10">
        <f t="shared" si="28"/>
        <v>149.2085910652921</v>
      </c>
      <c r="N360" s="11">
        <f t="shared" si="29"/>
        <v>318.49238831615122</v>
      </c>
    </row>
    <row r="361" spans="1:14" ht="15" customHeight="1">
      <c r="A361" s="8" t="s">
        <v>4</v>
      </c>
      <c r="B361" s="9" t="s">
        <v>0</v>
      </c>
      <c r="C361" s="25">
        <v>650</v>
      </c>
      <c r="D361" s="26">
        <v>138545.22</v>
      </c>
      <c r="E361" s="26">
        <v>0</v>
      </c>
      <c r="F361" s="26">
        <f t="shared" si="25"/>
        <v>138545.22</v>
      </c>
      <c r="G361" s="26">
        <v>11004.1</v>
      </c>
      <c r="H361" s="26">
        <v>0</v>
      </c>
      <c r="I361" s="26">
        <v>0</v>
      </c>
      <c r="J361" s="26">
        <f t="shared" si="26"/>
        <v>11004.1</v>
      </c>
      <c r="K361" s="26">
        <v>57346.58</v>
      </c>
      <c r="L361" s="10">
        <f t="shared" si="27"/>
        <v>230.07587692307695</v>
      </c>
      <c r="M361" s="10">
        <f t="shared" si="28"/>
        <v>88.225507692307701</v>
      </c>
      <c r="N361" s="11">
        <f t="shared" si="29"/>
        <v>318.30138461538468</v>
      </c>
    </row>
    <row r="362" spans="1:14" ht="15" customHeight="1">
      <c r="A362" s="8" t="s">
        <v>363</v>
      </c>
      <c r="B362" s="9" t="s">
        <v>69</v>
      </c>
      <c r="C362" s="25">
        <v>1137</v>
      </c>
      <c r="D362" s="26">
        <v>306895.96000000002</v>
      </c>
      <c r="E362" s="26">
        <v>0</v>
      </c>
      <c r="F362" s="26">
        <f t="shared" si="25"/>
        <v>306895.96000000002</v>
      </c>
      <c r="G362" s="26">
        <v>4174.2700000000004</v>
      </c>
      <c r="H362" s="26">
        <v>0</v>
      </c>
      <c r="I362" s="26">
        <v>0</v>
      </c>
      <c r="J362" s="26">
        <f t="shared" si="26"/>
        <v>4174.2700000000004</v>
      </c>
      <c r="K362" s="26">
        <v>47810.82</v>
      </c>
      <c r="L362" s="10">
        <f t="shared" si="27"/>
        <v>273.58859278803874</v>
      </c>
      <c r="M362" s="10">
        <f t="shared" si="28"/>
        <v>42.049973614775723</v>
      </c>
      <c r="N362" s="11">
        <f t="shared" si="29"/>
        <v>315.63856640281449</v>
      </c>
    </row>
    <row r="363" spans="1:14" ht="15" customHeight="1">
      <c r="A363" s="8" t="s">
        <v>33</v>
      </c>
      <c r="B363" s="9" t="s">
        <v>0</v>
      </c>
      <c r="C363" s="25">
        <v>735</v>
      </c>
      <c r="D363" s="26">
        <v>176134.88</v>
      </c>
      <c r="E363" s="26">
        <v>0</v>
      </c>
      <c r="F363" s="26">
        <f t="shared" si="25"/>
        <v>176134.88</v>
      </c>
      <c r="G363" s="26">
        <v>4026.82</v>
      </c>
      <c r="H363" s="26">
        <v>0</v>
      </c>
      <c r="I363" s="26">
        <v>0</v>
      </c>
      <c r="J363" s="26">
        <f t="shared" si="26"/>
        <v>4026.82</v>
      </c>
      <c r="K363" s="26">
        <v>50761.9</v>
      </c>
      <c r="L363" s="10">
        <f t="shared" si="27"/>
        <v>245.11795918367349</v>
      </c>
      <c r="M363" s="10">
        <f t="shared" si="28"/>
        <v>69.063809523809525</v>
      </c>
      <c r="N363" s="11">
        <f t="shared" si="29"/>
        <v>314.181768707483</v>
      </c>
    </row>
    <row r="364" spans="1:14" ht="15" customHeight="1">
      <c r="A364" s="8" t="s">
        <v>102</v>
      </c>
      <c r="B364" s="9" t="s">
        <v>90</v>
      </c>
      <c r="C364" s="25">
        <v>288</v>
      </c>
      <c r="D364" s="26">
        <v>67934.880000000005</v>
      </c>
      <c r="E364" s="26">
        <v>0</v>
      </c>
      <c r="F364" s="26">
        <f t="shared" si="25"/>
        <v>67934.880000000005</v>
      </c>
      <c r="G364" s="26">
        <v>2026.78</v>
      </c>
      <c r="H364" s="26">
        <v>0</v>
      </c>
      <c r="I364" s="26">
        <v>0</v>
      </c>
      <c r="J364" s="26">
        <f t="shared" si="26"/>
        <v>2026.78</v>
      </c>
      <c r="K364" s="26">
        <v>20472.98</v>
      </c>
      <c r="L364" s="10">
        <f t="shared" si="27"/>
        <v>242.92243055555556</v>
      </c>
      <c r="M364" s="10">
        <f t="shared" si="28"/>
        <v>71.086736111111108</v>
      </c>
      <c r="N364" s="11">
        <f t="shared" si="29"/>
        <v>314.00916666666666</v>
      </c>
    </row>
    <row r="365" spans="1:14" ht="15" customHeight="1">
      <c r="A365" s="8" t="s">
        <v>169</v>
      </c>
      <c r="B365" s="9" t="s">
        <v>137</v>
      </c>
      <c r="C365" s="25">
        <v>383</v>
      </c>
      <c r="D365" s="26">
        <v>89805.29</v>
      </c>
      <c r="E365" s="26">
        <v>0</v>
      </c>
      <c r="F365" s="26">
        <f t="shared" si="25"/>
        <v>89805.29</v>
      </c>
      <c r="G365" s="26">
        <v>2155.5100000000002</v>
      </c>
      <c r="H365" s="26">
        <v>0</v>
      </c>
      <c r="I365" s="26">
        <v>0</v>
      </c>
      <c r="J365" s="26">
        <f t="shared" si="26"/>
        <v>2155.5100000000002</v>
      </c>
      <c r="K365" s="26">
        <v>28092.87</v>
      </c>
      <c r="L365" s="10">
        <f t="shared" si="27"/>
        <v>240.10652741514357</v>
      </c>
      <c r="M365" s="10">
        <f t="shared" si="28"/>
        <v>73.349530026109662</v>
      </c>
      <c r="N365" s="11">
        <f t="shared" si="29"/>
        <v>313.45605744125322</v>
      </c>
    </row>
    <row r="366" spans="1:14" ht="15" customHeight="1">
      <c r="A366" s="8" t="s">
        <v>314</v>
      </c>
      <c r="B366" s="9" t="s">
        <v>0</v>
      </c>
      <c r="C366" s="25">
        <v>543</v>
      </c>
      <c r="D366" s="26">
        <v>107054.95</v>
      </c>
      <c r="E366" s="26">
        <v>0</v>
      </c>
      <c r="F366" s="26">
        <f t="shared" si="25"/>
        <v>107054.95</v>
      </c>
      <c r="G366" s="26">
        <v>3017.93</v>
      </c>
      <c r="H366" s="26">
        <v>0</v>
      </c>
      <c r="I366" s="26">
        <v>0</v>
      </c>
      <c r="J366" s="26">
        <f t="shared" si="26"/>
        <v>3017.93</v>
      </c>
      <c r="K366" s="26">
        <v>59692.87</v>
      </c>
      <c r="L366" s="10">
        <f t="shared" si="27"/>
        <v>202.71248618784529</v>
      </c>
      <c r="M366" s="10">
        <f t="shared" si="28"/>
        <v>109.93162062615102</v>
      </c>
      <c r="N366" s="11">
        <f t="shared" si="29"/>
        <v>312.6441068139963</v>
      </c>
    </row>
    <row r="367" spans="1:14" ht="15" customHeight="1">
      <c r="A367" s="8" t="s">
        <v>185</v>
      </c>
      <c r="B367" s="9" t="s">
        <v>176</v>
      </c>
      <c r="C367" s="25">
        <v>1000</v>
      </c>
      <c r="D367" s="26">
        <v>257885.49</v>
      </c>
      <c r="E367" s="26">
        <v>0</v>
      </c>
      <c r="F367" s="26">
        <f t="shared" si="25"/>
        <v>257885.49</v>
      </c>
      <c r="G367" s="26">
        <v>13455.63</v>
      </c>
      <c r="H367" s="26">
        <v>0</v>
      </c>
      <c r="I367" s="26">
        <v>0</v>
      </c>
      <c r="J367" s="26">
        <f t="shared" si="26"/>
        <v>13455.63</v>
      </c>
      <c r="K367" s="26">
        <v>40773.360000000001</v>
      </c>
      <c r="L367" s="10">
        <f t="shared" si="27"/>
        <v>271.34111999999999</v>
      </c>
      <c r="M367" s="10">
        <f t="shared" si="28"/>
        <v>40.773360000000004</v>
      </c>
      <c r="N367" s="11">
        <f t="shared" si="29"/>
        <v>312.11447999999996</v>
      </c>
    </row>
    <row r="368" spans="1:14" ht="15" customHeight="1">
      <c r="A368" s="8" t="s">
        <v>220</v>
      </c>
      <c r="B368" s="9" t="s">
        <v>206</v>
      </c>
      <c r="C368" s="25">
        <v>280</v>
      </c>
      <c r="D368" s="26">
        <v>62310.18</v>
      </c>
      <c r="E368" s="26">
        <v>0</v>
      </c>
      <c r="F368" s="26">
        <f t="shared" si="25"/>
        <v>62310.18</v>
      </c>
      <c r="G368" s="26">
        <v>127.06</v>
      </c>
      <c r="H368" s="26">
        <v>0</v>
      </c>
      <c r="I368" s="26">
        <v>0</v>
      </c>
      <c r="J368" s="26">
        <f t="shared" si="26"/>
        <v>127.06</v>
      </c>
      <c r="K368" s="26">
        <v>24701.58</v>
      </c>
      <c r="L368" s="10">
        <f t="shared" si="27"/>
        <v>222.99014285714284</v>
      </c>
      <c r="M368" s="10">
        <f t="shared" si="28"/>
        <v>88.219928571428582</v>
      </c>
      <c r="N368" s="11">
        <f t="shared" si="29"/>
        <v>311.21007142857144</v>
      </c>
    </row>
    <row r="369" spans="1:14" ht="15" customHeight="1">
      <c r="A369" s="8" t="s">
        <v>101</v>
      </c>
      <c r="B369" s="9" t="s">
        <v>90</v>
      </c>
      <c r="C369" s="25">
        <v>379</v>
      </c>
      <c r="D369" s="26">
        <v>90150.07</v>
      </c>
      <c r="E369" s="26">
        <v>0</v>
      </c>
      <c r="F369" s="26">
        <f t="shared" si="25"/>
        <v>90150.07</v>
      </c>
      <c r="G369" s="26">
        <v>4269.72</v>
      </c>
      <c r="H369" s="26">
        <v>0</v>
      </c>
      <c r="I369" s="26">
        <v>0</v>
      </c>
      <c r="J369" s="26">
        <f t="shared" si="26"/>
        <v>4269.72</v>
      </c>
      <c r="K369" s="26">
        <v>23450.560000000001</v>
      </c>
      <c r="L369" s="10">
        <f t="shared" si="27"/>
        <v>249.12873350923485</v>
      </c>
      <c r="M369" s="10">
        <f t="shared" si="28"/>
        <v>61.87482849604222</v>
      </c>
      <c r="N369" s="11">
        <f t="shared" si="29"/>
        <v>311.00356200527705</v>
      </c>
    </row>
    <row r="370" spans="1:14" ht="15" customHeight="1">
      <c r="A370" s="8" t="s">
        <v>290</v>
      </c>
      <c r="B370" s="9" t="s">
        <v>0</v>
      </c>
      <c r="C370" s="25">
        <v>234</v>
      </c>
      <c r="D370" s="26">
        <v>40117.75</v>
      </c>
      <c r="E370" s="26">
        <v>0</v>
      </c>
      <c r="F370" s="26">
        <f t="shared" si="25"/>
        <v>40117.75</v>
      </c>
      <c r="G370" s="26">
        <v>3187.61</v>
      </c>
      <c r="H370" s="26">
        <v>0</v>
      </c>
      <c r="I370" s="26">
        <v>0</v>
      </c>
      <c r="J370" s="26">
        <f t="shared" si="26"/>
        <v>3187.61</v>
      </c>
      <c r="K370" s="26">
        <v>29080.48</v>
      </c>
      <c r="L370" s="10">
        <f t="shared" si="27"/>
        <v>185.06564102564101</v>
      </c>
      <c r="M370" s="10">
        <f t="shared" si="28"/>
        <v>124.27555555555556</v>
      </c>
      <c r="N370" s="11">
        <f t="shared" si="29"/>
        <v>309.34119658119658</v>
      </c>
    </row>
    <row r="371" spans="1:14" ht="15" customHeight="1">
      <c r="A371" s="8" t="s">
        <v>105</v>
      </c>
      <c r="B371" s="9" t="s">
        <v>90</v>
      </c>
      <c r="C371" s="25">
        <v>221</v>
      </c>
      <c r="D371" s="26">
        <v>46849.98</v>
      </c>
      <c r="E371" s="26">
        <v>0</v>
      </c>
      <c r="F371" s="26">
        <f t="shared" si="25"/>
        <v>46849.98</v>
      </c>
      <c r="G371" s="26">
        <v>200</v>
      </c>
      <c r="H371" s="26">
        <v>0</v>
      </c>
      <c r="I371" s="26">
        <v>0</v>
      </c>
      <c r="J371" s="26">
        <f t="shared" si="26"/>
        <v>200</v>
      </c>
      <c r="K371" s="26">
        <v>21312.59</v>
      </c>
      <c r="L371" s="10">
        <f t="shared" si="27"/>
        <v>212.8958371040724</v>
      </c>
      <c r="M371" s="10">
        <f t="shared" si="28"/>
        <v>96.437058823529412</v>
      </c>
      <c r="N371" s="11">
        <f t="shared" si="29"/>
        <v>309.33289592760184</v>
      </c>
    </row>
    <row r="372" spans="1:14" ht="15" customHeight="1">
      <c r="A372" s="8" t="s">
        <v>388</v>
      </c>
      <c r="B372" s="9" t="s">
        <v>0</v>
      </c>
      <c r="C372" s="25">
        <v>4061</v>
      </c>
      <c r="D372" s="26">
        <v>942393.06</v>
      </c>
      <c r="E372" s="26">
        <v>0</v>
      </c>
      <c r="F372" s="26">
        <f t="shared" si="25"/>
        <v>942393.06</v>
      </c>
      <c r="G372" s="26">
        <v>48936.02</v>
      </c>
      <c r="H372" s="26">
        <v>0</v>
      </c>
      <c r="I372" s="26">
        <v>0</v>
      </c>
      <c r="J372" s="26">
        <f t="shared" si="26"/>
        <v>48936.02</v>
      </c>
      <c r="K372" s="26">
        <v>263924.62</v>
      </c>
      <c r="L372" s="10">
        <f t="shared" si="27"/>
        <v>244.10959862102933</v>
      </c>
      <c r="M372" s="10">
        <f t="shared" si="28"/>
        <v>64.990056636296472</v>
      </c>
      <c r="N372" s="11">
        <f t="shared" si="29"/>
        <v>309.09965525732582</v>
      </c>
    </row>
    <row r="373" spans="1:14" ht="15" customHeight="1">
      <c r="A373" s="8" t="s">
        <v>275</v>
      </c>
      <c r="B373" s="9" t="s">
        <v>243</v>
      </c>
      <c r="C373" s="25">
        <v>3254</v>
      </c>
      <c r="D373" s="26">
        <v>876731.77</v>
      </c>
      <c r="E373" s="26">
        <v>0</v>
      </c>
      <c r="F373" s="26">
        <f t="shared" si="25"/>
        <v>876731.77</v>
      </c>
      <c r="G373" s="26">
        <v>11374.99</v>
      </c>
      <c r="H373" s="26">
        <v>0</v>
      </c>
      <c r="I373" s="26">
        <v>0</v>
      </c>
      <c r="J373" s="26">
        <f t="shared" si="26"/>
        <v>11374.99</v>
      </c>
      <c r="K373" s="26">
        <v>113814.3</v>
      </c>
      <c r="L373" s="10">
        <f t="shared" si="27"/>
        <v>272.92770743700061</v>
      </c>
      <c r="M373" s="10">
        <f t="shared" si="28"/>
        <v>34.976736324523664</v>
      </c>
      <c r="N373" s="11">
        <f t="shared" si="29"/>
        <v>307.90444376152431</v>
      </c>
    </row>
    <row r="374" spans="1:14" ht="15" customHeight="1">
      <c r="A374" s="8" t="s">
        <v>413</v>
      </c>
      <c r="B374" s="9" t="s">
        <v>90</v>
      </c>
      <c r="C374" s="25">
        <v>958</v>
      </c>
      <c r="D374" s="26">
        <v>241269.13</v>
      </c>
      <c r="E374" s="26">
        <v>0</v>
      </c>
      <c r="F374" s="26">
        <f t="shared" si="25"/>
        <v>241269.13</v>
      </c>
      <c r="G374" s="26">
        <v>9715.9599999999991</v>
      </c>
      <c r="H374" s="26">
        <v>0</v>
      </c>
      <c r="I374" s="26">
        <v>0</v>
      </c>
      <c r="J374" s="26">
        <f t="shared" si="26"/>
        <v>9715.9599999999991</v>
      </c>
      <c r="K374" s="26">
        <v>43438.92</v>
      </c>
      <c r="L374" s="10">
        <f t="shared" si="27"/>
        <v>261.98861169102298</v>
      </c>
      <c r="M374" s="10">
        <f t="shared" si="28"/>
        <v>45.34334029227557</v>
      </c>
      <c r="N374" s="11">
        <f t="shared" si="29"/>
        <v>307.33195198329855</v>
      </c>
    </row>
    <row r="375" spans="1:14" ht="15" customHeight="1">
      <c r="A375" s="8" t="s">
        <v>107</v>
      </c>
      <c r="B375" s="9" t="s">
        <v>90</v>
      </c>
      <c r="C375" s="25">
        <v>596</v>
      </c>
      <c r="D375" s="26">
        <v>120836.71</v>
      </c>
      <c r="E375" s="26">
        <v>0</v>
      </c>
      <c r="F375" s="26">
        <f t="shared" si="25"/>
        <v>120836.71</v>
      </c>
      <c r="G375" s="26">
        <v>4461.78</v>
      </c>
      <c r="H375" s="26">
        <v>0</v>
      </c>
      <c r="I375" s="26">
        <v>0</v>
      </c>
      <c r="J375" s="26">
        <f t="shared" si="26"/>
        <v>4461.78</v>
      </c>
      <c r="K375" s="26">
        <v>55506.13</v>
      </c>
      <c r="L375" s="10">
        <f t="shared" si="27"/>
        <v>210.23236577181208</v>
      </c>
      <c r="M375" s="10">
        <f t="shared" si="28"/>
        <v>93.131090604026838</v>
      </c>
      <c r="N375" s="11">
        <f t="shared" si="29"/>
        <v>303.36345637583889</v>
      </c>
    </row>
    <row r="376" spans="1:14" ht="15" customHeight="1">
      <c r="A376" s="8" t="s">
        <v>335</v>
      </c>
      <c r="B376" s="9" t="s">
        <v>69</v>
      </c>
      <c r="C376" s="25">
        <v>1102</v>
      </c>
      <c r="D376" s="26">
        <v>260700</v>
      </c>
      <c r="E376" s="26">
        <v>0</v>
      </c>
      <c r="F376" s="26">
        <f t="shared" si="25"/>
        <v>260700</v>
      </c>
      <c r="G376" s="26">
        <v>9198.32</v>
      </c>
      <c r="H376" s="26">
        <v>0</v>
      </c>
      <c r="I376" s="26">
        <v>0</v>
      </c>
      <c r="J376" s="26">
        <f t="shared" si="26"/>
        <v>9198.32</v>
      </c>
      <c r="K376" s="26">
        <v>64173.94</v>
      </c>
      <c r="L376" s="10">
        <f t="shared" si="27"/>
        <v>244.91680580762252</v>
      </c>
      <c r="M376" s="10">
        <f t="shared" si="28"/>
        <v>58.234065335753179</v>
      </c>
      <c r="N376" s="11">
        <f t="shared" si="29"/>
        <v>303.1508711433757</v>
      </c>
    </row>
    <row r="377" spans="1:14" ht="15" customHeight="1">
      <c r="A377" s="8" t="s">
        <v>227</v>
      </c>
      <c r="B377" s="9" t="s">
        <v>206</v>
      </c>
      <c r="C377" s="25">
        <v>829</v>
      </c>
      <c r="D377" s="26">
        <v>163844.32999999999</v>
      </c>
      <c r="E377" s="26">
        <v>0</v>
      </c>
      <c r="F377" s="26">
        <f t="shared" si="25"/>
        <v>163844.32999999999</v>
      </c>
      <c r="G377" s="26">
        <v>2114.73</v>
      </c>
      <c r="H377" s="26">
        <v>0</v>
      </c>
      <c r="I377" s="26">
        <v>0</v>
      </c>
      <c r="J377" s="26">
        <f t="shared" si="26"/>
        <v>2114.73</v>
      </c>
      <c r="K377" s="26">
        <v>85229.64</v>
      </c>
      <c r="L377" s="10">
        <f t="shared" si="27"/>
        <v>200.1918697225573</v>
      </c>
      <c r="M377" s="10">
        <f t="shared" si="28"/>
        <v>102.81018094089264</v>
      </c>
      <c r="N377" s="11">
        <f t="shared" si="29"/>
        <v>303.00205066344995</v>
      </c>
    </row>
    <row r="378" spans="1:14" ht="15" customHeight="1">
      <c r="A378" s="8" t="s">
        <v>378</v>
      </c>
      <c r="B378" s="9" t="s">
        <v>206</v>
      </c>
      <c r="C378" s="25">
        <v>243</v>
      </c>
      <c r="D378" s="26">
        <v>53692.75</v>
      </c>
      <c r="E378" s="26">
        <v>0</v>
      </c>
      <c r="F378" s="26">
        <f t="shared" si="25"/>
        <v>53692.75</v>
      </c>
      <c r="G378" s="26">
        <v>755.44</v>
      </c>
      <c r="H378" s="26">
        <v>0</v>
      </c>
      <c r="I378" s="26">
        <v>0</v>
      </c>
      <c r="J378" s="26">
        <f t="shared" si="26"/>
        <v>755.44</v>
      </c>
      <c r="K378" s="26">
        <v>18359.009999999998</v>
      </c>
      <c r="L378" s="10">
        <f t="shared" si="27"/>
        <v>224.06662551440331</v>
      </c>
      <c r="M378" s="10">
        <f t="shared" si="28"/>
        <v>75.551481481481474</v>
      </c>
      <c r="N378" s="11">
        <f t="shared" si="29"/>
        <v>299.61810699588477</v>
      </c>
    </row>
    <row r="379" spans="1:14" ht="15" customHeight="1">
      <c r="A379" s="8" t="s">
        <v>178</v>
      </c>
      <c r="B379" s="9" t="s">
        <v>176</v>
      </c>
      <c r="C379" s="25">
        <v>3872</v>
      </c>
      <c r="D379" s="26">
        <v>982053.96</v>
      </c>
      <c r="E379" s="26">
        <v>0</v>
      </c>
      <c r="F379" s="26">
        <f t="shared" si="25"/>
        <v>982053.96</v>
      </c>
      <c r="G379" s="26">
        <v>8394.1200000000008</v>
      </c>
      <c r="H379" s="26">
        <v>0</v>
      </c>
      <c r="I379" s="26">
        <v>0</v>
      </c>
      <c r="J379" s="26">
        <f t="shared" si="26"/>
        <v>8394.1200000000008</v>
      </c>
      <c r="K379" s="26">
        <v>165168.31</v>
      </c>
      <c r="L379" s="10">
        <f t="shared" si="27"/>
        <v>255.79754132231403</v>
      </c>
      <c r="M379" s="10">
        <f t="shared" si="28"/>
        <v>42.657104855371898</v>
      </c>
      <c r="N379" s="11">
        <f t="shared" si="29"/>
        <v>298.4546461776859</v>
      </c>
    </row>
    <row r="380" spans="1:14" ht="15" customHeight="1">
      <c r="A380" s="8" t="s">
        <v>182</v>
      </c>
      <c r="B380" s="9" t="s">
        <v>176</v>
      </c>
      <c r="C380" s="25">
        <v>2312</v>
      </c>
      <c r="D380" s="26">
        <v>524484.80000000005</v>
      </c>
      <c r="E380" s="26">
        <v>0</v>
      </c>
      <c r="F380" s="26">
        <f t="shared" si="25"/>
        <v>524484.80000000005</v>
      </c>
      <c r="G380" s="26">
        <v>5006.95</v>
      </c>
      <c r="H380" s="26">
        <v>0</v>
      </c>
      <c r="I380" s="26">
        <v>0</v>
      </c>
      <c r="J380" s="26">
        <f t="shared" si="26"/>
        <v>5006.95</v>
      </c>
      <c r="K380" s="26">
        <v>160381.5</v>
      </c>
      <c r="L380" s="10">
        <f t="shared" si="27"/>
        <v>229.01892301038063</v>
      </c>
      <c r="M380" s="10">
        <f t="shared" si="28"/>
        <v>69.369160899653977</v>
      </c>
      <c r="N380" s="11">
        <f t="shared" si="29"/>
        <v>298.3880839100346</v>
      </c>
    </row>
    <row r="381" spans="1:14" ht="15" customHeight="1">
      <c r="A381" s="8" t="s">
        <v>300</v>
      </c>
      <c r="B381" s="9" t="s">
        <v>176</v>
      </c>
      <c r="C381" s="25">
        <v>1045</v>
      </c>
      <c r="D381" s="26">
        <v>262479.63</v>
      </c>
      <c r="E381" s="26">
        <v>0</v>
      </c>
      <c r="F381" s="26">
        <f t="shared" si="25"/>
        <v>262479.63</v>
      </c>
      <c r="G381" s="26">
        <v>9981.83</v>
      </c>
      <c r="H381" s="26">
        <v>0</v>
      </c>
      <c r="I381" s="26">
        <v>0</v>
      </c>
      <c r="J381" s="26">
        <f t="shared" si="26"/>
        <v>9981.83</v>
      </c>
      <c r="K381" s="26">
        <v>36415.78</v>
      </c>
      <c r="L381" s="10">
        <f t="shared" si="27"/>
        <v>260.72866985645936</v>
      </c>
      <c r="M381" s="10">
        <f t="shared" si="28"/>
        <v>34.847636363636362</v>
      </c>
      <c r="N381" s="11">
        <f t="shared" si="29"/>
        <v>295.57630622009566</v>
      </c>
    </row>
    <row r="382" spans="1:14" ht="15" customHeight="1">
      <c r="A382" s="8" t="s">
        <v>379</v>
      </c>
      <c r="B382" s="9" t="s">
        <v>69</v>
      </c>
      <c r="C382" s="25">
        <v>243</v>
      </c>
      <c r="D382" s="26">
        <v>56234.39</v>
      </c>
      <c r="E382" s="26">
        <v>0</v>
      </c>
      <c r="F382" s="26">
        <f t="shared" si="25"/>
        <v>56234.39</v>
      </c>
      <c r="G382" s="26">
        <v>5125.3999999999996</v>
      </c>
      <c r="H382" s="26">
        <v>0</v>
      </c>
      <c r="I382" s="26">
        <v>0</v>
      </c>
      <c r="J382" s="26">
        <f t="shared" si="26"/>
        <v>5125.3999999999996</v>
      </c>
      <c r="K382" s="26">
        <v>10415.620000000001</v>
      </c>
      <c r="L382" s="10">
        <f t="shared" si="27"/>
        <v>252.50942386831275</v>
      </c>
      <c r="M382" s="10">
        <f t="shared" si="28"/>
        <v>42.86263374485597</v>
      </c>
      <c r="N382" s="11">
        <f t="shared" si="29"/>
        <v>295.37205761316875</v>
      </c>
    </row>
    <row r="383" spans="1:14" ht="15" customHeight="1">
      <c r="A383" s="8" t="s">
        <v>45</v>
      </c>
      <c r="B383" s="9" t="s">
        <v>0</v>
      </c>
      <c r="C383" s="25">
        <v>650</v>
      </c>
      <c r="D383" s="26">
        <v>154005.85</v>
      </c>
      <c r="E383" s="26">
        <v>0</v>
      </c>
      <c r="F383" s="26">
        <f t="shared" si="25"/>
        <v>154005.85</v>
      </c>
      <c r="G383" s="26">
        <v>5860.76</v>
      </c>
      <c r="H383" s="26">
        <v>0</v>
      </c>
      <c r="I383" s="26">
        <v>0</v>
      </c>
      <c r="J383" s="26">
        <f t="shared" si="26"/>
        <v>5860.76</v>
      </c>
      <c r="K383" s="26">
        <v>31273.54</v>
      </c>
      <c r="L383" s="10">
        <f t="shared" si="27"/>
        <v>245.94863076923079</v>
      </c>
      <c r="M383" s="10">
        <f t="shared" si="28"/>
        <v>48.113138461538462</v>
      </c>
      <c r="N383" s="11">
        <f t="shared" si="29"/>
        <v>294.06176923076924</v>
      </c>
    </row>
    <row r="384" spans="1:14" ht="15" customHeight="1">
      <c r="A384" s="8" t="s">
        <v>383</v>
      </c>
      <c r="B384" s="9" t="s">
        <v>176</v>
      </c>
      <c r="C384" s="25">
        <v>4511</v>
      </c>
      <c r="D384" s="26">
        <v>962560.14</v>
      </c>
      <c r="E384" s="26">
        <v>0</v>
      </c>
      <c r="F384" s="26">
        <f t="shared" si="25"/>
        <v>962560.14</v>
      </c>
      <c r="G384" s="26">
        <v>35066.53</v>
      </c>
      <c r="H384" s="26">
        <v>0</v>
      </c>
      <c r="I384" s="26">
        <v>0</v>
      </c>
      <c r="J384" s="26">
        <f t="shared" si="26"/>
        <v>35066.53</v>
      </c>
      <c r="K384" s="26">
        <v>316703.86</v>
      </c>
      <c r="L384" s="10">
        <f t="shared" si="27"/>
        <v>221.15421636000889</v>
      </c>
      <c r="M384" s="10">
        <f t="shared" si="28"/>
        <v>70.20701839946797</v>
      </c>
      <c r="N384" s="11">
        <f t="shared" si="29"/>
        <v>291.36123475947682</v>
      </c>
    </row>
    <row r="385" spans="1:14" ht="15" customHeight="1">
      <c r="A385" s="8" t="s">
        <v>428</v>
      </c>
      <c r="B385" s="9" t="s">
        <v>0</v>
      </c>
      <c r="C385" s="25">
        <v>224</v>
      </c>
      <c r="D385" s="26">
        <v>61807.23</v>
      </c>
      <c r="E385" s="26">
        <v>0</v>
      </c>
      <c r="F385" s="26">
        <f t="shared" si="25"/>
        <v>61807.23</v>
      </c>
      <c r="G385" s="26">
        <v>450.73</v>
      </c>
      <c r="H385" s="26">
        <v>0</v>
      </c>
      <c r="I385" s="26">
        <v>0</v>
      </c>
      <c r="J385" s="26">
        <f t="shared" si="26"/>
        <v>450.73</v>
      </c>
      <c r="K385" s="26">
        <v>2156.75</v>
      </c>
      <c r="L385" s="10">
        <f t="shared" si="27"/>
        <v>277.93732142857147</v>
      </c>
      <c r="M385" s="10">
        <f t="shared" si="28"/>
        <v>9.6283482142857135</v>
      </c>
      <c r="N385" s="11">
        <f t="shared" si="29"/>
        <v>287.56566964285719</v>
      </c>
    </row>
    <row r="386" spans="1:14" ht="15" customHeight="1">
      <c r="A386" s="8" t="s">
        <v>297</v>
      </c>
      <c r="B386" s="9" t="s">
        <v>199</v>
      </c>
      <c r="C386" s="25">
        <v>2742</v>
      </c>
      <c r="D386" s="26">
        <v>667228.87</v>
      </c>
      <c r="E386" s="26">
        <v>0</v>
      </c>
      <c r="F386" s="26">
        <f t="shared" si="25"/>
        <v>667228.87</v>
      </c>
      <c r="G386" s="26">
        <v>14516.46</v>
      </c>
      <c r="H386" s="26">
        <v>0</v>
      </c>
      <c r="I386" s="26">
        <v>0</v>
      </c>
      <c r="J386" s="26">
        <f t="shared" si="26"/>
        <v>14516.46</v>
      </c>
      <c r="K386" s="26">
        <v>104403.9</v>
      </c>
      <c r="L386" s="10">
        <f t="shared" si="27"/>
        <v>248.63068198395331</v>
      </c>
      <c r="M386" s="10">
        <f t="shared" si="28"/>
        <v>38.075820568927789</v>
      </c>
      <c r="N386" s="11">
        <f t="shared" si="29"/>
        <v>286.70650255288109</v>
      </c>
    </row>
    <row r="387" spans="1:14" ht="15" customHeight="1">
      <c r="A387" s="8" t="s">
        <v>366</v>
      </c>
      <c r="B387" s="9" t="s">
        <v>69</v>
      </c>
      <c r="C387" s="25">
        <v>780</v>
      </c>
      <c r="D387" s="26">
        <v>138197.69</v>
      </c>
      <c r="E387" s="26">
        <v>0</v>
      </c>
      <c r="F387" s="26">
        <f t="shared" si="25"/>
        <v>138197.69</v>
      </c>
      <c r="G387" s="26">
        <v>19705.96</v>
      </c>
      <c r="H387" s="26">
        <v>0</v>
      </c>
      <c r="I387" s="26">
        <v>0</v>
      </c>
      <c r="J387" s="26">
        <f t="shared" si="26"/>
        <v>19705.96</v>
      </c>
      <c r="K387" s="26">
        <v>65556.94</v>
      </c>
      <c r="L387" s="10">
        <f t="shared" si="27"/>
        <v>202.44057692307692</v>
      </c>
      <c r="M387" s="10">
        <f t="shared" si="28"/>
        <v>84.047358974358971</v>
      </c>
      <c r="N387" s="11">
        <f t="shared" si="29"/>
        <v>286.48793589743588</v>
      </c>
    </row>
    <row r="388" spans="1:14" ht="15" customHeight="1">
      <c r="A388" s="8" t="s">
        <v>9</v>
      </c>
      <c r="B388" s="9" t="s">
        <v>0</v>
      </c>
      <c r="C388" s="25">
        <v>2677</v>
      </c>
      <c r="D388" s="26">
        <v>510648.37</v>
      </c>
      <c r="E388" s="26">
        <v>0</v>
      </c>
      <c r="F388" s="26">
        <f t="shared" si="25"/>
        <v>510648.37</v>
      </c>
      <c r="G388" s="26">
        <v>20056.87</v>
      </c>
      <c r="H388" s="26">
        <v>0</v>
      </c>
      <c r="I388" s="26">
        <v>0</v>
      </c>
      <c r="J388" s="26">
        <f t="shared" si="26"/>
        <v>20056.87</v>
      </c>
      <c r="K388" s="26">
        <v>234575.88</v>
      </c>
      <c r="L388" s="10">
        <f t="shared" si="27"/>
        <v>198.24626073963393</v>
      </c>
      <c r="M388" s="10">
        <f t="shared" si="28"/>
        <v>87.626402689577887</v>
      </c>
      <c r="N388" s="11">
        <f t="shared" si="29"/>
        <v>285.8726634292118</v>
      </c>
    </row>
    <row r="389" spans="1:14" ht="15" customHeight="1">
      <c r="A389" s="8" t="s">
        <v>392</v>
      </c>
      <c r="B389" s="9" t="s">
        <v>90</v>
      </c>
      <c r="C389" s="25">
        <v>2972</v>
      </c>
      <c r="D389" s="26">
        <v>677485.51</v>
      </c>
      <c r="E389" s="26">
        <v>0</v>
      </c>
      <c r="F389" s="26">
        <f t="shared" si="25"/>
        <v>677485.51</v>
      </c>
      <c r="G389" s="26">
        <v>31816.01</v>
      </c>
      <c r="H389" s="26">
        <v>0</v>
      </c>
      <c r="I389" s="26">
        <v>0</v>
      </c>
      <c r="J389" s="26">
        <f t="shared" si="26"/>
        <v>31816.01</v>
      </c>
      <c r="K389" s="26">
        <v>130896.65</v>
      </c>
      <c r="L389" s="10">
        <f t="shared" si="27"/>
        <v>238.66134589502019</v>
      </c>
      <c r="M389" s="10">
        <f t="shared" si="28"/>
        <v>44.043287348586809</v>
      </c>
      <c r="N389" s="11">
        <f t="shared" si="29"/>
        <v>282.70463324360702</v>
      </c>
    </row>
    <row r="390" spans="1:14" ht="15" customHeight="1">
      <c r="A390" s="8" t="s">
        <v>361</v>
      </c>
      <c r="B390" s="9" t="s">
        <v>69</v>
      </c>
      <c r="C390" s="25">
        <v>1215</v>
      </c>
      <c r="D390" s="26">
        <v>231571.9</v>
      </c>
      <c r="E390" s="26">
        <v>0</v>
      </c>
      <c r="F390" s="26">
        <f t="shared" si="25"/>
        <v>231571.9</v>
      </c>
      <c r="G390" s="26">
        <v>43799.56</v>
      </c>
      <c r="H390" s="26">
        <v>0</v>
      </c>
      <c r="I390" s="26">
        <v>0</v>
      </c>
      <c r="J390" s="26">
        <f t="shared" si="26"/>
        <v>43799.56</v>
      </c>
      <c r="K390" s="26">
        <v>67211.960000000006</v>
      </c>
      <c r="L390" s="10">
        <f t="shared" si="27"/>
        <v>226.64317695473247</v>
      </c>
      <c r="M390" s="10">
        <f t="shared" si="28"/>
        <v>55.318485596707824</v>
      </c>
      <c r="N390" s="11">
        <f t="shared" si="29"/>
        <v>281.96166255144033</v>
      </c>
    </row>
    <row r="391" spans="1:14" ht="15" customHeight="1">
      <c r="A391" s="8" t="s">
        <v>61</v>
      </c>
      <c r="B391" s="9" t="s">
        <v>0</v>
      </c>
      <c r="C391" s="25">
        <v>274</v>
      </c>
      <c r="D391" s="26">
        <v>48153.16</v>
      </c>
      <c r="E391" s="26">
        <v>0</v>
      </c>
      <c r="F391" s="26">
        <f t="shared" si="25"/>
        <v>48153.16</v>
      </c>
      <c r="G391" s="26">
        <v>2295.8000000000002</v>
      </c>
      <c r="H391" s="26">
        <v>0</v>
      </c>
      <c r="I391" s="26">
        <v>0</v>
      </c>
      <c r="J391" s="26">
        <f t="shared" si="26"/>
        <v>2295.8000000000002</v>
      </c>
      <c r="K391" s="26">
        <v>26444.959999999999</v>
      </c>
      <c r="L391" s="10">
        <f t="shared" si="27"/>
        <v>184.12029197080295</v>
      </c>
      <c r="M391" s="10">
        <f t="shared" si="28"/>
        <v>96.514452554744523</v>
      </c>
      <c r="N391" s="11">
        <f t="shared" si="29"/>
        <v>280.63474452554749</v>
      </c>
    </row>
    <row r="392" spans="1:14" ht="15" customHeight="1">
      <c r="A392" s="8" t="s">
        <v>336</v>
      </c>
      <c r="B392" s="9" t="s">
        <v>0</v>
      </c>
      <c r="C392" s="25">
        <v>1034</v>
      </c>
      <c r="D392" s="26">
        <v>213494</v>
      </c>
      <c r="E392" s="26">
        <v>0</v>
      </c>
      <c r="F392" s="26">
        <f t="shared" si="25"/>
        <v>213494</v>
      </c>
      <c r="G392" s="26">
        <v>210</v>
      </c>
      <c r="H392" s="26">
        <v>0</v>
      </c>
      <c r="I392" s="26">
        <v>0</v>
      </c>
      <c r="J392" s="26">
        <f t="shared" si="26"/>
        <v>210</v>
      </c>
      <c r="K392" s="26">
        <v>75307.25</v>
      </c>
      <c r="L392" s="10">
        <f t="shared" si="27"/>
        <v>206.6769825918762</v>
      </c>
      <c r="M392" s="10">
        <f t="shared" si="28"/>
        <v>72.830996131528053</v>
      </c>
      <c r="N392" s="11">
        <f t="shared" si="29"/>
        <v>279.50797872340428</v>
      </c>
    </row>
    <row r="393" spans="1:14" ht="15" customHeight="1">
      <c r="A393" s="8" t="s">
        <v>395</v>
      </c>
      <c r="B393" s="9" t="s">
        <v>243</v>
      </c>
      <c r="C393" s="25">
        <v>2577</v>
      </c>
      <c r="D393" s="26">
        <v>592566.06999999995</v>
      </c>
      <c r="E393" s="26">
        <v>0</v>
      </c>
      <c r="F393" s="26">
        <f t="shared" si="25"/>
        <v>592566.06999999995</v>
      </c>
      <c r="G393" s="26">
        <v>6634.56</v>
      </c>
      <c r="H393" s="26">
        <v>0</v>
      </c>
      <c r="I393" s="26">
        <v>0</v>
      </c>
      <c r="J393" s="26">
        <f t="shared" si="26"/>
        <v>6634.56</v>
      </c>
      <c r="K393" s="26">
        <v>106931.5</v>
      </c>
      <c r="L393" s="10">
        <f t="shared" si="27"/>
        <v>232.51867675591774</v>
      </c>
      <c r="M393" s="10">
        <f t="shared" si="28"/>
        <v>41.494567326348466</v>
      </c>
      <c r="N393" s="11">
        <f t="shared" si="29"/>
        <v>274.01324408226623</v>
      </c>
    </row>
    <row r="394" spans="1:14" ht="15" customHeight="1">
      <c r="A394" s="8" t="s">
        <v>36</v>
      </c>
      <c r="B394" s="9" t="s">
        <v>0</v>
      </c>
      <c r="C394" s="25">
        <v>2624</v>
      </c>
      <c r="D394" s="26">
        <v>440929.37</v>
      </c>
      <c r="E394" s="26">
        <v>0</v>
      </c>
      <c r="F394" s="26">
        <f t="shared" ref="F394:F457" si="30">D394-E394</f>
        <v>440929.37</v>
      </c>
      <c r="G394" s="26">
        <v>14310.24</v>
      </c>
      <c r="H394" s="26">
        <v>0</v>
      </c>
      <c r="I394" s="26">
        <v>0</v>
      </c>
      <c r="J394" s="26">
        <f t="shared" ref="J394:J457" si="31">G394-H394-I394</f>
        <v>14310.24</v>
      </c>
      <c r="K394" s="26">
        <v>257678.44</v>
      </c>
      <c r="L394" s="10">
        <f t="shared" ref="L394:L413" si="32">(F394+J394)/C394</f>
        <v>173.49070503048779</v>
      </c>
      <c r="M394" s="10">
        <f t="shared" ref="M394:M413" si="33">K394/C394</f>
        <v>98.200625000000002</v>
      </c>
      <c r="N394" s="11">
        <f t="shared" ref="N394:N413" si="34">(F394+J394+K394)/C394</f>
        <v>271.69133003048785</v>
      </c>
    </row>
    <row r="395" spans="1:14" ht="15" customHeight="1">
      <c r="A395" s="8" t="s">
        <v>373</v>
      </c>
      <c r="B395" s="9" t="s">
        <v>69</v>
      </c>
      <c r="C395" s="25">
        <v>393</v>
      </c>
      <c r="D395" s="26">
        <v>82021.31</v>
      </c>
      <c r="E395" s="26">
        <v>0</v>
      </c>
      <c r="F395" s="26">
        <f t="shared" si="30"/>
        <v>82021.31</v>
      </c>
      <c r="G395" s="26">
        <v>2660.18</v>
      </c>
      <c r="H395" s="26">
        <v>0</v>
      </c>
      <c r="I395" s="26">
        <v>0</v>
      </c>
      <c r="J395" s="26">
        <f t="shared" si="31"/>
        <v>2660.18</v>
      </c>
      <c r="K395" s="26">
        <v>21055.56</v>
      </c>
      <c r="L395" s="10">
        <f t="shared" si="32"/>
        <v>215.47452926208649</v>
      </c>
      <c r="M395" s="10">
        <f t="shared" si="33"/>
        <v>53.576488549618325</v>
      </c>
      <c r="N395" s="11">
        <f t="shared" si="34"/>
        <v>269.05101781170481</v>
      </c>
    </row>
    <row r="396" spans="1:14" ht="15" customHeight="1">
      <c r="A396" s="8" t="s">
        <v>24</v>
      </c>
      <c r="B396" s="9" t="s">
        <v>0</v>
      </c>
      <c r="C396" s="25">
        <v>2752</v>
      </c>
      <c r="D396" s="26">
        <v>548154.57999999996</v>
      </c>
      <c r="E396" s="26">
        <v>0</v>
      </c>
      <c r="F396" s="26">
        <f t="shared" si="30"/>
        <v>548154.57999999996</v>
      </c>
      <c r="G396" s="26">
        <v>4801.7</v>
      </c>
      <c r="H396" s="26">
        <v>0</v>
      </c>
      <c r="I396" s="26">
        <v>0</v>
      </c>
      <c r="J396" s="26">
        <f t="shared" si="31"/>
        <v>4801.7</v>
      </c>
      <c r="K396" s="26">
        <v>185256.26</v>
      </c>
      <c r="L396" s="10">
        <f t="shared" si="32"/>
        <v>200.92888081395347</v>
      </c>
      <c r="M396" s="10">
        <f t="shared" si="33"/>
        <v>67.316954941860473</v>
      </c>
      <c r="N396" s="11">
        <f t="shared" si="34"/>
        <v>268.24583575581391</v>
      </c>
    </row>
    <row r="397" spans="1:14" ht="15" customHeight="1">
      <c r="A397" s="8" t="s">
        <v>351</v>
      </c>
      <c r="B397" s="9" t="s">
        <v>243</v>
      </c>
      <c r="C397" s="25">
        <v>3851</v>
      </c>
      <c r="D397" s="26">
        <v>802116.08</v>
      </c>
      <c r="E397" s="26">
        <v>0</v>
      </c>
      <c r="F397" s="26">
        <f t="shared" si="30"/>
        <v>802116.08</v>
      </c>
      <c r="G397" s="26">
        <v>5976.96</v>
      </c>
      <c r="H397" s="26">
        <v>0</v>
      </c>
      <c r="I397" s="26">
        <v>0</v>
      </c>
      <c r="J397" s="26">
        <f t="shared" si="31"/>
        <v>5976.96</v>
      </c>
      <c r="K397" s="26">
        <v>215827.03</v>
      </c>
      <c r="L397" s="10">
        <f t="shared" si="32"/>
        <v>209.83979226175018</v>
      </c>
      <c r="M397" s="10">
        <f t="shared" si="33"/>
        <v>56.04441184108024</v>
      </c>
      <c r="N397" s="11">
        <f t="shared" si="34"/>
        <v>265.88420410283044</v>
      </c>
    </row>
    <row r="398" spans="1:14" ht="15" customHeight="1">
      <c r="A398" s="8" t="s">
        <v>294</v>
      </c>
      <c r="B398" s="9" t="s">
        <v>176</v>
      </c>
      <c r="C398" s="25">
        <v>3658</v>
      </c>
      <c r="D398" s="26">
        <v>806213.31</v>
      </c>
      <c r="E398" s="26">
        <v>0</v>
      </c>
      <c r="F398" s="26">
        <f t="shared" si="30"/>
        <v>806213.31</v>
      </c>
      <c r="G398" s="26">
        <v>9271.81</v>
      </c>
      <c r="H398" s="26">
        <v>0</v>
      </c>
      <c r="I398" s="26">
        <v>0</v>
      </c>
      <c r="J398" s="26">
        <f t="shared" si="31"/>
        <v>9271.81</v>
      </c>
      <c r="K398" s="26">
        <v>153145.54999999999</v>
      </c>
      <c r="L398" s="10">
        <f t="shared" si="32"/>
        <v>222.9319628212138</v>
      </c>
      <c r="M398" s="10">
        <f t="shared" si="33"/>
        <v>41.865924002186986</v>
      </c>
      <c r="N398" s="11">
        <f t="shared" si="34"/>
        <v>264.7978868234008</v>
      </c>
    </row>
    <row r="399" spans="1:14" ht="15" customHeight="1">
      <c r="A399" s="8" t="s">
        <v>273</v>
      </c>
      <c r="B399" s="9" t="s">
        <v>176</v>
      </c>
      <c r="C399" s="25">
        <v>1485</v>
      </c>
      <c r="D399" s="26">
        <v>326126.03000000003</v>
      </c>
      <c r="E399" s="26">
        <v>0</v>
      </c>
      <c r="F399" s="26">
        <f t="shared" si="30"/>
        <v>326126.03000000003</v>
      </c>
      <c r="G399" s="26">
        <v>385.41</v>
      </c>
      <c r="H399" s="26">
        <v>0</v>
      </c>
      <c r="I399" s="26">
        <v>0</v>
      </c>
      <c r="J399" s="26">
        <f t="shared" si="31"/>
        <v>385.41</v>
      </c>
      <c r="K399" s="26">
        <v>66357.320000000007</v>
      </c>
      <c r="L399" s="10">
        <f t="shared" si="32"/>
        <v>219.87302356902356</v>
      </c>
      <c r="M399" s="10">
        <f t="shared" si="33"/>
        <v>44.685063973063976</v>
      </c>
      <c r="N399" s="11">
        <f t="shared" si="34"/>
        <v>264.55808754208755</v>
      </c>
    </row>
    <row r="400" spans="1:14" ht="15" customHeight="1">
      <c r="A400" s="8" t="s">
        <v>5</v>
      </c>
      <c r="B400" s="9" t="s">
        <v>0</v>
      </c>
      <c r="C400" s="25">
        <v>993</v>
      </c>
      <c r="D400" s="26">
        <v>193163.98</v>
      </c>
      <c r="E400" s="26">
        <v>0</v>
      </c>
      <c r="F400" s="26">
        <f t="shared" si="30"/>
        <v>193163.98</v>
      </c>
      <c r="G400" s="26">
        <v>3813.76</v>
      </c>
      <c r="H400" s="26">
        <v>0</v>
      </c>
      <c r="I400" s="26">
        <v>0</v>
      </c>
      <c r="J400" s="26">
        <f t="shared" si="31"/>
        <v>3813.76</v>
      </c>
      <c r="K400" s="26">
        <v>61824.89</v>
      </c>
      <c r="L400" s="10">
        <f t="shared" si="32"/>
        <v>198.36630412890233</v>
      </c>
      <c r="M400" s="10">
        <f t="shared" si="33"/>
        <v>62.260715005035244</v>
      </c>
      <c r="N400" s="11">
        <f t="shared" si="34"/>
        <v>260.62701913393755</v>
      </c>
    </row>
    <row r="401" spans="1:14" ht="15" customHeight="1">
      <c r="A401" s="8" t="s">
        <v>30</v>
      </c>
      <c r="B401" s="9" t="s">
        <v>0</v>
      </c>
      <c r="C401" s="25">
        <v>335</v>
      </c>
      <c r="D401" s="26">
        <v>49698.55</v>
      </c>
      <c r="E401" s="26">
        <v>0</v>
      </c>
      <c r="F401" s="26">
        <f t="shared" si="30"/>
        <v>49698.55</v>
      </c>
      <c r="G401" s="26">
        <v>386.3</v>
      </c>
      <c r="H401" s="26">
        <v>0</v>
      </c>
      <c r="I401" s="26">
        <v>0</v>
      </c>
      <c r="J401" s="26">
        <f t="shared" si="31"/>
        <v>386.3</v>
      </c>
      <c r="K401" s="26">
        <v>32573.97</v>
      </c>
      <c r="L401" s="10">
        <f t="shared" si="32"/>
        <v>149.50701492537314</v>
      </c>
      <c r="M401" s="10">
        <f t="shared" si="33"/>
        <v>97.235731343283589</v>
      </c>
      <c r="N401" s="11">
        <f t="shared" si="34"/>
        <v>246.74274626865673</v>
      </c>
    </row>
    <row r="402" spans="1:14" ht="15" customHeight="1">
      <c r="A402" s="8" t="s">
        <v>427</v>
      </c>
      <c r="B402" s="9" t="s">
        <v>90</v>
      </c>
      <c r="C402" s="25">
        <v>229</v>
      </c>
      <c r="D402" s="26">
        <v>48272.23</v>
      </c>
      <c r="E402" s="26">
        <v>0</v>
      </c>
      <c r="F402" s="26">
        <f t="shared" si="30"/>
        <v>48272.23</v>
      </c>
      <c r="G402" s="26">
        <v>841.21</v>
      </c>
      <c r="H402" s="26">
        <v>0</v>
      </c>
      <c r="I402" s="26">
        <v>0</v>
      </c>
      <c r="J402" s="26">
        <f t="shared" si="31"/>
        <v>841.21</v>
      </c>
      <c r="K402" s="26">
        <v>6443.26</v>
      </c>
      <c r="L402" s="10">
        <f t="shared" si="32"/>
        <v>214.46917030567687</v>
      </c>
      <c r="M402" s="10">
        <f t="shared" si="33"/>
        <v>28.136506550218343</v>
      </c>
      <c r="N402" s="11">
        <f t="shared" si="34"/>
        <v>242.60567685589521</v>
      </c>
    </row>
    <row r="403" spans="1:14" ht="15" customHeight="1">
      <c r="A403" s="8" t="s">
        <v>184</v>
      </c>
      <c r="B403" s="9" t="s">
        <v>176</v>
      </c>
      <c r="C403" s="25">
        <v>3085</v>
      </c>
      <c r="D403" s="26">
        <v>616058.02</v>
      </c>
      <c r="E403" s="26">
        <v>0</v>
      </c>
      <c r="F403" s="26">
        <f t="shared" si="30"/>
        <v>616058.02</v>
      </c>
      <c r="G403" s="26">
        <v>11600</v>
      </c>
      <c r="H403" s="26">
        <v>0</v>
      </c>
      <c r="I403" s="26">
        <v>0</v>
      </c>
      <c r="J403" s="26">
        <f t="shared" si="31"/>
        <v>11600</v>
      </c>
      <c r="K403" s="26">
        <v>106557.45</v>
      </c>
      <c r="L403" s="10">
        <f t="shared" si="32"/>
        <v>203.45478768233389</v>
      </c>
      <c r="M403" s="10">
        <f t="shared" si="33"/>
        <v>34.540502431118313</v>
      </c>
      <c r="N403" s="11">
        <f t="shared" si="34"/>
        <v>237.99529011345217</v>
      </c>
    </row>
    <row r="404" spans="1:14" ht="15" customHeight="1">
      <c r="A404" s="8" t="s">
        <v>375</v>
      </c>
      <c r="B404" s="9" t="s">
        <v>69</v>
      </c>
      <c r="C404" s="25">
        <v>329</v>
      </c>
      <c r="D404" s="26">
        <v>66422.899999999994</v>
      </c>
      <c r="E404" s="26">
        <v>0</v>
      </c>
      <c r="F404" s="26">
        <f t="shared" si="30"/>
        <v>66422.899999999994</v>
      </c>
      <c r="G404" s="26">
        <v>4994.74</v>
      </c>
      <c r="H404" s="26">
        <v>0</v>
      </c>
      <c r="I404" s="26">
        <v>0</v>
      </c>
      <c r="J404" s="26">
        <f t="shared" si="31"/>
        <v>4994.74</v>
      </c>
      <c r="K404" s="26">
        <v>6654.08</v>
      </c>
      <c r="L404" s="10">
        <f t="shared" si="32"/>
        <v>217.07489361702127</v>
      </c>
      <c r="M404" s="10">
        <f t="shared" si="33"/>
        <v>20.225167173252281</v>
      </c>
      <c r="N404" s="11">
        <f t="shared" si="34"/>
        <v>237.30006079027356</v>
      </c>
    </row>
    <row r="405" spans="1:14" ht="15" customHeight="1">
      <c r="A405" s="8" t="s">
        <v>265</v>
      </c>
      <c r="B405" s="9" t="s">
        <v>69</v>
      </c>
      <c r="C405" s="25">
        <v>247</v>
      </c>
      <c r="D405" s="26">
        <v>42647.3</v>
      </c>
      <c r="E405" s="26">
        <v>0</v>
      </c>
      <c r="F405" s="26">
        <f t="shared" si="30"/>
        <v>42647.3</v>
      </c>
      <c r="G405" s="26">
        <v>139.01</v>
      </c>
      <c r="H405" s="26">
        <v>0</v>
      </c>
      <c r="I405" s="26">
        <v>0</v>
      </c>
      <c r="J405" s="26">
        <f t="shared" si="31"/>
        <v>139.01</v>
      </c>
      <c r="K405" s="26">
        <v>15476.54</v>
      </c>
      <c r="L405" s="10">
        <f t="shared" si="32"/>
        <v>173.22392712550609</v>
      </c>
      <c r="M405" s="10">
        <f t="shared" si="33"/>
        <v>62.658056680161948</v>
      </c>
      <c r="N405" s="11">
        <f t="shared" si="34"/>
        <v>235.88198380566803</v>
      </c>
    </row>
    <row r="406" spans="1:14" ht="15" customHeight="1">
      <c r="A406" s="8" t="s">
        <v>291</v>
      </c>
      <c r="B406" s="9" t="s">
        <v>0</v>
      </c>
      <c r="C406" s="25">
        <v>1658</v>
      </c>
      <c r="D406" s="26">
        <v>269894.76</v>
      </c>
      <c r="E406" s="26">
        <v>0</v>
      </c>
      <c r="F406" s="26">
        <f t="shared" si="30"/>
        <v>269894.76</v>
      </c>
      <c r="G406" s="26">
        <v>13544.39</v>
      </c>
      <c r="H406" s="26">
        <v>0</v>
      </c>
      <c r="I406" s="26">
        <v>0</v>
      </c>
      <c r="J406" s="26">
        <f t="shared" si="31"/>
        <v>13544.39</v>
      </c>
      <c r="K406" s="26">
        <v>94454.11</v>
      </c>
      <c r="L406" s="10">
        <f t="shared" si="32"/>
        <v>170.95244270205069</v>
      </c>
      <c r="M406" s="10">
        <f t="shared" si="33"/>
        <v>56.968703256936067</v>
      </c>
      <c r="N406" s="11">
        <f t="shared" si="34"/>
        <v>227.92114595898673</v>
      </c>
    </row>
    <row r="407" spans="1:14" ht="15" customHeight="1">
      <c r="A407" s="8" t="s">
        <v>43</v>
      </c>
      <c r="B407" s="9" t="s">
        <v>0</v>
      </c>
      <c r="C407" s="25">
        <v>397</v>
      </c>
      <c r="D407" s="26">
        <v>49250.03</v>
      </c>
      <c r="E407" s="26">
        <v>0</v>
      </c>
      <c r="F407" s="26">
        <f t="shared" si="30"/>
        <v>49250.03</v>
      </c>
      <c r="G407" s="26">
        <v>4780.68</v>
      </c>
      <c r="H407" s="26">
        <v>0</v>
      </c>
      <c r="I407" s="26">
        <v>0</v>
      </c>
      <c r="J407" s="26">
        <f t="shared" si="31"/>
        <v>4780.68</v>
      </c>
      <c r="K407" s="26">
        <v>35211.96</v>
      </c>
      <c r="L407" s="10">
        <f t="shared" si="32"/>
        <v>136.09750629722922</v>
      </c>
      <c r="M407" s="10">
        <f t="shared" si="33"/>
        <v>88.695113350125936</v>
      </c>
      <c r="N407" s="11">
        <f t="shared" si="34"/>
        <v>224.79261964735517</v>
      </c>
    </row>
    <row r="408" spans="1:14" ht="15" customHeight="1">
      <c r="A408" s="8" t="s">
        <v>317</v>
      </c>
      <c r="B408" s="9" t="s">
        <v>0</v>
      </c>
      <c r="C408" s="25">
        <v>315</v>
      </c>
      <c r="D408" s="26">
        <v>44304.19</v>
      </c>
      <c r="E408" s="26">
        <v>0</v>
      </c>
      <c r="F408" s="26">
        <f t="shared" si="30"/>
        <v>44304.19</v>
      </c>
      <c r="G408" s="26">
        <v>523.89</v>
      </c>
      <c r="H408" s="26">
        <v>0</v>
      </c>
      <c r="I408" s="26">
        <v>0</v>
      </c>
      <c r="J408" s="26">
        <f t="shared" si="31"/>
        <v>523.89</v>
      </c>
      <c r="K408" s="26">
        <v>25941.06</v>
      </c>
      <c r="L408" s="10">
        <f t="shared" si="32"/>
        <v>142.31136507936509</v>
      </c>
      <c r="M408" s="10">
        <f t="shared" si="33"/>
        <v>82.352571428571437</v>
      </c>
      <c r="N408" s="11">
        <f t="shared" si="34"/>
        <v>224.66393650793651</v>
      </c>
    </row>
    <row r="409" spans="1:14" ht="15" customHeight="1">
      <c r="A409" s="8" t="s">
        <v>67</v>
      </c>
      <c r="B409" s="9" t="s">
        <v>0</v>
      </c>
      <c r="C409" s="25">
        <v>530</v>
      </c>
      <c r="D409" s="26">
        <v>79642.27</v>
      </c>
      <c r="E409" s="26">
        <v>0</v>
      </c>
      <c r="F409" s="26">
        <f t="shared" si="30"/>
        <v>79642.27</v>
      </c>
      <c r="G409" s="26">
        <v>10930.95</v>
      </c>
      <c r="H409" s="26">
        <v>0</v>
      </c>
      <c r="I409" s="26">
        <v>0</v>
      </c>
      <c r="J409" s="26">
        <f t="shared" si="31"/>
        <v>10930.95</v>
      </c>
      <c r="K409" s="26">
        <v>25191.43</v>
      </c>
      <c r="L409" s="10">
        <f t="shared" si="32"/>
        <v>170.8928679245283</v>
      </c>
      <c r="M409" s="10">
        <f t="shared" si="33"/>
        <v>47.530999999999999</v>
      </c>
      <c r="N409" s="11">
        <f t="shared" si="34"/>
        <v>218.42386792452828</v>
      </c>
    </row>
    <row r="410" spans="1:14" ht="15" customHeight="1">
      <c r="A410" s="8" t="s">
        <v>10</v>
      </c>
      <c r="B410" s="9" t="s">
        <v>0</v>
      </c>
      <c r="C410" s="25">
        <v>411</v>
      </c>
      <c r="D410" s="26">
        <v>55558.04</v>
      </c>
      <c r="E410" s="26">
        <v>0</v>
      </c>
      <c r="F410" s="26">
        <f t="shared" si="30"/>
        <v>55558.04</v>
      </c>
      <c r="G410" s="26">
        <v>960.24</v>
      </c>
      <c r="H410" s="26">
        <v>0</v>
      </c>
      <c r="I410" s="26">
        <v>0</v>
      </c>
      <c r="J410" s="26">
        <f t="shared" si="31"/>
        <v>960.24</v>
      </c>
      <c r="K410" s="26">
        <v>32305.45</v>
      </c>
      <c r="L410" s="10">
        <f t="shared" si="32"/>
        <v>137.51406326034063</v>
      </c>
      <c r="M410" s="10">
        <f t="shared" si="33"/>
        <v>78.602068126520678</v>
      </c>
      <c r="N410" s="11">
        <f t="shared" si="34"/>
        <v>216.1161313868613</v>
      </c>
    </row>
    <row r="411" spans="1:14" ht="15" customHeight="1">
      <c r="A411" s="8" t="s">
        <v>136</v>
      </c>
      <c r="B411" s="9" t="s">
        <v>90</v>
      </c>
      <c r="C411" s="25">
        <v>198</v>
      </c>
      <c r="D411" s="26">
        <v>35117.07</v>
      </c>
      <c r="E411" s="26">
        <v>0</v>
      </c>
      <c r="F411" s="26">
        <f t="shared" si="30"/>
        <v>35117.07</v>
      </c>
      <c r="G411" s="26">
        <v>736</v>
      </c>
      <c r="H411" s="26">
        <v>0</v>
      </c>
      <c r="I411" s="26">
        <v>0</v>
      </c>
      <c r="J411" s="26">
        <f t="shared" si="31"/>
        <v>736</v>
      </c>
      <c r="K411" s="26">
        <v>5379.55</v>
      </c>
      <c r="L411" s="10">
        <f t="shared" si="32"/>
        <v>181.07611111111112</v>
      </c>
      <c r="M411" s="10">
        <f t="shared" si="33"/>
        <v>27.169444444444444</v>
      </c>
      <c r="N411" s="11">
        <f t="shared" si="34"/>
        <v>208.24555555555557</v>
      </c>
    </row>
    <row r="412" spans="1:14" ht="15" customHeight="1">
      <c r="A412" s="8" t="s">
        <v>92</v>
      </c>
      <c r="B412" s="9" t="s">
        <v>90</v>
      </c>
      <c r="C412" s="25">
        <v>378</v>
      </c>
      <c r="D412" s="26">
        <v>50382.19</v>
      </c>
      <c r="E412" s="26">
        <v>0</v>
      </c>
      <c r="F412" s="26">
        <f t="shared" si="30"/>
        <v>50382.19</v>
      </c>
      <c r="G412" s="26">
        <v>12437.84</v>
      </c>
      <c r="H412" s="26">
        <v>0</v>
      </c>
      <c r="I412" s="26">
        <v>0</v>
      </c>
      <c r="J412" s="26">
        <f t="shared" si="31"/>
        <v>12437.84</v>
      </c>
      <c r="K412" s="26">
        <v>12842.47</v>
      </c>
      <c r="L412" s="10">
        <f t="shared" si="32"/>
        <v>166.19055555555556</v>
      </c>
      <c r="M412" s="10">
        <f t="shared" si="33"/>
        <v>33.974788359788356</v>
      </c>
      <c r="N412" s="11">
        <f t="shared" si="34"/>
        <v>200.16534391534393</v>
      </c>
    </row>
    <row r="413" spans="1:14" ht="15" customHeight="1">
      <c r="A413" s="8" t="s">
        <v>198</v>
      </c>
      <c r="B413" s="9" t="s">
        <v>176</v>
      </c>
      <c r="C413" s="25">
        <v>354</v>
      </c>
      <c r="D413" s="26">
        <v>58951.38</v>
      </c>
      <c r="E413" s="26">
        <v>0</v>
      </c>
      <c r="F413" s="26">
        <f t="shared" si="30"/>
        <v>58951.38</v>
      </c>
      <c r="G413" s="26">
        <v>219.5</v>
      </c>
      <c r="H413" s="26">
        <v>0</v>
      </c>
      <c r="I413" s="26">
        <v>0</v>
      </c>
      <c r="J413" s="26">
        <f t="shared" si="31"/>
        <v>219.5</v>
      </c>
      <c r="K413" s="26">
        <v>8690.39</v>
      </c>
      <c r="L413" s="10">
        <f t="shared" si="32"/>
        <v>167.14937853107344</v>
      </c>
      <c r="M413" s="10">
        <f t="shared" si="33"/>
        <v>24.549124293785308</v>
      </c>
      <c r="N413" s="11">
        <f t="shared" si="34"/>
        <v>191.69850282485874</v>
      </c>
    </row>
    <row r="414" spans="1:14" ht="15" customHeight="1">
      <c r="A414" s="32" t="s">
        <v>432</v>
      </c>
      <c r="N414" s="33">
        <f>AVERAGE(N10:N413)</f>
        <v>511.30608923664096</v>
      </c>
    </row>
  </sheetData>
  <sortState ref="A10:N413">
    <sortCondition descending="1" ref="N10:N413"/>
  </sortState>
  <mergeCells count="4">
    <mergeCell ref="D8:K8"/>
    <mergeCell ref="L8:N8"/>
    <mergeCell ref="A3:N3"/>
    <mergeCell ref="A4:N4"/>
  </mergeCells>
  <printOptions horizontalCentered="1"/>
  <pageMargins left="0.70866141732283472" right="0.70866141732283472" top="0.74803149606299213" bottom="0.98425196850393704" header="0.31496062992125984" footer="0.31496062992125984"/>
  <pageSetup paperSize="9" scale="75" fitToHeight="10" orientation="portrait" verticalDpi="0" r:id="rId1"/>
  <headerFooter differentFirst="1">
    <oddFooter>&amp;R&amp;G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Orden ALFABETICO</vt:lpstr>
      <vt:lpstr>Orden INGRESOS POR HABITANTE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2024-11-08T11:23:47Z</dcterms:modified>
</cp:coreProperties>
</file>