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804" yWindow="156" windowWidth="12612" windowHeight="10416"/>
  </bookViews>
  <sheets>
    <sheet name="Orden ALFABETICO" sheetId="13" r:id="rId1"/>
    <sheet name="Orden INGRESOS POR HABITANTE" sheetId="14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5" i="14" l="1"/>
  <c r="J295" i="14"/>
  <c r="F295" i="14"/>
  <c r="N295" i="14" s="1"/>
  <c r="M204" i="14"/>
  <c r="J204" i="14"/>
  <c r="F204" i="14"/>
  <c r="N204" i="14" s="1"/>
  <c r="M40" i="14"/>
  <c r="J40" i="14"/>
  <c r="F40" i="14"/>
  <c r="N40" i="14" s="1"/>
  <c r="M172" i="14"/>
  <c r="J172" i="14"/>
  <c r="F172" i="14"/>
  <c r="N172" i="14" s="1"/>
  <c r="M386" i="14"/>
  <c r="J386" i="14"/>
  <c r="F386" i="14"/>
  <c r="N386" i="14" s="1"/>
  <c r="M134" i="14"/>
  <c r="J134" i="14"/>
  <c r="F134" i="14"/>
  <c r="N134" i="14" s="1"/>
  <c r="M281" i="14"/>
  <c r="J281" i="14"/>
  <c r="F281" i="14"/>
  <c r="N281" i="14" s="1"/>
  <c r="M344" i="14"/>
  <c r="J344" i="14"/>
  <c r="F344" i="14"/>
  <c r="N344" i="14" s="1"/>
  <c r="M225" i="14"/>
  <c r="J225" i="14"/>
  <c r="F225" i="14"/>
  <c r="N225" i="14" s="1"/>
  <c r="M14" i="14"/>
  <c r="J14" i="14"/>
  <c r="F14" i="14"/>
  <c r="N14" i="14" s="1"/>
  <c r="M429" i="14"/>
  <c r="J429" i="14"/>
  <c r="F429" i="14"/>
  <c r="N429" i="14" s="1"/>
  <c r="M310" i="14"/>
  <c r="J310" i="14"/>
  <c r="F310" i="14"/>
  <c r="N310" i="14" s="1"/>
  <c r="M364" i="14"/>
  <c r="J364" i="14"/>
  <c r="F364" i="14"/>
  <c r="N364" i="14" s="1"/>
  <c r="M230" i="14"/>
  <c r="J230" i="14"/>
  <c r="F230" i="14"/>
  <c r="N230" i="14" s="1"/>
  <c r="M286" i="14"/>
  <c r="J286" i="14"/>
  <c r="F286" i="14"/>
  <c r="N286" i="14" s="1"/>
  <c r="M276" i="14"/>
  <c r="J276" i="14"/>
  <c r="F276" i="14"/>
  <c r="N276" i="14" s="1"/>
  <c r="M381" i="14"/>
  <c r="J381" i="14"/>
  <c r="F381" i="14"/>
  <c r="N381" i="14" s="1"/>
  <c r="M303" i="14"/>
  <c r="J303" i="14"/>
  <c r="F303" i="14"/>
  <c r="M213" i="14"/>
  <c r="J213" i="14"/>
  <c r="F213" i="14"/>
  <c r="M313" i="14"/>
  <c r="J313" i="14"/>
  <c r="F313" i="14"/>
  <c r="N313" i="14" s="1"/>
  <c r="M218" i="14"/>
  <c r="J218" i="14"/>
  <c r="F218" i="14"/>
  <c r="M243" i="14"/>
  <c r="J243" i="14"/>
  <c r="F243" i="14"/>
  <c r="N243" i="14" s="1"/>
  <c r="M240" i="14"/>
  <c r="J240" i="14"/>
  <c r="F240" i="14"/>
  <c r="M302" i="14"/>
  <c r="J302" i="14"/>
  <c r="F302" i="14"/>
  <c r="N302" i="14" s="1"/>
  <c r="M332" i="14"/>
  <c r="J332" i="14"/>
  <c r="F332" i="14"/>
  <c r="M156" i="14"/>
  <c r="J156" i="14"/>
  <c r="F156" i="14"/>
  <c r="N156" i="14" s="1"/>
  <c r="M265" i="14"/>
  <c r="J265" i="14"/>
  <c r="F265" i="14"/>
  <c r="M392" i="14"/>
  <c r="J392" i="14"/>
  <c r="F392" i="14"/>
  <c r="N392" i="14" s="1"/>
  <c r="M52" i="14"/>
  <c r="J52" i="14"/>
  <c r="F52" i="14"/>
  <c r="M414" i="14"/>
  <c r="J414" i="14"/>
  <c r="F414" i="14"/>
  <c r="N414" i="14" s="1"/>
  <c r="M232" i="14"/>
  <c r="J232" i="14"/>
  <c r="F232" i="14"/>
  <c r="M99" i="14"/>
  <c r="J99" i="14"/>
  <c r="F99" i="14"/>
  <c r="N99" i="14" s="1"/>
  <c r="M224" i="14"/>
  <c r="J224" i="14"/>
  <c r="F224" i="14"/>
  <c r="M33" i="14"/>
  <c r="J33" i="14"/>
  <c r="F33" i="14"/>
  <c r="N33" i="14" s="1"/>
  <c r="M245" i="14"/>
  <c r="J245" i="14"/>
  <c r="F245" i="14"/>
  <c r="N245" i="14" s="1"/>
  <c r="M363" i="14"/>
  <c r="J363" i="14"/>
  <c r="F363" i="14"/>
  <c r="N363" i="14" s="1"/>
  <c r="M308" i="14"/>
  <c r="J308" i="14"/>
  <c r="F308" i="14"/>
  <c r="M41" i="14"/>
  <c r="J41" i="14"/>
  <c r="F41" i="14"/>
  <c r="N41" i="14" s="1"/>
  <c r="M409" i="14"/>
  <c r="J409" i="14"/>
  <c r="F409" i="14"/>
  <c r="N409" i="14" s="1"/>
  <c r="M272" i="14"/>
  <c r="J272" i="14"/>
  <c r="F272" i="14"/>
  <c r="N272" i="14" s="1"/>
  <c r="M355" i="14"/>
  <c r="J355" i="14"/>
  <c r="F355" i="14"/>
  <c r="N355" i="14" s="1"/>
  <c r="M433" i="14"/>
  <c r="J433" i="14"/>
  <c r="F433" i="14"/>
  <c r="N433" i="14" s="1"/>
  <c r="M309" i="14"/>
  <c r="J309" i="14"/>
  <c r="F309" i="14"/>
  <c r="M28" i="14"/>
  <c r="J28" i="14"/>
  <c r="F28" i="14"/>
  <c r="N28" i="14" s="1"/>
  <c r="M255" i="14"/>
  <c r="J255" i="14"/>
  <c r="F255" i="14"/>
  <c r="M174" i="14"/>
  <c r="J174" i="14"/>
  <c r="F174" i="14"/>
  <c r="N174" i="14" s="1"/>
  <c r="M219" i="14"/>
  <c r="J219" i="14"/>
  <c r="F219" i="14"/>
  <c r="M57" i="14"/>
  <c r="J57" i="14"/>
  <c r="F57" i="14"/>
  <c r="N57" i="14" s="1"/>
  <c r="M279" i="14"/>
  <c r="J279" i="14"/>
  <c r="F279" i="14"/>
  <c r="M165" i="14"/>
  <c r="J165" i="14"/>
  <c r="F165" i="14"/>
  <c r="N165" i="14" s="1"/>
  <c r="M89" i="14"/>
  <c r="J89" i="14"/>
  <c r="F89" i="14"/>
  <c r="M17" i="14"/>
  <c r="J17" i="14"/>
  <c r="F17" i="14"/>
  <c r="N17" i="14" s="1"/>
  <c r="M231" i="14"/>
  <c r="J231" i="14"/>
  <c r="F231" i="14"/>
  <c r="M29" i="14"/>
  <c r="J29" i="14"/>
  <c r="F29" i="14"/>
  <c r="N29" i="14" s="1"/>
  <c r="M140" i="14"/>
  <c r="J140" i="14"/>
  <c r="F140" i="14"/>
  <c r="M413" i="14"/>
  <c r="J413" i="14"/>
  <c r="F413" i="14"/>
  <c r="N413" i="14" s="1"/>
  <c r="M77" i="14"/>
  <c r="J77" i="14"/>
  <c r="F77" i="14"/>
  <c r="M263" i="14"/>
  <c r="J263" i="14"/>
  <c r="F263" i="14"/>
  <c r="N263" i="14" s="1"/>
  <c r="M341" i="14"/>
  <c r="J341" i="14"/>
  <c r="F341" i="14"/>
  <c r="M42" i="14"/>
  <c r="J42" i="14"/>
  <c r="F42" i="14"/>
  <c r="N42" i="14" s="1"/>
  <c r="M142" i="14"/>
  <c r="J142" i="14"/>
  <c r="F142" i="14"/>
  <c r="M126" i="14"/>
  <c r="J126" i="14"/>
  <c r="F126" i="14"/>
  <c r="N126" i="14" s="1"/>
  <c r="M408" i="14"/>
  <c r="J408" i="14"/>
  <c r="F408" i="14"/>
  <c r="M58" i="14"/>
  <c r="J58" i="14"/>
  <c r="F58" i="14"/>
  <c r="N58" i="14" s="1"/>
  <c r="M423" i="14"/>
  <c r="J423" i="14"/>
  <c r="F423" i="14"/>
  <c r="M54" i="14"/>
  <c r="J54" i="14"/>
  <c r="F54" i="14"/>
  <c r="N54" i="14" s="1"/>
  <c r="M23" i="14"/>
  <c r="J23" i="14"/>
  <c r="F23" i="14"/>
  <c r="M139" i="14"/>
  <c r="J139" i="14"/>
  <c r="F139" i="14"/>
  <c r="N139" i="14" s="1"/>
  <c r="M227" i="14"/>
  <c r="J227" i="14"/>
  <c r="F227" i="14"/>
  <c r="M133" i="14"/>
  <c r="J133" i="14"/>
  <c r="F133" i="14"/>
  <c r="N133" i="14" s="1"/>
  <c r="M397" i="14"/>
  <c r="J397" i="14"/>
  <c r="F397" i="14"/>
  <c r="M69" i="14"/>
  <c r="J69" i="14"/>
  <c r="F69" i="14"/>
  <c r="M118" i="14"/>
  <c r="J118" i="14"/>
  <c r="F118" i="14"/>
  <c r="N118" i="14" s="1"/>
  <c r="M239" i="14"/>
  <c r="J239" i="14"/>
  <c r="F239" i="14"/>
  <c r="M39" i="14"/>
  <c r="J39" i="14"/>
  <c r="F39" i="14"/>
  <c r="N39" i="14" s="1"/>
  <c r="M251" i="14"/>
  <c r="J251" i="14"/>
  <c r="F251" i="14"/>
  <c r="M67" i="14"/>
  <c r="J67" i="14"/>
  <c r="F67" i="14"/>
  <c r="N67" i="14" s="1"/>
  <c r="M149" i="14"/>
  <c r="J149" i="14"/>
  <c r="F149" i="14"/>
  <c r="M146" i="14"/>
  <c r="J146" i="14"/>
  <c r="F146" i="14"/>
  <c r="N146" i="14" s="1"/>
  <c r="M98" i="14"/>
  <c r="J98" i="14"/>
  <c r="F98" i="14"/>
  <c r="M92" i="14"/>
  <c r="J92" i="14"/>
  <c r="F92" i="14"/>
  <c r="N92" i="14" s="1"/>
  <c r="M131" i="14"/>
  <c r="J131" i="14"/>
  <c r="F131" i="14"/>
  <c r="M201" i="14"/>
  <c r="J201" i="14"/>
  <c r="F201" i="14"/>
  <c r="N201" i="14" s="1"/>
  <c r="M292" i="14"/>
  <c r="J292" i="14"/>
  <c r="F292" i="14"/>
  <c r="M349" i="14"/>
  <c r="J349" i="14"/>
  <c r="F349" i="14"/>
  <c r="N349" i="14" s="1"/>
  <c r="M141" i="14"/>
  <c r="J141" i="14"/>
  <c r="F141" i="14"/>
  <c r="M434" i="14"/>
  <c r="J434" i="14"/>
  <c r="F434" i="14"/>
  <c r="N434" i="14" s="1"/>
  <c r="M366" i="14"/>
  <c r="J366" i="14"/>
  <c r="F366" i="14"/>
  <c r="N366" i="14" s="1"/>
  <c r="M401" i="14"/>
  <c r="J401" i="14"/>
  <c r="F401" i="14"/>
  <c r="N401" i="14" s="1"/>
  <c r="M200" i="14"/>
  <c r="J200" i="14"/>
  <c r="F200" i="14"/>
  <c r="N200" i="14" s="1"/>
  <c r="M38" i="14"/>
  <c r="J38" i="14"/>
  <c r="F38" i="14"/>
  <c r="N38" i="14" s="1"/>
  <c r="M294" i="14"/>
  <c r="J294" i="14"/>
  <c r="F294" i="14"/>
  <c r="N294" i="14" s="1"/>
  <c r="M91" i="14"/>
  <c r="J91" i="14"/>
  <c r="F91" i="14"/>
  <c r="N91" i="14" s="1"/>
  <c r="M425" i="14"/>
  <c r="J425" i="14"/>
  <c r="F425" i="14"/>
  <c r="N425" i="14" s="1"/>
  <c r="M374" i="14"/>
  <c r="J374" i="14"/>
  <c r="F374" i="14"/>
  <c r="M75" i="14"/>
  <c r="J75" i="14"/>
  <c r="F75" i="14"/>
  <c r="N75" i="14" s="1"/>
  <c r="M70" i="14"/>
  <c r="J70" i="14"/>
  <c r="F70" i="14"/>
  <c r="M208" i="14"/>
  <c r="J208" i="14"/>
  <c r="F208" i="14"/>
  <c r="N208" i="14" s="1"/>
  <c r="M350" i="14"/>
  <c r="J350" i="14"/>
  <c r="F350" i="14"/>
  <c r="M190" i="14"/>
  <c r="J190" i="14"/>
  <c r="F190" i="14"/>
  <c r="N190" i="14" s="1"/>
  <c r="M389" i="14"/>
  <c r="J389" i="14"/>
  <c r="F389" i="14"/>
  <c r="N389" i="14" s="1"/>
  <c r="M274" i="14"/>
  <c r="J274" i="14"/>
  <c r="F274" i="14"/>
  <c r="M422" i="14"/>
  <c r="J422" i="14"/>
  <c r="F422" i="14"/>
  <c r="N422" i="14" s="1"/>
  <c r="M115" i="14"/>
  <c r="J115" i="14"/>
  <c r="F115" i="14"/>
  <c r="M340" i="14"/>
  <c r="J340" i="14"/>
  <c r="F340" i="14"/>
  <c r="N340" i="14" s="1"/>
  <c r="M188" i="14"/>
  <c r="J188" i="14"/>
  <c r="F188" i="14"/>
  <c r="M426" i="14"/>
  <c r="J426" i="14"/>
  <c r="F426" i="14"/>
  <c r="N426" i="14" s="1"/>
  <c r="M269" i="14"/>
  <c r="J269" i="14"/>
  <c r="F269" i="14"/>
  <c r="M60" i="14"/>
  <c r="J60" i="14"/>
  <c r="F60" i="14"/>
  <c r="N60" i="14" s="1"/>
  <c r="M166" i="14"/>
  <c r="J166" i="14"/>
  <c r="F166" i="14"/>
  <c r="N166" i="14" s="1"/>
  <c r="M15" i="14"/>
  <c r="J15" i="14"/>
  <c r="F15" i="14"/>
  <c r="N15" i="14" s="1"/>
  <c r="M47" i="14"/>
  <c r="J47" i="14"/>
  <c r="F47" i="14"/>
  <c r="N47" i="14" s="1"/>
  <c r="M361" i="14"/>
  <c r="J361" i="14"/>
  <c r="F361" i="14"/>
  <c r="N361" i="14" s="1"/>
  <c r="M244" i="14"/>
  <c r="J244" i="14"/>
  <c r="F244" i="14"/>
  <c r="N244" i="14" s="1"/>
  <c r="M393" i="14"/>
  <c r="J393" i="14"/>
  <c r="F393" i="14"/>
  <c r="N393" i="14" s="1"/>
  <c r="M420" i="14"/>
  <c r="J420" i="14"/>
  <c r="F420" i="14"/>
  <c r="N420" i="14" s="1"/>
  <c r="M235" i="14"/>
  <c r="J235" i="14"/>
  <c r="F235" i="14"/>
  <c r="N235" i="14" s="1"/>
  <c r="M160" i="14"/>
  <c r="J160" i="14"/>
  <c r="F160" i="14"/>
  <c r="N160" i="14" s="1"/>
  <c r="M100" i="14"/>
  <c r="J100" i="14"/>
  <c r="F100" i="14"/>
  <c r="M199" i="14"/>
  <c r="J199" i="14"/>
  <c r="F199" i="14"/>
  <c r="N199" i="14" s="1"/>
  <c r="M83" i="14"/>
  <c r="J83" i="14"/>
  <c r="F83" i="14"/>
  <c r="M217" i="14"/>
  <c r="J217" i="14"/>
  <c r="F217" i="14"/>
  <c r="N217" i="14" s="1"/>
  <c r="M268" i="14"/>
  <c r="J268" i="14"/>
  <c r="F268" i="14"/>
  <c r="M82" i="14"/>
  <c r="J82" i="14"/>
  <c r="F82" i="14"/>
  <c r="N82" i="14" s="1"/>
  <c r="M432" i="14"/>
  <c r="J432" i="14"/>
  <c r="F432" i="14"/>
  <c r="M205" i="14"/>
  <c r="J205" i="14"/>
  <c r="F205" i="14"/>
  <c r="N205" i="14" s="1"/>
  <c r="M346" i="14"/>
  <c r="J346" i="14"/>
  <c r="F346" i="14"/>
  <c r="M348" i="14"/>
  <c r="J348" i="14"/>
  <c r="F348" i="14"/>
  <c r="N348" i="14" s="1"/>
  <c r="M35" i="14"/>
  <c r="J35" i="14"/>
  <c r="F35" i="14"/>
  <c r="M430" i="14"/>
  <c r="J430" i="14"/>
  <c r="F430" i="14"/>
  <c r="N430" i="14" s="1"/>
  <c r="M19" i="14"/>
  <c r="J19" i="14"/>
  <c r="F19" i="14"/>
  <c r="M314" i="14"/>
  <c r="J314" i="14"/>
  <c r="F314" i="14"/>
  <c r="N314" i="14" s="1"/>
  <c r="M410" i="14"/>
  <c r="J410" i="14"/>
  <c r="F410" i="14"/>
  <c r="N410" i="14" s="1"/>
  <c r="M211" i="14"/>
  <c r="J211" i="14"/>
  <c r="F211" i="14"/>
  <c r="N211" i="14" s="1"/>
  <c r="M74" i="14"/>
  <c r="J74" i="14"/>
  <c r="F74" i="14"/>
  <c r="M441" i="14"/>
  <c r="J441" i="14"/>
  <c r="F441" i="14"/>
  <c r="N441" i="14" s="1"/>
  <c r="M143" i="14"/>
  <c r="J143" i="14"/>
  <c r="F143" i="14"/>
  <c r="M26" i="14"/>
  <c r="J26" i="14"/>
  <c r="F26" i="14"/>
  <c r="N26" i="14" s="1"/>
  <c r="M121" i="14"/>
  <c r="J121" i="14"/>
  <c r="F121" i="14"/>
  <c r="M436" i="14"/>
  <c r="J436" i="14"/>
  <c r="F436" i="14"/>
  <c r="N436" i="14" s="1"/>
  <c r="M20" i="14"/>
  <c r="J20" i="14"/>
  <c r="F20" i="14"/>
  <c r="M285" i="14"/>
  <c r="J285" i="14"/>
  <c r="F285" i="14"/>
  <c r="N285" i="14" s="1"/>
  <c r="M357" i="14"/>
  <c r="J357" i="14"/>
  <c r="F357" i="14"/>
  <c r="M212" i="14"/>
  <c r="J212" i="14"/>
  <c r="F212" i="14"/>
  <c r="N212" i="14" s="1"/>
  <c r="M356" i="14"/>
  <c r="J356" i="14"/>
  <c r="F356" i="14"/>
  <c r="M335" i="14"/>
  <c r="J335" i="14"/>
  <c r="F335" i="14"/>
  <c r="N335" i="14" s="1"/>
  <c r="M277" i="14"/>
  <c r="J277" i="14"/>
  <c r="F277" i="14"/>
  <c r="N277" i="14" s="1"/>
  <c r="M242" i="14"/>
  <c r="J242" i="14"/>
  <c r="F242" i="14"/>
  <c r="N242" i="14" s="1"/>
  <c r="M129" i="14"/>
  <c r="J129" i="14"/>
  <c r="F129" i="14"/>
  <c r="N129" i="14" s="1"/>
  <c r="M175" i="14"/>
  <c r="J175" i="14"/>
  <c r="F175" i="14"/>
  <c r="N175" i="14" s="1"/>
  <c r="M275" i="14"/>
  <c r="J275" i="14"/>
  <c r="F275" i="14"/>
  <c r="N275" i="14" s="1"/>
  <c r="M12" i="14"/>
  <c r="J12" i="14"/>
  <c r="F12" i="14"/>
  <c r="N12" i="14" s="1"/>
  <c r="M162" i="14"/>
  <c r="J162" i="14"/>
  <c r="F162" i="14"/>
  <c r="N162" i="14" s="1"/>
  <c r="M417" i="14"/>
  <c r="J417" i="14"/>
  <c r="F417" i="14"/>
  <c r="N417" i="14" s="1"/>
  <c r="M396" i="14"/>
  <c r="J396" i="14"/>
  <c r="F396" i="14"/>
  <c r="N396" i="14" s="1"/>
  <c r="M97" i="14"/>
  <c r="J97" i="14"/>
  <c r="F97" i="14"/>
  <c r="M253" i="14"/>
  <c r="J253" i="14"/>
  <c r="F253" i="14"/>
  <c r="N253" i="14" s="1"/>
  <c r="M403" i="14"/>
  <c r="J403" i="14"/>
  <c r="F403" i="14"/>
  <c r="M337" i="14"/>
  <c r="J337" i="14"/>
  <c r="F337" i="14"/>
  <c r="N337" i="14" s="1"/>
  <c r="M88" i="14"/>
  <c r="J88" i="14"/>
  <c r="F88" i="14"/>
  <c r="M360" i="14"/>
  <c r="J360" i="14"/>
  <c r="F360" i="14"/>
  <c r="N360" i="14" s="1"/>
  <c r="M192" i="14"/>
  <c r="J192" i="14"/>
  <c r="F192" i="14"/>
  <c r="M428" i="14"/>
  <c r="J428" i="14"/>
  <c r="F428" i="14"/>
  <c r="N428" i="14" s="1"/>
  <c r="M367" i="14"/>
  <c r="J367" i="14"/>
  <c r="F367" i="14"/>
  <c r="M55" i="14"/>
  <c r="J55" i="14"/>
  <c r="F55" i="14"/>
  <c r="N55" i="14" s="1"/>
  <c r="M178" i="14"/>
  <c r="J178" i="14"/>
  <c r="F178" i="14"/>
  <c r="M390" i="14"/>
  <c r="J390" i="14"/>
  <c r="F390" i="14"/>
  <c r="N390" i="14" s="1"/>
  <c r="M415" i="14"/>
  <c r="J415" i="14"/>
  <c r="F415" i="14"/>
  <c r="M322" i="14"/>
  <c r="J322" i="14"/>
  <c r="F322" i="14"/>
  <c r="M437" i="14"/>
  <c r="J437" i="14"/>
  <c r="F437" i="14"/>
  <c r="N437" i="14" s="1"/>
  <c r="M325" i="14"/>
  <c r="J325" i="14"/>
  <c r="F325" i="14"/>
  <c r="M385" i="14"/>
  <c r="J385" i="14"/>
  <c r="F385" i="14"/>
  <c r="N385" i="14" s="1"/>
  <c r="M46" i="14"/>
  <c r="J46" i="14"/>
  <c r="F46" i="14"/>
  <c r="M317" i="14"/>
  <c r="J317" i="14"/>
  <c r="F317" i="14"/>
  <c r="N317" i="14" s="1"/>
  <c r="M278" i="14"/>
  <c r="J278" i="14"/>
  <c r="F278" i="14"/>
  <c r="M44" i="14"/>
  <c r="J44" i="14"/>
  <c r="F44" i="14"/>
  <c r="N44" i="14" s="1"/>
  <c r="M189" i="14"/>
  <c r="J189" i="14"/>
  <c r="F189" i="14"/>
  <c r="N189" i="14" s="1"/>
  <c r="M177" i="14"/>
  <c r="J177" i="14"/>
  <c r="F177" i="14"/>
  <c r="M64" i="14"/>
  <c r="J64" i="14"/>
  <c r="F64" i="14"/>
  <c r="N64" i="14" s="1"/>
  <c r="M48" i="14"/>
  <c r="J48" i="14"/>
  <c r="F48" i="14"/>
  <c r="M222" i="14"/>
  <c r="J222" i="14"/>
  <c r="F222" i="14"/>
  <c r="N222" i="14" s="1"/>
  <c r="M176" i="14"/>
  <c r="J176" i="14"/>
  <c r="F176" i="14"/>
  <c r="N176" i="14" s="1"/>
  <c r="M376" i="14"/>
  <c r="J376" i="14"/>
  <c r="F376" i="14"/>
  <c r="N376" i="14" s="1"/>
  <c r="M407" i="14"/>
  <c r="J407" i="14"/>
  <c r="F407" i="14"/>
  <c r="N407" i="14" s="1"/>
  <c r="M130" i="14"/>
  <c r="J130" i="14"/>
  <c r="F130" i="14"/>
  <c r="M379" i="14"/>
  <c r="J379" i="14"/>
  <c r="F379" i="14"/>
  <c r="N379" i="14" s="1"/>
  <c r="M440" i="14"/>
  <c r="J440" i="14"/>
  <c r="F440" i="14"/>
  <c r="M419" i="14"/>
  <c r="J419" i="14"/>
  <c r="F419" i="14"/>
  <c r="N419" i="14" s="1"/>
  <c r="M352" i="14"/>
  <c r="J352" i="14"/>
  <c r="F352" i="14"/>
  <c r="M128" i="14"/>
  <c r="J128" i="14"/>
  <c r="F128" i="14"/>
  <c r="N128" i="14" s="1"/>
  <c r="M353" i="14"/>
  <c r="J353" i="14"/>
  <c r="F353" i="14"/>
  <c r="M431" i="14"/>
  <c r="J431" i="14"/>
  <c r="F431" i="14"/>
  <c r="N431" i="14" s="1"/>
  <c r="M193" i="14"/>
  <c r="J193" i="14"/>
  <c r="F193" i="14"/>
  <c r="M378" i="14"/>
  <c r="J378" i="14"/>
  <c r="F378" i="14"/>
  <c r="N378" i="14" s="1"/>
  <c r="M144" i="14"/>
  <c r="J144" i="14"/>
  <c r="F144" i="14"/>
  <c r="M150" i="14"/>
  <c r="J150" i="14"/>
  <c r="F150" i="14"/>
  <c r="N150" i="14" s="1"/>
  <c r="M109" i="14"/>
  <c r="J109" i="14"/>
  <c r="F109" i="14"/>
  <c r="M427" i="14"/>
  <c r="J427" i="14"/>
  <c r="F427" i="14"/>
  <c r="N427" i="14" s="1"/>
  <c r="M181" i="14"/>
  <c r="J181" i="14"/>
  <c r="F181" i="14"/>
  <c r="M369" i="14"/>
  <c r="J369" i="14"/>
  <c r="F369" i="14"/>
  <c r="N369" i="14" s="1"/>
  <c r="M375" i="14"/>
  <c r="J375" i="14"/>
  <c r="F375" i="14"/>
  <c r="M27" i="14"/>
  <c r="J27" i="14"/>
  <c r="F27" i="14"/>
  <c r="N27" i="14" s="1"/>
  <c r="M180" i="14"/>
  <c r="J180" i="14"/>
  <c r="F180" i="14"/>
  <c r="N180" i="14" s="1"/>
  <c r="M81" i="14"/>
  <c r="J81" i="14"/>
  <c r="F81" i="14"/>
  <c r="N81" i="14" s="1"/>
  <c r="M289" i="14"/>
  <c r="J289" i="14"/>
  <c r="F289" i="14"/>
  <c r="N289" i="14" s="1"/>
  <c r="M136" i="14"/>
  <c r="J136" i="14"/>
  <c r="F136" i="14"/>
  <c r="M31" i="14"/>
  <c r="J31" i="14"/>
  <c r="F31" i="14"/>
  <c r="N31" i="14" s="1"/>
  <c r="M103" i="14"/>
  <c r="J103" i="14"/>
  <c r="F103" i="14"/>
  <c r="N103" i="14" s="1"/>
  <c r="M321" i="14"/>
  <c r="J321" i="14"/>
  <c r="F321" i="14"/>
  <c r="M339" i="14"/>
  <c r="J339" i="14"/>
  <c r="F339" i="14"/>
  <c r="N339" i="14" s="1"/>
  <c r="M209" i="14"/>
  <c r="J209" i="14"/>
  <c r="F209" i="14"/>
  <c r="M254" i="14"/>
  <c r="J254" i="14"/>
  <c r="F254" i="14"/>
  <c r="N254" i="14" s="1"/>
  <c r="M63" i="14"/>
  <c r="J63" i="14"/>
  <c r="F63" i="14"/>
  <c r="M399" i="14"/>
  <c r="J399" i="14"/>
  <c r="F399" i="14"/>
  <c r="N399" i="14" s="1"/>
  <c r="M258" i="14"/>
  <c r="J258" i="14"/>
  <c r="F258" i="14"/>
  <c r="M102" i="14"/>
  <c r="J102" i="14"/>
  <c r="F102" i="14"/>
  <c r="N102" i="14" s="1"/>
  <c r="M260" i="14"/>
  <c r="J260" i="14"/>
  <c r="F260" i="14"/>
  <c r="M78" i="14"/>
  <c r="J78" i="14"/>
  <c r="F78" i="14"/>
  <c r="N78" i="14" s="1"/>
  <c r="M25" i="14"/>
  <c r="J25" i="14"/>
  <c r="F25" i="14"/>
  <c r="M246" i="14"/>
  <c r="J246" i="14"/>
  <c r="F246" i="14"/>
  <c r="N246" i="14" s="1"/>
  <c r="M298" i="14"/>
  <c r="J298" i="14"/>
  <c r="F298" i="14"/>
  <c r="M168" i="14"/>
  <c r="J168" i="14"/>
  <c r="F168" i="14"/>
  <c r="N168" i="14" s="1"/>
  <c r="M138" i="14"/>
  <c r="J138" i="14"/>
  <c r="F138" i="14"/>
  <c r="M411" i="14"/>
  <c r="J411" i="14"/>
  <c r="F411" i="14"/>
  <c r="N411" i="14" s="1"/>
  <c r="M36" i="14"/>
  <c r="J36" i="14"/>
  <c r="F36" i="14"/>
  <c r="M80" i="14"/>
  <c r="J80" i="14"/>
  <c r="F80" i="14"/>
  <c r="N80" i="14" s="1"/>
  <c r="M108" i="14"/>
  <c r="J108" i="14"/>
  <c r="F108" i="14"/>
  <c r="M95" i="14"/>
  <c r="J95" i="14"/>
  <c r="F95" i="14"/>
  <c r="N95" i="14" s="1"/>
  <c r="M300" i="14"/>
  <c r="J300" i="14"/>
  <c r="F300" i="14"/>
  <c r="M71" i="14"/>
  <c r="J71" i="14"/>
  <c r="F71" i="14"/>
  <c r="N71" i="14" s="1"/>
  <c r="M127" i="14"/>
  <c r="J127" i="14"/>
  <c r="F127" i="14"/>
  <c r="M21" i="14"/>
  <c r="J21" i="14"/>
  <c r="F21" i="14"/>
  <c r="N21" i="14" s="1"/>
  <c r="M424" i="14"/>
  <c r="J424" i="14"/>
  <c r="F424" i="14"/>
  <c r="M145" i="14"/>
  <c r="J145" i="14"/>
  <c r="F145" i="14"/>
  <c r="N145" i="14" s="1"/>
  <c r="M215" i="14"/>
  <c r="J215" i="14"/>
  <c r="F215" i="14"/>
  <c r="M90" i="14"/>
  <c r="J90" i="14"/>
  <c r="F90" i="14"/>
  <c r="N90" i="14" s="1"/>
  <c r="M271" i="14"/>
  <c r="J271" i="14"/>
  <c r="F271" i="14"/>
  <c r="M198" i="14"/>
  <c r="J198" i="14"/>
  <c r="F198" i="14"/>
  <c r="N198" i="14" s="1"/>
  <c r="M116" i="14"/>
  <c r="J116" i="14"/>
  <c r="F116" i="14"/>
  <c r="M43" i="14"/>
  <c r="J43" i="14"/>
  <c r="F43" i="14"/>
  <c r="N43" i="14" s="1"/>
  <c r="M159" i="14"/>
  <c r="J159" i="14"/>
  <c r="F159" i="14"/>
  <c r="M312" i="14"/>
  <c r="J312" i="14"/>
  <c r="F312" i="14"/>
  <c r="N312" i="14" s="1"/>
  <c r="M371" i="14"/>
  <c r="J371" i="14"/>
  <c r="F371" i="14"/>
  <c r="N371" i="14" s="1"/>
  <c r="M66" i="14"/>
  <c r="J66" i="14"/>
  <c r="F66" i="14"/>
  <c r="M182" i="14"/>
  <c r="J182" i="14"/>
  <c r="F182" i="14"/>
  <c r="N182" i="14" s="1"/>
  <c r="M388" i="14"/>
  <c r="J388" i="14"/>
  <c r="F388" i="14"/>
  <c r="M264" i="14"/>
  <c r="J264" i="14"/>
  <c r="F264" i="14"/>
  <c r="N264" i="14" s="1"/>
  <c r="M252" i="14"/>
  <c r="J252" i="14"/>
  <c r="F252" i="14"/>
  <c r="M266" i="14"/>
  <c r="J266" i="14"/>
  <c r="F266" i="14"/>
  <c r="N266" i="14" s="1"/>
  <c r="M336" i="14"/>
  <c r="J336" i="14"/>
  <c r="F336" i="14"/>
  <c r="N336" i="14" s="1"/>
  <c r="M438" i="14"/>
  <c r="J438" i="14"/>
  <c r="F438" i="14"/>
  <c r="N438" i="14" s="1"/>
  <c r="M416" i="14"/>
  <c r="J416" i="14"/>
  <c r="F416" i="14"/>
  <c r="N416" i="14" s="1"/>
  <c r="M32" i="14"/>
  <c r="J32" i="14"/>
  <c r="F32" i="14"/>
  <c r="M56" i="14"/>
  <c r="J56" i="14"/>
  <c r="F56" i="14"/>
  <c r="N56" i="14" s="1"/>
  <c r="M316" i="14"/>
  <c r="J316" i="14"/>
  <c r="F316" i="14"/>
  <c r="N316" i="14" s="1"/>
  <c r="M328" i="14"/>
  <c r="J328" i="14"/>
  <c r="F328" i="14"/>
  <c r="N328" i="14" s="1"/>
  <c r="M402" i="14"/>
  <c r="J402" i="14"/>
  <c r="F402" i="14"/>
  <c r="N402" i="14" s="1"/>
  <c r="M152" i="14"/>
  <c r="J152" i="14"/>
  <c r="F152" i="14"/>
  <c r="N152" i="14" s="1"/>
  <c r="M221" i="14"/>
  <c r="J221" i="14"/>
  <c r="F221" i="14"/>
  <c r="N221" i="14" s="1"/>
  <c r="M195" i="14"/>
  <c r="J195" i="14"/>
  <c r="F195" i="14"/>
  <c r="M59" i="14"/>
  <c r="J59" i="14"/>
  <c r="F59" i="14"/>
  <c r="N59" i="14" s="1"/>
  <c r="M333" i="14"/>
  <c r="J333" i="14"/>
  <c r="F333" i="14"/>
  <c r="M73" i="14"/>
  <c r="J73" i="14"/>
  <c r="F73" i="14"/>
  <c r="N73" i="14" s="1"/>
  <c r="M377" i="14"/>
  <c r="J377" i="14"/>
  <c r="F377" i="14"/>
  <c r="M194" i="14"/>
  <c r="J194" i="14"/>
  <c r="F194" i="14"/>
  <c r="N194" i="14" s="1"/>
  <c r="M123" i="14"/>
  <c r="J123" i="14"/>
  <c r="F123" i="14"/>
  <c r="M10" i="14"/>
  <c r="J10" i="14"/>
  <c r="F10" i="14"/>
  <c r="N10" i="14" s="1"/>
  <c r="M391" i="14"/>
  <c r="J391" i="14"/>
  <c r="F391" i="14"/>
  <c r="M229" i="14"/>
  <c r="J229" i="14"/>
  <c r="F229" i="14"/>
  <c r="N229" i="14" s="1"/>
  <c r="M372" i="14"/>
  <c r="J372" i="14"/>
  <c r="F372" i="14"/>
  <c r="M216" i="14"/>
  <c r="J216" i="14"/>
  <c r="F216" i="14"/>
  <c r="N216" i="14" s="1"/>
  <c r="M326" i="14"/>
  <c r="J326" i="14"/>
  <c r="F326" i="14"/>
  <c r="M418" i="14"/>
  <c r="J418" i="14"/>
  <c r="F418" i="14"/>
  <c r="N418" i="14" s="1"/>
  <c r="M306" i="14"/>
  <c r="J306" i="14"/>
  <c r="F306" i="14"/>
  <c r="M24" i="14"/>
  <c r="J24" i="14"/>
  <c r="F24" i="14"/>
  <c r="N24" i="14" s="1"/>
  <c r="M153" i="14"/>
  <c r="J153" i="14"/>
  <c r="F153" i="14"/>
  <c r="M394" i="14"/>
  <c r="J394" i="14"/>
  <c r="F394" i="14"/>
  <c r="N394" i="14" s="1"/>
  <c r="M358" i="14"/>
  <c r="J358" i="14"/>
  <c r="F358" i="14"/>
  <c r="M398" i="14"/>
  <c r="J398" i="14"/>
  <c r="F398" i="14"/>
  <c r="N398" i="14" s="1"/>
  <c r="M421" i="14"/>
  <c r="J421" i="14"/>
  <c r="F421" i="14"/>
  <c r="M171" i="14"/>
  <c r="J171" i="14"/>
  <c r="F171" i="14"/>
  <c r="N171" i="14" s="1"/>
  <c r="M167" i="14"/>
  <c r="J167" i="14"/>
  <c r="F167" i="14"/>
  <c r="M311" i="14"/>
  <c r="J311" i="14"/>
  <c r="F311" i="14"/>
  <c r="N311" i="14" s="1"/>
  <c r="M406" i="14"/>
  <c r="J406" i="14"/>
  <c r="F406" i="14"/>
  <c r="M184" i="14"/>
  <c r="J184" i="14"/>
  <c r="F184" i="14"/>
  <c r="N184" i="14" s="1"/>
  <c r="M173" i="14"/>
  <c r="J173" i="14"/>
  <c r="F173" i="14"/>
  <c r="M185" i="14"/>
  <c r="J185" i="14"/>
  <c r="F185" i="14"/>
  <c r="N185" i="14" s="1"/>
  <c r="M320" i="14"/>
  <c r="J320" i="14"/>
  <c r="F320" i="14"/>
  <c r="M342" i="14"/>
  <c r="J342" i="14"/>
  <c r="F342" i="14"/>
  <c r="N342" i="14" s="1"/>
  <c r="M382" i="14"/>
  <c r="J382" i="14"/>
  <c r="F382" i="14"/>
  <c r="M169" i="14"/>
  <c r="J169" i="14"/>
  <c r="F169" i="14"/>
  <c r="N169" i="14" s="1"/>
  <c r="M158" i="14"/>
  <c r="J158" i="14"/>
  <c r="F158" i="14"/>
  <c r="M329" i="14"/>
  <c r="J329" i="14"/>
  <c r="F329" i="14"/>
  <c r="N329" i="14" s="1"/>
  <c r="M202" i="14"/>
  <c r="J202" i="14"/>
  <c r="F202" i="14"/>
  <c r="M94" i="14"/>
  <c r="J94" i="14"/>
  <c r="F94" i="14"/>
  <c r="N94" i="14" s="1"/>
  <c r="M214" i="14"/>
  <c r="J214" i="14"/>
  <c r="F214" i="14"/>
  <c r="M111" i="14"/>
  <c r="J111" i="14"/>
  <c r="F111" i="14"/>
  <c r="N111" i="14" s="1"/>
  <c r="M347" i="14"/>
  <c r="J347" i="14"/>
  <c r="F347" i="14"/>
  <c r="M282" i="14"/>
  <c r="J282" i="14"/>
  <c r="F282" i="14"/>
  <c r="N282" i="14" s="1"/>
  <c r="M368" i="14"/>
  <c r="J368" i="14"/>
  <c r="F368" i="14"/>
  <c r="M299" i="14"/>
  <c r="J299" i="14"/>
  <c r="F299" i="14"/>
  <c r="N299" i="14" s="1"/>
  <c r="M234" i="14"/>
  <c r="J234" i="14"/>
  <c r="F234" i="14"/>
  <c r="M315" i="14"/>
  <c r="J315" i="14"/>
  <c r="F315" i="14"/>
  <c r="N315" i="14" s="1"/>
  <c r="M87" i="14"/>
  <c r="J87" i="14"/>
  <c r="F87" i="14"/>
  <c r="M343" i="14"/>
  <c r="J343" i="14"/>
  <c r="F343" i="14"/>
  <c r="N343" i="14" s="1"/>
  <c r="M154" i="14"/>
  <c r="J154" i="14"/>
  <c r="F154" i="14"/>
  <c r="M147" i="14"/>
  <c r="J147" i="14"/>
  <c r="F147" i="14"/>
  <c r="N147" i="14" s="1"/>
  <c r="M250" i="14"/>
  <c r="J250" i="14"/>
  <c r="F250" i="14"/>
  <c r="M85" i="14"/>
  <c r="J85" i="14"/>
  <c r="F85" i="14"/>
  <c r="N85" i="14" s="1"/>
  <c r="M151" i="14"/>
  <c r="J151" i="14"/>
  <c r="F151" i="14"/>
  <c r="M37" i="14"/>
  <c r="J37" i="14"/>
  <c r="F37" i="14"/>
  <c r="N37" i="14" s="1"/>
  <c r="M307" i="14"/>
  <c r="J307" i="14"/>
  <c r="F307" i="14"/>
  <c r="M400" i="14"/>
  <c r="J400" i="14"/>
  <c r="F400" i="14"/>
  <c r="N400" i="14" s="1"/>
  <c r="M62" i="14"/>
  <c r="J62" i="14"/>
  <c r="F62" i="14"/>
  <c r="M324" i="14"/>
  <c r="J324" i="14"/>
  <c r="F324" i="14"/>
  <c r="N324" i="14" s="1"/>
  <c r="M132" i="14"/>
  <c r="J132" i="14"/>
  <c r="F132" i="14"/>
  <c r="M137" i="14"/>
  <c r="J137" i="14"/>
  <c r="F137" i="14"/>
  <c r="N137" i="14" s="1"/>
  <c r="M297" i="14"/>
  <c r="J297" i="14"/>
  <c r="F297" i="14"/>
  <c r="M155" i="14"/>
  <c r="J155" i="14"/>
  <c r="F155" i="14"/>
  <c r="N155" i="14" s="1"/>
  <c r="M104" i="14"/>
  <c r="J104" i="14"/>
  <c r="F104" i="14"/>
  <c r="M179" i="14"/>
  <c r="J179" i="14"/>
  <c r="F179" i="14"/>
  <c r="N179" i="14" s="1"/>
  <c r="M170" i="14"/>
  <c r="J170" i="14"/>
  <c r="F170" i="14"/>
  <c r="M161" i="14"/>
  <c r="J161" i="14"/>
  <c r="F161" i="14"/>
  <c r="N161" i="14" s="1"/>
  <c r="M331" i="14"/>
  <c r="J331" i="14"/>
  <c r="F331" i="14"/>
  <c r="M68" i="14"/>
  <c r="J68" i="14"/>
  <c r="F68" i="14"/>
  <c r="N68" i="14" s="1"/>
  <c r="M16" i="14"/>
  <c r="J16" i="14"/>
  <c r="F16" i="14"/>
  <c r="M101" i="14"/>
  <c r="J101" i="14"/>
  <c r="F101" i="14"/>
  <c r="N101" i="14" s="1"/>
  <c r="M362" i="14"/>
  <c r="J362" i="14"/>
  <c r="F362" i="14"/>
  <c r="M442" i="14"/>
  <c r="J442" i="14"/>
  <c r="F442" i="14"/>
  <c r="N442" i="14" s="1"/>
  <c r="M319" i="14"/>
  <c r="J319" i="14"/>
  <c r="F319" i="14"/>
  <c r="M11" i="14"/>
  <c r="J11" i="14"/>
  <c r="F11" i="14"/>
  <c r="N11" i="14" s="1"/>
  <c r="M334" i="14"/>
  <c r="J334" i="14"/>
  <c r="F334" i="14"/>
  <c r="M45" i="14"/>
  <c r="J45" i="14"/>
  <c r="F45" i="14"/>
  <c r="N45" i="14" s="1"/>
  <c r="M187" i="14"/>
  <c r="J187" i="14"/>
  <c r="F187" i="14"/>
  <c r="M327" i="14"/>
  <c r="J327" i="14"/>
  <c r="F327" i="14"/>
  <c r="N327" i="14" s="1"/>
  <c r="M249" i="14"/>
  <c r="J249" i="14"/>
  <c r="F249" i="14"/>
  <c r="M351" i="14"/>
  <c r="J351" i="14"/>
  <c r="F351" i="14"/>
  <c r="N351" i="14" s="1"/>
  <c r="M93" i="14"/>
  <c r="J93" i="14"/>
  <c r="F93" i="14"/>
  <c r="M296" i="14"/>
  <c r="J296" i="14"/>
  <c r="F296" i="14"/>
  <c r="N296" i="14" s="1"/>
  <c r="M163" i="14"/>
  <c r="J163" i="14"/>
  <c r="F163" i="14"/>
  <c r="M330" i="14"/>
  <c r="J330" i="14"/>
  <c r="F330" i="14"/>
  <c r="N330" i="14" s="1"/>
  <c r="M61" i="14"/>
  <c r="J61" i="14"/>
  <c r="F61" i="14"/>
  <c r="M34" i="14"/>
  <c r="J34" i="14"/>
  <c r="F34" i="14"/>
  <c r="N34" i="14" s="1"/>
  <c r="M293" i="14"/>
  <c r="J293" i="14"/>
  <c r="F293" i="14"/>
  <c r="M435" i="14"/>
  <c r="J435" i="14"/>
  <c r="F435" i="14"/>
  <c r="N435" i="14" s="1"/>
  <c r="M196" i="14"/>
  <c r="J196" i="14"/>
  <c r="F196" i="14"/>
  <c r="M122" i="14"/>
  <c r="J122" i="14"/>
  <c r="F122" i="14"/>
  <c r="N122" i="14" s="1"/>
  <c r="M247" i="14"/>
  <c r="J247" i="14"/>
  <c r="F247" i="14"/>
  <c r="M135" i="14"/>
  <c r="J135" i="14"/>
  <c r="F135" i="14"/>
  <c r="N135" i="14" s="1"/>
  <c r="M119" i="14"/>
  <c r="J119" i="14"/>
  <c r="F119" i="14"/>
  <c r="M120" i="14"/>
  <c r="J120" i="14"/>
  <c r="F120" i="14"/>
  <c r="N120" i="14" s="1"/>
  <c r="M318" i="14"/>
  <c r="J318" i="14"/>
  <c r="F318" i="14"/>
  <c r="M207" i="14"/>
  <c r="J207" i="14"/>
  <c r="F207" i="14"/>
  <c r="N207" i="14" s="1"/>
  <c r="M197" i="14"/>
  <c r="J197" i="14"/>
  <c r="F197" i="14"/>
  <c r="M273" i="14"/>
  <c r="J273" i="14"/>
  <c r="F273" i="14"/>
  <c r="N273" i="14" s="1"/>
  <c r="M259" i="14"/>
  <c r="J259" i="14"/>
  <c r="F259" i="14"/>
  <c r="N259" i="14" s="1"/>
  <c r="M443" i="14"/>
  <c r="J443" i="14"/>
  <c r="F443" i="14"/>
  <c r="N443" i="14" s="1"/>
  <c r="M50" i="14"/>
  <c r="J50" i="14"/>
  <c r="F50" i="14"/>
  <c r="M290" i="14"/>
  <c r="J290" i="14"/>
  <c r="F290" i="14"/>
  <c r="N290" i="14" s="1"/>
  <c r="M233" i="14"/>
  <c r="J233" i="14"/>
  <c r="F233" i="14"/>
  <c r="M51" i="14"/>
  <c r="J51" i="14"/>
  <c r="F51" i="14"/>
  <c r="N51" i="14" s="1"/>
  <c r="M359" i="14"/>
  <c r="J359" i="14"/>
  <c r="F359" i="14"/>
  <c r="M288" i="14"/>
  <c r="J288" i="14"/>
  <c r="F288" i="14"/>
  <c r="N288" i="14" s="1"/>
  <c r="M248" i="14"/>
  <c r="J248" i="14"/>
  <c r="F248" i="14"/>
  <c r="M113" i="14"/>
  <c r="J113" i="14"/>
  <c r="F113" i="14"/>
  <c r="N113" i="14" s="1"/>
  <c r="M365" i="14"/>
  <c r="J365" i="14"/>
  <c r="F365" i="14"/>
  <c r="M383" i="14"/>
  <c r="J383" i="14"/>
  <c r="F383" i="14"/>
  <c r="N383" i="14" s="1"/>
  <c r="M114" i="14"/>
  <c r="J114" i="14"/>
  <c r="F114" i="14"/>
  <c r="M280" i="14"/>
  <c r="J280" i="14"/>
  <c r="F280" i="14"/>
  <c r="N280" i="14" s="1"/>
  <c r="M267" i="14"/>
  <c r="J267" i="14"/>
  <c r="F267" i="14"/>
  <c r="M284" i="14"/>
  <c r="J284" i="14"/>
  <c r="F284" i="14"/>
  <c r="N284" i="14" s="1"/>
  <c r="M106" i="14"/>
  <c r="J106" i="14"/>
  <c r="F106" i="14"/>
  <c r="M270" i="14"/>
  <c r="J270" i="14"/>
  <c r="F270" i="14"/>
  <c r="N270" i="14" s="1"/>
  <c r="M86" i="14"/>
  <c r="J86" i="14"/>
  <c r="F86" i="14"/>
  <c r="M110" i="14"/>
  <c r="J110" i="14"/>
  <c r="F110" i="14"/>
  <c r="N110" i="14" s="1"/>
  <c r="M439" i="14"/>
  <c r="J439" i="14"/>
  <c r="F439" i="14"/>
  <c r="M395" i="14"/>
  <c r="J395" i="14"/>
  <c r="F395" i="14"/>
  <c r="N395" i="14" s="1"/>
  <c r="M186" i="14"/>
  <c r="J186" i="14"/>
  <c r="F186" i="14"/>
  <c r="M256" i="14"/>
  <c r="J256" i="14"/>
  <c r="F256" i="14"/>
  <c r="N256" i="14" s="1"/>
  <c r="M257" i="14"/>
  <c r="J257" i="14"/>
  <c r="F257" i="14"/>
  <c r="M226" i="14"/>
  <c r="J226" i="14"/>
  <c r="F226" i="14"/>
  <c r="N226" i="14" s="1"/>
  <c r="M76" i="14"/>
  <c r="J76" i="14"/>
  <c r="F76" i="14"/>
  <c r="M220" i="14"/>
  <c r="J220" i="14"/>
  <c r="F220" i="14"/>
  <c r="N220" i="14" s="1"/>
  <c r="M84" i="14"/>
  <c r="J84" i="14"/>
  <c r="F84" i="14"/>
  <c r="M79" i="14"/>
  <c r="J79" i="14"/>
  <c r="F79" i="14"/>
  <c r="N79" i="14" s="1"/>
  <c r="M206" i="14"/>
  <c r="J206" i="14"/>
  <c r="F206" i="14"/>
  <c r="M125" i="14"/>
  <c r="J125" i="14"/>
  <c r="F125" i="14"/>
  <c r="N125" i="14" s="1"/>
  <c r="M191" i="14"/>
  <c r="J191" i="14"/>
  <c r="F191" i="14"/>
  <c r="M338" i="14"/>
  <c r="J338" i="14"/>
  <c r="F338" i="14"/>
  <c r="N338" i="14" s="1"/>
  <c r="M157" i="14"/>
  <c r="J157" i="14"/>
  <c r="F157" i="14"/>
  <c r="M107" i="14"/>
  <c r="J107" i="14"/>
  <c r="F107" i="14"/>
  <c r="N107" i="14" s="1"/>
  <c r="M96" i="14"/>
  <c r="J96" i="14"/>
  <c r="F96" i="14"/>
  <c r="M148" i="14"/>
  <c r="J148" i="14"/>
  <c r="F148" i="14"/>
  <c r="N148" i="14" s="1"/>
  <c r="M354" i="14"/>
  <c r="J354" i="14"/>
  <c r="F354" i="14"/>
  <c r="M112" i="14"/>
  <c r="J112" i="14"/>
  <c r="F112" i="14"/>
  <c r="N112" i="14" s="1"/>
  <c r="M236" i="14"/>
  <c r="J236" i="14"/>
  <c r="F236" i="14"/>
  <c r="N236" i="14" s="1"/>
  <c r="M291" i="14"/>
  <c r="J291" i="14"/>
  <c r="F291" i="14"/>
  <c r="N291" i="14" s="1"/>
  <c r="M241" i="14"/>
  <c r="J241" i="14"/>
  <c r="F241" i="14"/>
  <c r="N241" i="14" s="1"/>
  <c r="M283" i="14"/>
  <c r="J283" i="14"/>
  <c r="F283" i="14"/>
  <c r="N283" i="14" s="1"/>
  <c r="M49" i="14"/>
  <c r="J49" i="14"/>
  <c r="F49" i="14"/>
  <c r="N49" i="14" s="1"/>
  <c r="M384" i="14"/>
  <c r="J384" i="14"/>
  <c r="F384" i="14"/>
  <c r="N384" i="14" s="1"/>
  <c r="M22" i="14"/>
  <c r="J22" i="14"/>
  <c r="F22" i="14"/>
  <c r="N22" i="14" s="1"/>
  <c r="M72" i="14"/>
  <c r="J72" i="14"/>
  <c r="F72" i="14"/>
  <c r="M124" i="14"/>
  <c r="J124" i="14"/>
  <c r="F124" i="14"/>
  <c r="N124" i="14" s="1"/>
  <c r="M13" i="14"/>
  <c r="J13" i="14"/>
  <c r="F13" i="14"/>
  <c r="M404" i="14"/>
  <c r="J404" i="14"/>
  <c r="F404" i="14"/>
  <c r="N404" i="14" s="1"/>
  <c r="M345" i="14"/>
  <c r="J345" i="14"/>
  <c r="F345" i="14"/>
  <c r="M53" i="14"/>
  <c r="J53" i="14"/>
  <c r="F53" i="14"/>
  <c r="N53" i="14" s="1"/>
  <c r="M210" i="14"/>
  <c r="J210" i="14"/>
  <c r="F210" i="14"/>
  <c r="M287" i="14"/>
  <c r="J287" i="14"/>
  <c r="F287" i="14"/>
  <c r="N287" i="14" s="1"/>
  <c r="M262" i="14"/>
  <c r="J262" i="14"/>
  <c r="F262" i="14"/>
  <c r="M261" i="14"/>
  <c r="J261" i="14"/>
  <c r="F261" i="14"/>
  <c r="N261" i="14" s="1"/>
  <c r="M412" i="14"/>
  <c r="J412" i="14"/>
  <c r="F412" i="14"/>
  <c r="M228" i="14"/>
  <c r="J228" i="14"/>
  <c r="F228" i="14"/>
  <c r="N228" i="14" s="1"/>
  <c r="M305" i="14"/>
  <c r="J305" i="14"/>
  <c r="F305" i="14"/>
  <c r="N305" i="14" s="1"/>
  <c r="M18" i="14"/>
  <c r="J18" i="14"/>
  <c r="F18" i="14"/>
  <c r="N18" i="14" s="1"/>
  <c r="M237" i="14"/>
  <c r="J237" i="14"/>
  <c r="F237" i="14"/>
  <c r="N237" i="14" s="1"/>
  <c r="M370" i="14"/>
  <c r="J370" i="14"/>
  <c r="F370" i="14"/>
  <c r="M304" i="14"/>
  <c r="J304" i="14"/>
  <c r="F304" i="14"/>
  <c r="N304" i="14" s="1"/>
  <c r="M30" i="14"/>
  <c r="J30" i="14"/>
  <c r="F30" i="14"/>
  <c r="N30" i="14" s="1"/>
  <c r="M65" i="14"/>
  <c r="J65" i="14"/>
  <c r="F65" i="14"/>
  <c r="N65" i="14" s="1"/>
  <c r="M105" i="14"/>
  <c r="J105" i="14"/>
  <c r="F105" i="14"/>
  <c r="N105" i="14" s="1"/>
  <c r="M223" i="14"/>
  <c r="J223" i="14"/>
  <c r="F223" i="14"/>
  <c r="M373" i="14"/>
  <c r="J373" i="14"/>
  <c r="F373" i="14"/>
  <c r="M405" i="14"/>
  <c r="J405" i="14"/>
  <c r="F405" i="14"/>
  <c r="M203" i="14"/>
  <c r="J203" i="14"/>
  <c r="F203" i="14"/>
  <c r="N203" i="14" s="1"/>
  <c r="M238" i="14"/>
  <c r="J238" i="14"/>
  <c r="F238" i="14"/>
  <c r="M380" i="14"/>
  <c r="J380" i="14"/>
  <c r="F380" i="14"/>
  <c r="N380" i="14" s="1"/>
  <c r="M183" i="14"/>
  <c r="J183" i="14"/>
  <c r="F183" i="14"/>
  <c r="N183" i="14" s="1"/>
  <c r="M117" i="14"/>
  <c r="J117" i="14"/>
  <c r="F117" i="14"/>
  <c r="N117" i="14" s="1"/>
  <c r="M387" i="14"/>
  <c r="J387" i="14"/>
  <c r="F387" i="14"/>
  <c r="N387" i="14" s="1"/>
  <c r="M323" i="14"/>
  <c r="J323" i="14"/>
  <c r="F323" i="14"/>
  <c r="N323" i="14" s="1"/>
  <c r="M301" i="14"/>
  <c r="J301" i="14"/>
  <c r="F301" i="14"/>
  <c r="N301" i="14" s="1"/>
  <c r="M164" i="14"/>
  <c r="J164" i="14"/>
  <c r="F164" i="14"/>
  <c r="N164" i="14" s="1"/>
  <c r="M159" i="13"/>
  <c r="J159" i="13"/>
  <c r="F159" i="13"/>
  <c r="M87" i="13"/>
  <c r="J87" i="13"/>
  <c r="F87" i="13"/>
  <c r="N87" i="13" s="1"/>
  <c r="M136" i="13"/>
  <c r="J136" i="13"/>
  <c r="F136" i="13"/>
  <c r="M27" i="13"/>
  <c r="J27" i="13"/>
  <c r="F27" i="13"/>
  <c r="N27" i="13" s="1"/>
  <c r="M262" i="13"/>
  <c r="J262" i="13"/>
  <c r="F262" i="13"/>
  <c r="M48" i="13"/>
  <c r="J48" i="13"/>
  <c r="F48" i="13"/>
  <c r="N48" i="13" s="1"/>
  <c r="M72" i="13"/>
  <c r="J72" i="13"/>
  <c r="F72" i="13"/>
  <c r="M251" i="13"/>
  <c r="J251" i="13"/>
  <c r="F251" i="13"/>
  <c r="N251" i="13" s="1"/>
  <c r="M145" i="13"/>
  <c r="J145" i="13"/>
  <c r="F145" i="13"/>
  <c r="M348" i="13"/>
  <c r="J348" i="13"/>
  <c r="F348" i="13"/>
  <c r="N348" i="13" s="1"/>
  <c r="M58" i="13"/>
  <c r="J58" i="13"/>
  <c r="F58" i="13"/>
  <c r="M304" i="13"/>
  <c r="J304" i="13"/>
  <c r="F304" i="13"/>
  <c r="N304" i="13" s="1"/>
  <c r="M379" i="13"/>
  <c r="J379" i="13"/>
  <c r="F379" i="13"/>
  <c r="M257" i="13"/>
  <c r="J257" i="13"/>
  <c r="F257" i="13"/>
  <c r="N257" i="13" s="1"/>
  <c r="M40" i="13"/>
  <c r="J40" i="13"/>
  <c r="F40" i="13"/>
  <c r="M120" i="13"/>
  <c r="J120" i="13"/>
  <c r="F120" i="13"/>
  <c r="N120" i="13" s="1"/>
  <c r="M356" i="13"/>
  <c r="J356" i="13"/>
  <c r="F356" i="13"/>
  <c r="M33" i="13"/>
  <c r="J33" i="13"/>
  <c r="F33" i="13"/>
  <c r="N33" i="13" s="1"/>
  <c r="M65" i="13"/>
  <c r="J65" i="13"/>
  <c r="F65" i="13"/>
  <c r="M209" i="13"/>
  <c r="J209" i="13"/>
  <c r="F209" i="13"/>
  <c r="N209" i="13" s="1"/>
  <c r="M129" i="13"/>
  <c r="J129" i="13"/>
  <c r="F129" i="13"/>
  <c r="M398" i="13"/>
  <c r="J398" i="13"/>
  <c r="F398" i="13"/>
  <c r="N398" i="13" s="1"/>
  <c r="M411" i="13"/>
  <c r="J411" i="13"/>
  <c r="F411" i="13"/>
  <c r="M76" i="13"/>
  <c r="J76" i="13"/>
  <c r="F76" i="13"/>
  <c r="N76" i="13" s="1"/>
  <c r="M89" i="13"/>
  <c r="J89" i="13"/>
  <c r="F89" i="13"/>
  <c r="M211" i="13"/>
  <c r="J211" i="13"/>
  <c r="F211" i="13"/>
  <c r="N211" i="13" s="1"/>
  <c r="M60" i="13"/>
  <c r="J60" i="13"/>
  <c r="F60" i="13"/>
  <c r="M182" i="13"/>
  <c r="J182" i="13"/>
  <c r="F182" i="13"/>
  <c r="N182" i="13" s="1"/>
  <c r="M312" i="13"/>
  <c r="J312" i="13"/>
  <c r="F312" i="13"/>
  <c r="M293" i="13"/>
  <c r="J293" i="13"/>
  <c r="F293" i="13"/>
  <c r="N293" i="13" s="1"/>
  <c r="M13" i="13"/>
  <c r="J13" i="13"/>
  <c r="F13" i="13"/>
  <c r="M375" i="13"/>
  <c r="J375" i="13"/>
  <c r="F375" i="13"/>
  <c r="N375" i="13" s="1"/>
  <c r="M400" i="13"/>
  <c r="J400" i="13"/>
  <c r="F400" i="13"/>
  <c r="M328" i="13"/>
  <c r="J328" i="13"/>
  <c r="F328" i="13"/>
  <c r="N328" i="13" s="1"/>
  <c r="M45" i="13"/>
  <c r="J45" i="13"/>
  <c r="F45" i="13"/>
  <c r="M88" i="13"/>
  <c r="J88" i="13"/>
  <c r="F88" i="13"/>
  <c r="N88" i="13" s="1"/>
  <c r="M336" i="13"/>
  <c r="J336" i="13"/>
  <c r="F336" i="13"/>
  <c r="M97" i="13"/>
  <c r="J97" i="13"/>
  <c r="F97" i="13"/>
  <c r="N97" i="13" s="1"/>
  <c r="M139" i="13"/>
  <c r="J139" i="13"/>
  <c r="F139" i="13"/>
  <c r="M368" i="13"/>
  <c r="J368" i="13"/>
  <c r="F368" i="13"/>
  <c r="N368" i="13" s="1"/>
  <c r="M183" i="13"/>
  <c r="J183" i="13"/>
  <c r="F183" i="13"/>
  <c r="M337" i="13"/>
  <c r="J337" i="13"/>
  <c r="F337" i="13"/>
  <c r="N337" i="13" s="1"/>
  <c r="M341" i="13"/>
  <c r="J341" i="13"/>
  <c r="F341" i="13"/>
  <c r="M267" i="13"/>
  <c r="J267" i="13"/>
  <c r="F267" i="13"/>
  <c r="N267" i="13" s="1"/>
  <c r="M91" i="13"/>
  <c r="J91" i="13"/>
  <c r="F91" i="13"/>
  <c r="M54" i="13"/>
  <c r="J54" i="13"/>
  <c r="F54" i="13"/>
  <c r="N54" i="13" s="1"/>
  <c r="M64" i="13"/>
  <c r="J64" i="13"/>
  <c r="F64" i="13"/>
  <c r="M95" i="13"/>
  <c r="J95" i="13"/>
  <c r="F95" i="13"/>
  <c r="N95" i="13" s="1"/>
  <c r="M68" i="13"/>
  <c r="J68" i="13"/>
  <c r="F68" i="13"/>
  <c r="M38" i="13"/>
  <c r="J38" i="13"/>
  <c r="F38" i="13"/>
  <c r="N38" i="13" s="1"/>
  <c r="M260" i="13"/>
  <c r="J260" i="13"/>
  <c r="F260" i="13"/>
  <c r="M193" i="13"/>
  <c r="J193" i="13"/>
  <c r="F193" i="13"/>
  <c r="N193" i="13" s="1"/>
  <c r="M410" i="13"/>
  <c r="J410" i="13"/>
  <c r="F410" i="13"/>
  <c r="M383" i="13"/>
  <c r="J383" i="13"/>
  <c r="F383" i="13"/>
  <c r="N383" i="13" s="1"/>
  <c r="M223" i="13"/>
  <c r="J223" i="13"/>
  <c r="F223" i="13"/>
  <c r="M173" i="13"/>
  <c r="J173" i="13"/>
  <c r="F173" i="13"/>
  <c r="M402" i="13"/>
  <c r="J402" i="13"/>
  <c r="F402" i="13"/>
  <c r="M385" i="13"/>
  <c r="J385" i="13"/>
  <c r="F385" i="13"/>
  <c r="N385" i="13" s="1"/>
  <c r="M160" i="13"/>
  <c r="J160" i="13"/>
  <c r="F160" i="13"/>
  <c r="M373" i="13"/>
  <c r="J373" i="13"/>
  <c r="F373" i="13"/>
  <c r="N373" i="13" s="1"/>
  <c r="M354" i="13"/>
  <c r="J354" i="13"/>
  <c r="F354" i="13"/>
  <c r="M210" i="13"/>
  <c r="J210" i="13"/>
  <c r="F210" i="13"/>
  <c r="N210" i="13" s="1"/>
  <c r="M329" i="13"/>
  <c r="J329" i="13"/>
  <c r="F329" i="13"/>
  <c r="M315" i="13"/>
  <c r="J315" i="13"/>
  <c r="F315" i="13"/>
  <c r="N315" i="13" s="1"/>
  <c r="M248" i="13"/>
  <c r="J248" i="13"/>
  <c r="F248" i="13"/>
  <c r="M115" i="13"/>
  <c r="J115" i="13"/>
  <c r="F115" i="13"/>
  <c r="N115" i="13" s="1"/>
  <c r="M205" i="13"/>
  <c r="J205" i="13"/>
  <c r="F205" i="13"/>
  <c r="M431" i="13"/>
  <c r="J431" i="13"/>
  <c r="F431" i="13"/>
  <c r="N431" i="13" s="1"/>
  <c r="M261" i="13"/>
  <c r="J261" i="13"/>
  <c r="F261" i="13"/>
  <c r="M51" i="13"/>
  <c r="J51" i="13"/>
  <c r="F51" i="13"/>
  <c r="N51" i="13" s="1"/>
  <c r="M116" i="13"/>
  <c r="J116" i="13"/>
  <c r="F116" i="13"/>
  <c r="M21" i="13"/>
  <c r="J21" i="13"/>
  <c r="F21" i="13"/>
  <c r="N21" i="13" s="1"/>
  <c r="M165" i="13"/>
  <c r="J165" i="13"/>
  <c r="F165" i="13"/>
  <c r="M274" i="13"/>
  <c r="J274" i="13"/>
  <c r="F274" i="13"/>
  <c r="N274" i="13" s="1"/>
  <c r="M213" i="13"/>
  <c r="J213" i="13"/>
  <c r="F213" i="13"/>
  <c r="M309" i="13"/>
  <c r="J309" i="13"/>
  <c r="F309" i="13"/>
  <c r="N309" i="13" s="1"/>
  <c r="M235" i="13"/>
  <c r="J235" i="13"/>
  <c r="F235" i="13"/>
  <c r="M78" i="13"/>
  <c r="J78" i="13"/>
  <c r="F78" i="13"/>
  <c r="N78" i="13" s="1"/>
  <c r="M85" i="13"/>
  <c r="J85" i="13"/>
  <c r="F85" i="13"/>
  <c r="M86" i="13"/>
  <c r="J86" i="13"/>
  <c r="F86" i="13"/>
  <c r="N86" i="13" s="1"/>
  <c r="M291" i="13"/>
  <c r="J291" i="13"/>
  <c r="F291" i="13"/>
  <c r="M236" i="13"/>
  <c r="J236" i="13"/>
  <c r="F236" i="13"/>
  <c r="N236" i="13" s="1"/>
  <c r="M418" i="13"/>
  <c r="J418" i="13"/>
  <c r="F418" i="13"/>
  <c r="M258" i="13"/>
  <c r="J258" i="13"/>
  <c r="F258" i="13"/>
  <c r="N258" i="13" s="1"/>
  <c r="M370" i="13"/>
  <c r="J370" i="13"/>
  <c r="F370" i="13"/>
  <c r="M268" i="13"/>
  <c r="J268" i="13"/>
  <c r="F268" i="13"/>
  <c r="M359" i="13"/>
  <c r="J359" i="13"/>
  <c r="F359" i="13"/>
  <c r="N359" i="13" s="1"/>
  <c r="M292" i="13"/>
  <c r="J292" i="13"/>
  <c r="F292" i="13"/>
  <c r="M227" i="13"/>
  <c r="J227" i="13"/>
  <c r="F227" i="13"/>
  <c r="N227" i="13" s="1"/>
  <c r="M212" i="13"/>
  <c r="J212" i="13"/>
  <c r="F212" i="13"/>
  <c r="M378" i="13"/>
  <c r="J378" i="13"/>
  <c r="F378" i="13"/>
  <c r="N378" i="13" s="1"/>
  <c r="M271" i="13"/>
  <c r="J271" i="13"/>
  <c r="F271" i="13"/>
  <c r="M188" i="13"/>
  <c r="J188" i="13"/>
  <c r="F188" i="13"/>
  <c r="N188" i="13" s="1"/>
  <c r="M26" i="13"/>
  <c r="J26" i="13"/>
  <c r="F26" i="13"/>
  <c r="M357" i="13"/>
  <c r="J357" i="13"/>
  <c r="F357" i="13"/>
  <c r="N357" i="13" s="1"/>
  <c r="M249" i="13"/>
  <c r="J249" i="13"/>
  <c r="F249" i="13"/>
  <c r="M99" i="13"/>
  <c r="J99" i="13"/>
  <c r="F99" i="13"/>
  <c r="N99" i="13" s="1"/>
  <c r="M424" i="13"/>
  <c r="J424" i="13"/>
  <c r="F424" i="13"/>
  <c r="M302" i="13"/>
  <c r="J302" i="13"/>
  <c r="F302" i="13"/>
  <c r="N302" i="13" s="1"/>
  <c r="M47" i="13"/>
  <c r="J47" i="13"/>
  <c r="F47" i="13"/>
  <c r="M396" i="13"/>
  <c r="J396" i="13"/>
  <c r="F396" i="13"/>
  <c r="N396" i="13" s="1"/>
  <c r="M255" i="13"/>
  <c r="J255" i="13"/>
  <c r="F255" i="13"/>
  <c r="M284" i="13"/>
  <c r="J284" i="13"/>
  <c r="F284" i="13"/>
  <c r="N284" i="13" s="1"/>
  <c r="M119" i="13"/>
  <c r="J119" i="13"/>
  <c r="F119" i="13"/>
  <c r="M206" i="13"/>
  <c r="J206" i="13"/>
  <c r="F206" i="13"/>
  <c r="N206" i="13" s="1"/>
  <c r="M226" i="13"/>
  <c r="J226" i="13"/>
  <c r="F226" i="13"/>
  <c r="M221" i="13"/>
  <c r="J221" i="13"/>
  <c r="F221" i="13"/>
  <c r="N221" i="13" s="1"/>
  <c r="M162" i="13"/>
  <c r="J162" i="13"/>
  <c r="F162" i="13"/>
  <c r="M351" i="13"/>
  <c r="J351" i="13"/>
  <c r="F351" i="13"/>
  <c r="N351" i="13" s="1"/>
  <c r="M121" i="13"/>
  <c r="J121" i="13"/>
  <c r="F121" i="13"/>
  <c r="M243" i="13"/>
  <c r="J243" i="13"/>
  <c r="F243" i="13"/>
  <c r="N243" i="13" s="1"/>
  <c r="M179" i="13"/>
  <c r="J179" i="13"/>
  <c r="F179" i="13"/>
  <c r="M19" i="13"/>
  <c r="J19" i="13"/>
  <c r="F19" i="13"/>
  <c r="N19" i="13" s="1"/>
  <c r="M28" i="13"/>
  <c r="J28" i="13"/>
  <c r="F28" i="13"/>
  <c r="M52" i="13"/>
  <c r="J52" i="13"/>
  <c r="F52" i="13"/>
  <c r="N52" i="13" s="1"/>
  <c r="M132" i="13"/>
  <c r="J132" i="13"/>
  <c r="F132" i="13"/>
  <c r="M169" i="13"/>
  <c r="J169" i="13"/>
  <c r="F169" i="13"/>
  <c r="N169" i="13" s="1"/>
  <c r="M103" i="13"/>
  <c r="J103" i="13"/>
  <c r="F103" i="13"/>
  <c r="M353" i="13"/>
  <c r="J353" i="13"/>
  <c r="F353" i="13"/>
  <c r="N353" i="13" s="1"/>
  <c r="M92" i="13"/>
  <c r="J92" i="13"/>
  <c r="F92" i="13"/>
  <c r="M101" i="13"/>
  <c r="J101" i="13"/>
  <c r="F101" i="13"/>
  <c r="N101" i="13" s="1"/>
  <c r="M362" i="13"/>
  <c r="J362" i="13"/>
  <c r="F362" i="13"/>
  <c r="M197" i="13"/>
  <c r="J197" i="13"/>
  <c r="F197" i="13"/>
  <c r="N197" i="13" s="1"/>
  <c r="M166" i="13"/>
  <c r="J166" i="13"/>
  <c r="F166" i="13"/>
  <c r="M83" i="13"/>
  <c r="J83" i="13"/>
  <c r="F83" i="13"/>
  <c r="N83" i="13" s="1"/>
  <c r="M409" i="13"/>
  <c r="J409" i="13"/>
  <c r="F409" i="13"/>
  <c r="M391" i="13"/>
  <c r="J391" i="13"/>
  <c r="F391" i="13"/>
  <c r="N391" i="13" s="1"/>
  <c r="M382" i="13"/>
  <c r="J382" i="13"/>
  <c r="F382" i="13"/>
  <c r="M90" i="13"/>
  <c r="J90" i="13"/>
  <c r="F90" i="13"/>
  <c r="N90" i="13" s="1"/>
  <c r="M125" i="13"/>
  <c r="J125" i="13"/>
  <c r="F125" i="13"/>
  <c r="M397" i="13"/>
  <c r="J397" i="13"/>
  <c r="F397" i="13"/>
  <c r="N397" i="13" s="1"/>
  <c r="M20" i="13"/>
  <c r="J20" i="13"/>
  <c r="F20" i="13"/>
  <c r="M395" i="13"/>
  <c r="J395" i="13"/>
  <c r="F395" i="13"/>
  <c r="N395" i="13" s="1"/>
  <c r="M17" i="13"/>
  <c r="J17" i="13"/>
  <c r="F17" i="13"/>
  <c r="M107" i="13"/>
  <c r="J107" i="13"/>
  <c r="F107" i="13"/>
  <c r="N107" i="13" s="1"/>
  <c r="M234" i="13"/>
  <c r="J234" i="13"/>
  <c r="F234" i="13"/>
  <c r="M196" i="13"/>
  <c r="J196" i="13"/>
  <c r="F196" i="13"/>
  <c r="N196" i="13" s="1"/>
  <c r="M394" i="13"/>
  <c r="J394" i="13"/>
  <c r="F394" i="13"/>
  <c r="M266" i="13"/>
  <c r="J266" i="13"/>
  <c r="F266" i="13"/>
  <c r="N266" i="13" s="1"/>
  <c r="M137" i="13"/>
  <c r="J137" i="13"/>
  <c r="F137" i="13"/>
  <c r="M441" i="13"/>
  <c r="J441" i="13"/>
  <c r="F441" i="13"/>
  <c r="M22" i="13"/>
  <c r="J22" i="13"/>
  <c r="F22" i="13"/>
  <c r="M388" i="13"/>
  <c r="J388" i="13"/>
  <c r="F388" i="13"/>
  <c r="N388" i="13" s="1"/>
  <c r="M177" i="13"/>
  <c r="J177" i="13"/>
  <c r="F177" i="13"/>
  <c r="M202" i="13"/>
  <c r="J202" i="13"/>
  <c r="F202" i="13"/>
  <c r="N202" i="13" s="1"/>
  <c r="M401" i="13"/>
  <c r="J401" i="13"/>
  <c r="F401" i="13"/>
  <c r="M31" i="13"/>
  <c r="J31" i="13"/>
  <c r="F31" i="13"/>
  <c r="N31" i="13" s="1"/>
  <c r="M352" i="13"/>
  <c r="J352" i="13"/>
  <c r="F352" i="13"/>
  <c r="M269" i="13"/>
  <c r="J269" i="13"/>
  <c r="F269" i="13"/>
  <c r="N269" i="13" s="1"/>
  <c r="M39" i="13"/>
  <c r="J39" i="13"/>
  <c r="F39" i="13"/>
  <c r="M24" i="13"/>
  <c r="J24" i="13"/>
  <c r="F24" i="13"/>
  <c r="N24" i="13" s="1"/>
  <c r="M170" i="13"/>
  <c r="J170" i="13"/>
  <c r="F170" i="13"/>
  <c r="M264" i="13"/>
  <c r="J264" i="13"/>
  <c r="F264" i="13"/>
  <c r="N264" i="13" s="1"/>
  <c r="M325" i="13"/>
  <c r="J325" i="13"/>
  <c r="F325" i="13"/>
  <c r="M358" i="13"/>
  <c r="J358" i="13"/>
  <c r="F358" i="13"/>
  <c r="N358" i="13" s="1"/>
  <c r="M93" i="13"/>
  <c r="J93" i="13"/>
  <c r="F93" i="13"/>
  <c r="M240" i="13"/>
  <c r="J240" i="13"/>
  <c r="F240" i="13"/>
  <c r="N240" i="13" s="1"/>
  <c r="M239" i="13"/>
  <c r="J239" i="13"/>
  <c r="F239" i="13"/>
  <c r="M439" i="13"/>
  <c r="J439" i="13"/>
  <c r="F439" i="13"/>
  <c r="N439" i="13" s="1"/>
  <c r="M406" i="13"/>
  <c r="J406" i="13"/>
  <c r="F406" i="13"/>
  <c r="M190" i="13"/>
  <c r="J190" i="13"/>
  <c r="F190" i="13"/>
  <c r="N190" i="13" s="1"/>
  <c r="M176" i="13"/>
  <c r="J176" i="13"/>
  <c r="F176" i="13"/>
  <c r="M46" i="13"/>
  <c r="J46" i="13"/>
  <c r="F46" i="13"/>
  <c r="N46" i="13" s="1"/>
  <c r="M245" i="13"/>
  <c r="J245" i="13"/>
  <c r="F245" i="13"/>
  <c r="M187" i="13"/>
  <c r="J187" i="13"/>
  <c r="F187" i="13"/>
  <c r="N187" i="13" s="1"/>
  <c r="M420" i="13"/>
  <c r="J420" i="13"/>
  <c r="F420" i="13"/>
  <c r="M69" i="13"/>
  <c r="J69" i="13"/>
  <c r="F69" i="13"/>
  <c r="N69" i="13" s="1"/>
  <c r="M67" i="13"/>
  <c r="J67" i="13"/>
  <c r="F67" i="13"/>
  <c r="M246" i="13"/>
  <c r="J246" i="13"/>
  <c r="F246" i="13"/>
  <c r="N246" i="13" s="1"/>
  <c r="M340" i="13"/>
  <c r="J340" i="13"/>
  <c r="F340" i="13"/>
  <c r="M154" i="13"/>
  <c r="J154" i="13"/>
  <c r="F154" i="13"/>
  <c r="N154" i="13" s="1"/>
  <c r="M18" i="13"/>
  <c r="J18" i="13"/>
  <c r="F18" i="13"/>
  <c r="M381" i="13"/>
  <c r="J381" i="13"/>
  <c r="F381" i="13"/>
  <c r="N381" i="13" s="1"/>
  <c r="M427" i="13"/>
  <c r="J427" i="13"/>
  <c r="F427" i="13"/>
  <c r="M436" i="13"/>
  <c r="J436" i="13"/>
  <c r="F436" i="13"/>
  <c r="N436" i="13" s="1"/>
  <c r="M308" i="13"/>
  <c r="J308" i="13"/>
  <c r="F308" i="13"/>
  <c r="M390" i="13"/>
  <c r="J390" i="13"/>
  <c r="F390" i="13"/>
  <c r="N390" i="13" s="1"/>
  <c r="M186" i="13"/>
  <c r="J186" i="13"/>
  <c r="F186" i="13"/>
  <c r="M244" i="13"/>
  <c r="J244" i="13"/>
  <c r="F244" i="13"/>
  <c r="N244" i="13" s="1"/>
  <c r="M355" i="13"/>
  <c r="J355" i="13"/>
  <c r="F355" i="13"/>
  <c r="M29" i="13"/>
  <c r="J29" i="13"/>
  <c r="F29" i="13"/>
  <c r="N29" i="13" s="1"/>
  <c r="M79" i="13"/>
  <c r="J79" i="13"/>
  <c r="F79" i="13"/>
  <c r="M313" i="13"/>
  <c r="J313" i="13"/>
  <c r="F313" i="13"/>
  <c r="N313" i="13" s="1"/>
  <c r="M216" i="13"/>
  <c r="J216" i="13"/>
  <c r="F216" i="13"/>
  <c r="M377" i="13"/>
  <c r="J377" i="13"/>
  <c r="F377" i="13"/>
  <c r="N377" i="13" s="1"/>
  <c r="M299" i="13"/>
  <c r="J299" i="13"/>
  <c r="F299" i="13"/>
  <c r="M405" i="13"/>
  <c r="J405" i="13"/>
  <c r="F405" i="13"/>
  <c r="N405" i="13" s="1"/>
  <c r="M327" i="13"/>
  <c r="J327" i="13"/>
  <c r="F327" i="13"/>
  <c r="M207" i="13"/>
  <c r="J207" i="13"/>
  <c r="F207" i="13"/>
  <c r="N207" i="13" s="1"/>
  <c r="M200" i="13"/>
  <c r="J200" i="13"/>
  <c r="F200" i="13"/>
  <c r="M296" i="13"/>
  <c r="J296" i="13"/>
  <c r="F296" i="13"/>
  <c r="N296" i="13" s="1"/>
  <c r="M287" i="13"/>
  <c r="J287" i="13"/>
  <c r="F287" i="13"/>
  <c r="M192" i="13"/>
  <c r="J192" i="13"/>
  <c r="F192" i="13"/>
  <c r="N192" i="13" s="1"/>
  <c r="M318" i="13"/>
  <c r="J318" i="13"/>
  <c r="F318" i="13"/>
  <c r="M324" i="13"/>
  <c r="J324" i="13"/>
  <c r="F324" i="13"/>
  <c r="N324" i="13" s="1"/>
  <c r="M112" i="13"/>
  <c r="J112" i="13"/>
  <c r="F112" i="13"/>
  <c r="M305" i="13"/>
  <c r="J305" i="13"/>
  <c r="F305" i="13"/>
  <c r="N305" i="13" s="1"/>
  <c r="M228" i="13"/>
  <c r="J228" i="13"/>
  <c r="F228" i="13"/>
  <c r="M298" i="13"/>
  <c r="J298" i="13"/>
  <c r="F298" i="13"/>
  <c r="N298" i="13" s="1"/>
  <c r="M11" i="13"/>
  <c r="J11" i="13"/>
  <c r="F11" i="13"/>
  <c r="M108" i="13"/>
  <c r="J108" i="13"/>
  <c r="F108" i="13"/>
  <c r="N108" i="13" s="1"/>
  <c r="M275" i="13"/>
  <c r="J275" i="13"/>
  <c r="F275" i="13"/>
  <c r="M150" i="13"/>
  <c r="J150" i="13"/>
  <c r="F150" i="13"/>
  <c r="N150" i="13" s="1"/>
  <c r="M279" i="13"/>
  <c r="J279" i="13"/>
  <c r="F279" i="13"/>
  <c r="M141" i="13"/>
  <c r="J141" i="13"/>
  <c r="F141" i="13"/>
  <c r="N141" i="13" s="1"/>
  <c r="M247" i="13"/>
  <c r="J247" i="13"/>
  <c r="F247" i="13"/>
  <c r="M10" i="13"/>
  <c r="J10" i="13"/>
  <c r="F10" i="13"/>
  <c r="N10" i="13" s="1"/>
  <c r="M174" i="13"/>
  <c r="J174" i="13"/>
  <c r="F174" i="13"/>
  <c r="M148" i="13"/>
  <c r="J148" i="13"/>
  <c r="F148" i="13"/>
  <c r="N148" i="13" s="1"/>
  <c r="M123" i="13"/>
  <c r="J123" i="13"/>
  <c r="F123" i="13"/>
  <c r="M222" i="13"/>
  <c r="J222" i="13"/>
  <c r="F222" i="13"/>
  <c r="N222" i="13" s="1"/>
  <c r="M35" i="13"/>
  <c r="J35" i="13"/>
  <c r="F35" i="13"/>
  <c r="M393" i="13"/>
  <c r="J393" i="13"/>
  <c r="F393" i="13"/>
  <c r="N393" i="13" s="1"/>
  <c r="M155" i="13"/>
  <c r="J155" i="13"/>
  <c r="F155" i="13"/>
  <c r="M199" i="13"/>
  <c r="J199" i="13"/>
  <c r="F199" i="13"/>
  <c r="N199" i="13" s="1"/>
  <c r="M140" i="13"/>
  <c r="J140" i="13"/>
  <c r="F140" i="13"/>
  <c r="M426" i="13"/>
  <c r="J426" i="13"/>
  <c r="F426" i="13"/>
  <c r="N426" i="13" s="1"/>
  <c r="M310" i="13"/>
  <c r="J310" i="13"/>
  <c r="F310" i="13"/>
  <c r="M84" i="13"/>
  <c r="J84" i="13"/>
  <c r="F84" i="13"/>
  <c r="N84" i="13" s="1"/>
  <c r="M124" i="13"/>
  <c r="J124" i="13"/>
  <c r="F124" i="13"/>
  <c r="M343" i="13"/>
  <c r="J343" i="13"/>
  <c r="F343" i="13"/>
  <c r="N343" i="13" s="1"/>
  <c r="M265" i="13"/>
  <c r="J265" i="13"/>
  <c r="F265" i="13"/>
  <c r="M319" i="13"/>
  <c r="J319" i="13"/>
  <c r="F319" i="13"/>
  <c r="N319" i="13" s="1"/>
  <c r="M100" i="13"/>
  <c r="J100" i="13"/>
  <c r="F100" i="13"/>
  <c r="M142" i="13"/>
  <c r="J142" i="13"/>
  <c r="F142" i="13"/>
  <c r="N142" i="13" s="1"/>
  <c r="M133" i="13"/>
  <c r="J133" i="13"/>
  <c r="F133" i="13"/>
  <c r="M342" i="13"/>
  <c r="J342" i="13"/>
  <c r="F342" i="13"/>
  <c r="N342" i="13" s="1"/>
  <c r="M326" i="13"/>
  <c r="J326" i="13"/>
  <c r="F326" i="13"/>
  <c r="M237" i="13"/>
  <c r="J237" i="13"/>
  <c r="F237" i="13"/>
  <c r="N237" i="13" s="1"/>
  <c r="M80" i="13"/>
  <c r="J80" i="13"/>
  <c r="F80" i="13"/>
  <c r="M294" i="13"/>
  <c r="J294" i="13"/>
  <c r="F294" i="13"/>
  <c r="N294" i="13" s="1"/>
  <c r="M75" i="13"/>
  <c r="J75" i="13"/>
  <c r="F75" i="13"/>
  <c r="M259" i="13"/>
  <c r="J259" i="13"/>
  <c r="F259" i="13"/>
  <c r="N259" i="13" s="1"/>
  <c r="M204" i="13"/>
  <c r="J204" i="13"/>
  <c r="F204" i="13"/>
  <c r="M189" i="13"/>
  <c r="J189" i="13"/>
  <c r="F189" i="13"/>
  <c r="N189" i="13" s="1"/>
  <c r="M157" i="13"/>
  <c r="J157" i="13"/>
  <c r="F157" i="13"/>
  <c r="M366" i="13"/>
  <c r="J366" i="13"/>
  <c r="F366" i="13"/>
  <c r="N366" i="13" s="1"/>
  <c r="M118" i="13"/>
  <c r="J118" i="13"/>
  <c r="F118" i="13"/>
  <c r="M288" i="13"/>
  <c r="J288" i="13"/>
  <c r="F288" i="13"/>
  <c r="N288" i="13" s="1"/>
  <c r="M338" i="13"/>
  <c r="J338" i="13"/>
  <c r="F338" i="13"/>
  <c r="M164" i="13"/>
  <c r="J164" i="13"/>
  <c r="F164" i="13"/>
  <c r="N164" i="13" s="1"/>
  <c r="M253" i="13"/>
  <c r="J253" i="13"/>
  <c r="F253" i="13"/>
  <c r="M111" i="13"/>
  <c r="J111" i="13"/>
  <c r="F111" i="13"/>
  <c r="N111" i="13" s="1"/>
  <c r="M203" i="13"/>
  <c r="J203" i="13"/>
  <c r="F203" i="13"/>
  <c r="M15" i="13"/>
  <c r="J15" i="13"/>
  <c r="F15" i="13"/>
  <c r="N15" i="13" s="1"/>
  <c r="M161" i="13"/>
  <c r="J161" i="13"/>
  <c r="F161" i="13"/>
  <c r="M106" i="13"/>
  <c r="J106" i="13"/>
  <c r="F106" i="13"/>
  <c r="N106" i="13" s="1"/>
  <c r="M306" i="13"/>
  <c r="J306" i="13"/>
  <c r="F306" i="13"/>
  <c r="M367" i="13"/>
  <c r="J367" i="13"/>
  <c r="F367" i="13"/>
  <c r="N367" i="13" s="1"/>
  <c r="M98" i="13"/>
  <c r="J98" i="13"/>
  <c r="F98" i="13"/>
  <c r="M42" i="13"/>
  <c r="J42" i="13"/>
  <c r="F42" i="13"/>
  <c r="N42" i="13" s="1"/>
  <c r="M272" i="13"/>
  <c r="J272" i="13"/>
  <c r="F272" i="13"/>
  <c r="M96" i="13"/>
  <c r="J96" i="13"/>
  <c r="F96" i="13"/>
  <c r="N96" i="13" s="1"/>
  <c r="M109" i="13"/>
  <c r="J109" i="13"/>
  <c r="F109" i="13"/>
  <c r="M34" i="13"/>
  <c r="J34" i="13"/>
  <c r="F34" i="13"/>
  <c r="N34" i="13" s="1"/>
  <c r="M300" i="13"/>
  <c r="J300" i="13"/>
  <c r="F300" i="13"/>
  <c r="M230" i="13"/>
  <c r="J230" i="13"/>
  <c r="F230" i="13"/>
  <c r="N230" i="13" s="1"/>
  <c r="M36" i="13"/>
  <c r="J36" i="13"/>
  <c r="F36" i="13"/>
  <c r="M413" i="13"/>
  <c r="J413" i="13"/>
  <c r="N413" i="13" s="1"/>
  <c r="F413" i="13"/>
  <c r="M289" i="13"/>
  <c r="J289" i="13"/>
  <c r="F289" i="13"/>
  <c r="M185" i="13"/>
  <c r="J185" i="13"/>
  <c r="F185" i="13"/>
  <c r="M105" i="13"/>
  <c r="J105" i="13"/>
  <c r="F105" i="13"/>
  <c r="M241" i="13"/>
  <c r="J241" i="13"/>
  <c r="F241" i="13"/>
  <c r="M146" i="13"/>
  <c r="J146" i="13"/>
  <c r="F146" i="13"/>
  <c r="M135" i="13"/>
  <c r="J135" i="13"/>
  <c r="F135" i="13"/>
  <c r="M14" i="13"/>
  <c r="J14" i="13"/>
  <c r="F14" i="13"/>
  <c r="M301" i="13"/>
  <c r="J301" i="13"/>
  <c r="F301" i="13"/>
  <c r="M214" i="13"/>
  <c r="J214" i="13"/>
  <c r="F214" i="13"/>
  <c r="M360" i="13"/>
  <c r="J360" i="13"/>
  <c r="F360" i="13"/>
  <c r="M429" i="13"/>
  <c r="J429" i="13"/>
  <c r="F429" i="13"/>
  <c r="M320" i="13"/>
  <c r="J320" i="13"/>
  <c r="F320" i="13"/>
  <c r="M369" i="13"/>
  <c r="J369" i="13"/>
  <c r="F369" i="13"/>
  <c r="M434" i="13"/>
  <c r="J434" i="13"/>
  <c r="F434" i="13"/>
  <c r="M404" i="13"/>
  <c r="J404" i="13"/>
  <c r="F404" i="13"/>
  <c r="M285" i="13"/>
  <c r="J285" i="13"/>
  <c r="F285" i="13"/>
  <c r="M44" i="13"/>
  <c r="J44" i="13"/>
  <c r="F44" i="13"/>
  <c r="M438" i="13"/>
  <c r="J438" i="13"/>
  <c r="F438" i="13"/>
  <c r="M408" i="13"/>
  <c r="J408" i="13"/>
  <c r="F408" i="13"/>
  <c r="M365" i="13"/>
  <c r="J365" i="13"/>
  <c r="F365" i="13"/>
  <c r="M168" i="13"/>
  <c r="J168" i="13"/>
  <c r="F168" i="13"/>
  <c r="M273" i="13"/>
  <c r="J273" i="13"/>
  <c r="F273" i="13"/>
  <c r="M184" i="13"/>
  <c r="J184" i="13"/>
  <c r="F184" i="13"/>
  <c r="M430" i="13"/>
  <c r="J430" i="13"/>
  <c r="F430" i="13"/>
  <c r="M387" i="13"/>
  <c r="J387" i="13"/>
  <c r="F387" i="13"/>
  <c r="M374" i="13"/>
  <c r="J374" i="13"/>
  <c r="F374" i="13"/>
  <c r="M307" i="13"/>
  <c r="J307" i="13"/>
  <c r="F307" i="13"/>
  <c r="M94" i="13"/>
  <c r="J94" i="13"/>
  <c r="F94" i="13"/>
  <c r="M332" i="13"/>
  <c r="J332" i="13"/>
  <c r="F332" i="13"/>
  <c r="M143" i="13"/>
  <c r="J143" i="13"/>
  <c r="F143" i="13"/>
  <c r="M57" i="13"/>
  <c r="J57" i="13"/>
  <c r="F57" i="13"/>
  <c r="M242" i="13"/>
  <c r="J242" i="13"/>
  <c r="F242" i="13"/>
  <c r="M335" i="13"/>
  <c r="J335" i="13"/>
  <c r="F335" i="13"/>
  <c r="M81" i="13"/>
  <c r="J81" i="13"/>
  <c r="F81" i="13"/>
  <c r="M175" i="13"/>
  <c r="J175" i="13"/>
  <c r="F175" i="13"/>
  <c r="M339" i="13"/>
  <c r="J339" i="13"/>
  <c r="F339" i="13"/>
  <c r="M217" i="13"/>
  <c r="J217" i="13"/>
  <c r="F217" i="13"/>
  <c r="M414" i="13"/>
  <c r="J414" i="13"/>
  <c r="F414" i="13"/>
  <c r="M311" i="13"/>
  <c r="J311" i="13"/>
  <c r="F311" i="13"/>
  <c r="M37" i="13"/>
  <c r="J37" i="13"/>
  <c r="F37" i="13"/>
  <c r="L37" i="13" s="1"/>
  <c r="M23" i="13"/>
  <c r="J23" i="13"/>
  <c r="F23" i="13"/>
  <c r="M122" i="13"/>
  <c r="J122" i="13"/>
  <c r="F122" i="13"/>
  <c r="N122" i="13" s="1"/>
  <c r="M172" i="13"/>
  <c r="J172" i="13"/>
  <c r="F172" i="13"/>
  <c r="M389" i="13"/>
  <c r="J389" i="13"/>
  <c r="F389" i="13"/>
  <c r="N389" i="13" s="1"/>
  <c r="M181" i="13"/>
  <c r="J181" i="13"/>
  <c r="F181" i="13"/>
  <c r="M30" i="13"/>
  <c r="J30" i="13"/>
  <c r="F30" i="13"/>
  <c r="N30" i="13" s="1"/>
  <c r="M376" i="13"/>
  <c r="J376" i="13"/>
  <c r="F376" i="13"/>
  <c r="M229" i="13"/>
  <c r="J229" i="13"/>
  <c r="F229" i="13"/>
  <c r="L229" i="13" s="1"/>
  <c r="M407" i="13"/>
  <c r="J407" i="13"/>
  <c r="F407" i="13"/>
  <c r="M442" i="13"/>
  <c r="J442" i="13"/>
  <c r="F442" i="13"/>
  <c r="L442" i="13" s="1"/>
  <c r="M128" i="13"/>
  <c r="J128" i="13"/>
  <c r="F128" i="13"/>
  <c r="M435" i="13"/>
  <c r="J435" i="13"/>
  <c r="F435" i="13"/>
  <c r="L435" i="13" s="1"/>
  <c r="M126" i="13"/>
  <c r="J126" i="13"/>
  <c r="F126" i="13"/>
  <c r="M215" i="13"/>
  <c r="J215" i="13"/>
  <c r="F215" i="13"/>
  <c r="N215" i="13" s="1"/>
  <c r="M63" i="13"/>
  <c r="J63" i="13"/>
  <c r="F63" i="13"/>
  <c r="M331" i="13"/>
  <c r="J331" i="13"/>
  <c r="F331" i="13"/>
  <c r="N331" i="13" s="1"/>
  <c r="M276" i="13"/>
  <c r="J276" i="13"/>
  <c r="F276" i="13"/>
  <c r="M167" i="13"/>
  <c r="J167" i="13"/>
  <c r="F167" i="13"/>
  <c r="N167" i="13" s="1"/>
  <c r="M347" i="13"/>
  <c r="J347" i="13"/>
  <c r="F347" i="13"/>
  <c r="M70" i="13"/>
  <c r="J70" i="13"/>
  <c r="F70" i="13"/>
  <c r="L70" i="13" s="1"/>
  <c r="M220" i="13"/>
  <c r="J220" i="13"/>
  <c r="F220" i="13"/>
  <c r="M104" i="13"/>
  <c r="J104" i="13"/>
  <c r="F104" i="13"/>
  <c r="L104" i="13" s="1"/>
  <c r="M277" i="13"/>
  <c r="J277" i="13"/>
  <c r="F277" i="13"/>
  <c r="M371" i="13"/>
  <c r="J371" i="13"/>
  <c r="F371" i="13"/>
  <c r="N371" i="13" s="1"/>
  <c r="M218" i="13"/>
  <c r="J218" i="13"/>
  <c r="F218" i="13"/>
  <c r="M281" i="13"/>
  <c r="J281" i="13"/>
  <c r="F281" i="13"/>
  <c r="L281" i="13" s="1"/>
  <c r="M282" i="13"/>
  <c r="J282" i="13"/>
  <c r="F282" i="13"/>
  <c r="M102" i="13"/>
  <c r="J102" i="13"/>
  <c r="F102" i="13"/>
  <c r="L102" i="13" s="1"/>
  <c r="M317" i="13"/>
  <c r="J317" i="13"/>
  <c r="F317" i="13"/>
  <c r="M233" i="13"/>
  <c r="J233" i="13"/>
  <c r="F233" i="13"/>
  <c r="N233" i="13" s="1"/>
  <c r="M350" i="13"/>
  <c r="J350" i="13"/>
  <c r="F350" i="13"/>
  <c r="M363" i="13"/>
  <c r="J363" i="13"/>
  <c r="F363" i="13"/>
  <c r="L363" i="13" s="1"/>
  <c r="M425" i="13"/>
  <c r="J425" i="13"/>
  <c r="F425" i="13"/>
  <c r="M321" i="13"/>
  <c r="J321" i="13"/>
  <c r="F321" i="13"/>
  <c r="N321" i="13" s="1"/>
  <c r="M131" i="13"/>
  <c r="J131" i="13"/>
  <c r="F131" i="13"/>
  <c r="M437" i="13"/>
  <c r="J437" i="13"/>
  <c r="F437" i="13"/>
  <c r="N437" i="13" s="1"/>
  <c r="M117" i="13"/>
  <c r="J117" i="13"/>
  <c r="F117" i="13"/>
  <c r="M392" i="13"/>
  <c r="J392" i="13"/>
  <c r="F392" i="13"/>
  <c r="L392" i="13" s="1"/>
  <c r="M443" i="13"/>
  <c r="J443" i="13"/>
  <c r="F443" i="13"/>
  <c r="M74" i="13"/>
  <c r="J74" i="13"/>
  <c r="F74" i="13"/>
  <c r="N74" i="13" s="1"/>
  <c r="M219" i="13"/>
  <c r="J219" i="13"/>
  <c r="F219" i="13"/>
  <c r="M416" i="13"/>
  <c r="J416" i="13"/>
  <c r="F416" i="13"/>
  <c r="N416" i="13" s="1"/>
  <c r="M412" i="13"/>
  <c r="J412" i="13"/>
  <c r="F412" i="13"/>
  <c r="M270" i="13"/>
  <c r="J270" i="13"/>
  <c r="F270" i="13"/>
  <c r="N270" i="13" s="1"/>
  <c r="M62" i="13"/>
  <c r="J62" i="13"/>
  <c r="F62" i="13"/>
  <c r="M71" i="13"/>
  <c r="J71" i="13"/>
  <c r="F71" i="13"/>
  <c r="N71" i="13" s="1"/>
  <c r="M334" i="13"/>
  <c r="J334" i="13"/>
  <c r="F334" i="13"/>
  <c r="M201" i="13"/>
  <c r="J201" i="13"/>
  <c r="F201" i="13"/>
  <c r="N201" i="13" s="1"/>
  <c r="M198" i="13"/>
  <c r="J198" i="13"/>
  <c r="F198" i="13"/>
  <c r="M423" i="13"/>
  <c r="J423" i="13"/>
  <c r="F423" i="13"/>
  <c r="N423" i="13" s="1"/>
  <c r="M82" i="13"/>
  <c r="J82" i="13"/>
  <c r="F82" i="13"/>
  <c r="M153" i="13"/>
  <c r="J153" i="13"/>
  <c r="F153" i="13"/>
  <c r="N153" i="13" s="1"/>
  <c r="M55" i="13"/>
  <c r="J55" i="13"/>
  <c r="F55" i="13"/>
  <c r="M440" i="13"/>
  <c r="J440" i="13"/>
  <c r="F440" i="13"/>
  <c r="N440" i="13" s="1"/>
  <c r="M61" i="13"/>
  <c r="J61" i="13"/>
  <c r="F61" i="13"/>
  <c r="M231" i="13"/>
  <c r="J231" i="13"/>
  <c r="N231" i="13" s="1"/>
  <c r="F231" i="13"/>
  <c r="M333" i="13"/>
  <c r="J333" i="13"/>
  <c r="F333" i="13"/>
  <c r="M323" i="13"/>
  <c r="J323" i="13"/>
  <c r="F323" i="13"/>
  <c r="M433" i="13"/>
  <c r="J433" i="13"/>
  <c r="F433" i="13"/>
  <c r="M191" i="13"/>
  <c r="J191" i="13"/>
  <c r="F191" i="13"/>
  <c r="M73" i="13"/>
  <c r="J73" i="13"/>
  <c r="F73" i="13"/>
  <c r="M16" i="13"/>
  <c r="J16" i="13"/>
  <c r="F16" i="13"/>
  <c r="M130" i="13"/>
  <c r="J130" i="13"/>
  <c r="F130" i="13"/>
  <c r="M178" i="13"/>
  <c r="J178" i="13"/>
  <c r="F178" i="13"/>
  <c r="M422" i="13"/>
  <c r="J422" i="13"/>
  <c r="F422" i="13"/>
  <c r="M232" i="13"/>
  <c r="J232" i="13"/>
  <c r="F232" i="13"/>
  <c r="M114" i="13"/>
  <c r="J114" i="13"/>
  <c r="F114" i="13"/>
  <c r="M25" i="13"/>
  <c r="J25" i="13"/>
  <c r="F25" i="13"/>
  <c r="M49" i="13"/>
  <c r="J49" i="13"/>
  <c r="F49" i="13"/>
  <c r="M345" i="13"/>
  <c r="J345" i="13"/>
  <c r="F345" i="13"/>
  <c r="M372" i="13"/>
  <c r="J372" i="13"/>
  <c r="F372" i="13"/>
  <c r="M147" i="13"/>
  <c r="J147" i="13"/>
  <c r="F147" i="13"/>
  <c r="M144" i="13"/>
  <c r="J144" i="13"/>
  <c r="F144" i="13"/>
  <c r="M314" i="13"/>
  <c r="J314" i="13"/>
  <c r="F314" i="13"/>
  <c r="M346" i="13"/>
  <c r="J346" i="13"/>
  <c r="F346" i="13"/>
  <c r="M386" i="13"/>
  <c r="J386" i="13"/>
  <c r="F386" i="13"/>
  <c r="M53" i="13"/>
  <c r="J53" i="13"/>
  <c r="F53" i="13"/>
  <c r="M113" i="13"/>
  <c r="J113" i="13"/>
  <c r="F113" i="13"/>
  <c r="M252" i="13"/>
  <c r="J252" i="13"/>
  <c r="F252" i="13"/>
  <c r="M280" i="13"/>
  <c r="J280" i="13"/>
  <c r="F280" i="13"/>
  <c r="M254" i="13"/>
  <c r="J254" i="13"/>
  <c r="F254" i="13"/>
  <c r="M278" i="13"/>
  <c r="J278" i="13"/>
  <c r="F278" i="13"/>
  <c r="M156" i="13"/>
  <c r="J156" i="13"/>
  <c r="F156" i="13"/>
  <c r="M263" i="13"/>
  <c r="J263" i="13"/>
  <c r="F263" i="13"/>
  <c r="M322" i="13"/>
  <c r="J322" i="13"/>
  <c r="F322" i="13"/>
  <c r="M403" i="13"/>
  <c r="J403" i="13"/>
  <c r="F403" i="13"/>
  <c r="M208" i="13"/>
  <c r="J208" i="13"/>
  <c r="F208" i="13"/>
  <c r="M127" i="13"/>
  <c r="J127" i="13"/>
  <c r="F127" i="13"/>
  <c r="M290" i="13"/>
  <c r="J290" i="13"/>
  <c r="F290" i="13"/>
  <c r="M384" i="13"/>
  <c r="J384" i="13"/>
  <c r="F384" i="13"/>
  <c r="M32" i="13"/>
  <c r="J32" i="13"/>
  <c r="F32" i="13"/>
  <c r="M180" i="13"/>
  <c r="J180" i="13"/>
  <c r="F180" i="13"/>
  <c r="M349" i="13"/>
  <c r="J349" i="13"/>
  <c r="F349" i="13"/>
  <c r="M286" i="13"/>
  <c r="J286" i="13"/>
  <c r="F286" i="13"/>
  <c r="M256" i="13"/>
  <c r="J256" i="13"/>
  <c r="F256" i="13"/>
  <c r="M41" i="13"/>
  <c r="J41" i="13"/>
  <c r="F41" i="13"/>
  <c r="N41" i="13" s="1"/>
  <c r="M149" i="13"/>
  <c r="J149" i="13"/>
  <c r="F149" i="13"/>
  <c r="M380" i="13"/>
  <c r="J380" i="13"/>
  <c r="F380" i="13"/>
  <c r="L380" i="13" s="1"/>
  <c r="M399" i="13"/>
  <c r="J399" i="13"/>
  <c r="F399" i="13"/>
  <c r="M224" i="13"/>
  <c r="J224" i="13"/>
  <c r="F224" i="13"/>
  <c r="N224" i="13" s="1"/>
  <c r="M250" i="13"/>
  <c r="J250" i="13"/>
  <c r="F250" i="13"/>
  <c r="M43" i="13"/>
  <c r="J43" i="13"/>
  <c r="F43" i="13"/>
  <c r="N43" i="13" s="1"/>
  <c r="M151" i="13"/>
  <c r="J151" i="13"/>
  <c r="F151" i="13"/>
  <c r="M134" i="13"/>
  <c r="J134" i="13"/>
  <c r="F134" i="13"/>
  <c r="N134" i="13" s="1"/>
  <c r="M303" i="13"/>
  <c r="J303" i="13"/>
  <c r="F303" i="13"/>
  <c r="M110" i="13"/>
  <c r="J110" i="13"/>
  <c r="F110" i="13"/>
  <c r="L110" i="13" s="1"/>
  <c r="M158" i="13"/>
  <c r="J158" i="13"/>
  <c r="F158" i="13"/>
  <c r="M163" i="13"/>
  <c r="J163" i="13"/>
  <c r="F163" i="13"/>
  <c r="N163" i="13" s="1"/>
  <c r="M238" i="13"/>
  <c r="J238" i="13"/>
  <c r="F238" i="13"/>
  <c r="M56" i="13"/>
  <c r="J56" i="13"/>
  <c r="F56" i="13"/>
  <c r="M421" i="13"/>
  <c r="J421" i="13"/>
  <c r="F421" i="13"/>
  <c r="M12" i="13"/>
  <c r="J12" i="13"/>
  <c r="F12" i="13"/>
  <c r="L12" i="13" s="1"/>
  <c r="M316" i="13"/>
  <c r="J316" i="13"/>
  <c r="F316" i="13"/>
  <c r="M297" i="13"/>
  <c r="J297" i="13"/>
  <c r="F297" i="13"/>
  <c r="N297" i="13" s="1"/>
  <c r="M344" i="13"/>
  <c r="J344" i="13"/>
  <c r="F344" i="13"/>
  <c r="M432" i="13"/>
  <c r="J432" i="13"/>
  <c r="F432" i="13"/>
  <c r="N432" i="13" s="1"/>
  <c r="M415" i="13"/>
  <c r="J415" i="13"/>
  <c r="F415" i="13"/>
  <c r="M195" i="13"/>
  <c r="J195" i="13"/>
  <c r="F195" i="13"/>
  <c r="N195" i="13" s="1"/>
  <c r="M66" i="13"/>
  <c r="J66" i="13"/>
  <c r="F66" i="13"/>
  <c r="M364" i="13"/>
  <c r="J364" i="13"/>
  <c r="F364" i="13"/>
  <c r="L364" i="13" s="1"/>
  <c r="M295" i="13"/>
  <c r="J295" i="13"/>
  <c r="F295" i="13"/>
  <c r="M194" i="13"/>
  <c r="J194" i="13"/>
  <c r="F194" i="13"/>
  <c r="L194" i="13" s="1"/>
  <c r="M283" i="13"/>
  <c r="J283" i="13"/>
  <c r="F283" i="13"/>
  <c r="M225" i="13"/>
  <c r="J225" i="13"/>
  <c r="F225" i="13"/>
  <c r="N225" i="13" s="1"/>
  <c r="M77" i="13"/>
  <c r="J77" i="13"/>
  <c r="F77" i="13"/>
  <c r="M419" i="13"/>
  <c r="J419" i="13"/>
  <c r="F419" i="13"/>
  <c r="L419" i="13" s="1"/>
  <c r="M171" i="13"/>
  <c r="J171" i="13"/>
  <c r="F171" i="13"/>
  <c r="M361" i="13"/>
  <c r="J361" i="13"/>
  <c r="F361" i="13"/>
  <c r="L361" i="13" s="1"/>
  <c r="M59" i="13"/>
  <c r="J59" i="13"/>
  <c r="F59" i="13"/>
  <c r="M152" i="13"/>
  <c r="J152" i="13"/>
  <c r="F152" i="13"/>
  <c r="N152" i="13" s="1"/>
  <c r="M50" i="13"/>
  <c r="J50" i="13"/>
  <c r="F50" i="13"/>
  <c r="M330" i="13"/>
  <c r="J330" i="13"/>
  <c r="F330" i="13"/>
  <c r="N330" i="13" s="1"/>
  <c r="M138" i="13"/>
  <c r="J138" i="13"/>
  <c r="F138" i="13"/>
  <c r="M428" i="13"/>
  <c r="J428" i="13"/>
  <c r="F428" i="13"/>
  <c r="N428" i="13" s="1"/>
  <c r="M417" i="13"/>
  <c r="J417" i="13"/>
  <c r="F417" i="13"/>
  <c r="N373" i="14" l="1"/>
  <c r="N238" i="14"/>
  <c r="N405" i="14"/>
  <c r="N223" i="14"/>
  <c r="N370" i="14"/>
  <c r="N354" i="14"/>
  <c r="N96" i="14"/>
  <c r="N157" i="14"/>
  <c r="N191" i="14"/>
  <c r="N206" i="14"/>
  <c r="N84" i="14"/>
  <c r="N76" i="14"/>
  <c r="N257" i="14"/>
  <c r="N186" i="14"/>
  <c r="N439" i="14"/>
  <c r="N86" i="14"/>
  <c r="N106" i="14"/>
  <c r="N267" i="14"/>
  <c r="N114" i="14"/>
  <c r="N365" i="14"/>
  <c r="N248" i="14"/>
  <c r="N359" i="14"/>
  <c r="N233" i="14"/>
  <c r="N50" i="14"/>
  <c r="N197" i="14"/>
  <c r="N318" i="14"/>
  <c r="N119" i="14"/>
  <c r="N247" i="14"/>
  <c r="N196" i="14"/>
  <c r="N293" i="14"/>
  <c r="N61" i="14"/>
  <c r="N163" i="14"/>
  <c r="N93" i="14"/>
  <c r="N249" i="14"/>
  <c r="N187" i="14"/>
  <c r="N334" i="14"/>
  <c r="N319" i="14"/>
  <c r="N362" i="14"/>
  <c r="N331" i="14"/>
  <c r="N170" i="14"/>
  <c r="N104" i="14"/>
  <c r="N297" i="14"/>
  <c r="N132" i="14"/>
  <c r="N62" i="14"/>
  <c r="N307" i="14"/>
  <c r="N151" i="14"/>
  <c r="N250" i="14"/>
  <c r="N154" i="14"/>
  <c r="N87" i="14"/>
  <c r="N234" i="14"/>
  <c r="N368" i="14"/>
  <c r="N347" i="14"/>
  <c r="N214" i="14"/>
  <c r="N202" i="14"/>
  <c r="N158" i="14"/>
  <c r="N382" i="14"/>
  <c r="N320" i="14"/>
  <c r="N173" i="14"/>
  <c r="N406" i="14"/>
  <c r="N167" i="14"/>
  <c r="N421" i="14"/>
  <c r="N358" i="14"/>
  <c r="N153" i="14"/>
  <c r="N306" i="14"/>
  <c r="N326" i="14"/>
  <c r="N372" i="14"/>
  <c r="N391" i="14"/>
  <c r="N123" i="14"/>
  <c r="N377" i="14"/>
  <c r="N333" i="14"/>
  <c r="N195" i="14"/>
  <c r="N252" i="14"/>
  <c r="N388" i="14"/>
  <c r="N66" i="14"/>
  <c r="N136" i="14"/>
  <c r="N48" i="14"/>
  <c r="N177" i="14"/>
  <c r="N415" i="14"/>
  <c r="N178" i="14"/>
  <c r="N367" i="14"/>
  <c r="N192" i="14"/>
  <c r="N88" i="14"/>
  <c r="N403" i="14"/>
  <c r="N269" i="14"/>
  <c r="N188" i="14"/>
  <c r="N115" i="14"/>
  <c r="N274" i="14"/>
  <c r="N141" i="14"/>
  <c r="N303" i="14"/>
  <c r="N412" i="14"/>
  <c r="N262" i="14"/>
  <c r="N210" i="14"/>
  <c r="N345" i="14"/>
  <c r="N13" i="14"/>
  <c r="N72" i="14"/>
  <c r="N32" i="14"/>
  <c r="N159" i="14"/>
  <c r="N116" i="14"/>
  <c r="N271" i="14"/>
  <c r="N215" i="14"/>
  <c r="N424" i="14"/>
  <c r="N127" i="14"/>
  <c r="N300" i="14"/>
  <c r="N108" i="14"/>
  <c r="N36" i="14"/>
  <c r="N138" i="14"/>
  <c r="N298" i="14"/>
  <c r="N25" i="14"/>
  <c r="N260" i="14"/>
  <c r="N258" i="14"/>
  <c r="N63" i="14"/>
  <c r="N209" i="14"/>
  <c r="N321" i="14"/>
  <c r="N375" i="14"/>
  <c r="N181" i="14"/>
  <c r="N109" i="14"/>
  <c r="N144" i="14"/>
  <c r="N193" i="14"/>
  <c r="N353" i="14"/>
  <c r="N352" i="14"/>
  <c r="N440" i="14"/>
  <c r="N130" i="14"/>
  <c r="N278" i="14"/>
  <c r="N46" i="14"/>
  <c r="N325" i="14"/>
  <c r="N356" i="14"/>
  <c r="N357" i="14"/>
  <c r="N20" i="14"/>
  <c r="N121" i="14"/>
  <c r="N143" i="14"/>
  <c r="N74" i="14"/>
  <c r="N19" i="14"/>
  <c r="N35" i="14"/>
  <c r="N346" i="14"/>
  <c r="N432" i="14"/>
  <c r="N268" i="14"/>
  <c r="N83" i="14"/>
  <c r="N100" i="14"/>
  <c r="N350" i="14"/>
  <c r="N70" i="14"/>
  <c r="N374" i="14"/>
  <c r="N397" i="14"/>
  <c r="N227" i="14"/>
  <c r="N23" i="14"/>
  <c r="N423" i="14"/>
  <c r="N408" i="14"/>
  <c r="N142" i="14"/>
  <c r="N341" i="14"/>
  <c r="N77" i="14"/>
  <c r="N140" i="14"/>
  <c r="N231" i="14"/>
  <c r="N89" i="14"/>
  <c r="N279" i="14"/>
  <c r="N219" i="14"/>
  <c r="N255" i="14"/>
  <c r="N309" i="14"/>
  <c r="N308" i="14"/>
  <c r="N224" i="14"/>
  <c r="N232" i="14"/>
  <c r="N52" i="14"/>
  <c r="N265" i="14"/>
  <c r="N332" i="14"/>
  <c r="N240" i="14"/>
  <c r="N218" i="14"/>
  <c r="N213" i="14"/>
  <c r="L301" i="14"/>
  <c r="L387" i="14"/>
  <c r="L183" i="14"/>
  <c r="L238" i="14"/>
  <c r="L405" i="14"/>
  <c r="L223" i="14"/>
  <c r="L65" i="14"/>
  <c r="L304" i="14"/>
  <c r="L237" i="14"/>
  <c r="L305" i="14"/>
  <c r="L412" i="14"/>
  <c r="L262" i="14"/>
  <c r="L210" i="14"/>
  <c r="L345" i="14"/>
  <c r="L13" i="14"/>
  <c r="L72" i="14"/>
  <c r="L384" i="14"/>
  <c r="L283" i="14"/>
  <c r="L291" i="14"/>
  <c r="L112" i="14"/>
  <c r="L148" i="14"/>
  <c r="L107" i="14"/>
  <c r="L338" i="14"/>
  <c r="L125" i="14"/>
  <c r="L79" i="14"/>
  <c r="L220" i="14"/>
  <c r="L226" i="14"/>
  <c r="L256" i="14"/>
  <c r="L395" i="14"/>
  <c r="L110" i="14"/>
  <c r="L270" i="14"/>
  <c r="L284" i="14"/>
  <c r="L280" i="14"/>
  <c r="L383" i="14"/>
  <c r="L113" i="14"/>
  <c r="L288" i="14"/>
  <c r="L51" i="14"/>
  <c r="L290" i="14"/>
  <c r="L443" i="14"/>
  <c r="L273" i="14"/>
  <c r="L207" i="14"/>
  <c r="L120" i="14"/>
  <c r="L135" i="14"/>
  <c r="L122" i="14"/>
  <c r="L435" i="14"/>
  <c r="L34" i="14"/>
  <c r="L330" i="14"/>
  <c r="L296" i="14"/>
  <c r="L351" i="14"/>
  <c r="L327" i="14"/>
  <c r="L45" i="14"/>
  <c r="L11" i="14"/>
  <c r="L442" i="14"/>
  <c r="L101" i="14"/>
  <c r="L68" i="14"/>
  <c r="L161" i="14"/>
  <c r="L179" i="14"/>
  <c r="L155" i="14"/>
  <c r="L137" i="14"/>
  <c r="L324" i="14"/>
  <c r="L400" i="14"/>
  <c r="L37" i="14"/>
  <c r="L85" i="14"/>
  <c r="L147" i="14"/>
  <c r="L343" i="14"/>
  <c r="L315" i="14"/>
  <c r="L164" i="14"/>
  <c r="L323" i="14"/>
  <c r="L117" i="14"/>
  <c r="L380" i="14"/>
  <c r="L203" i="14"/>
  <c r="L373" i="14"/>
  <c r="L105" i="14"/>
  <c r="L30" i="14"/>
  <c r="L370" i="14"/>
  <c r="L18" i="14"/>
  <c r="L228" i="14"/>
  <c r="L261" i="14"/>
  <c r="L287" i="14"/>
  <c r="L53" i="14"/>
  <c r="L404" i="14"/>
  <c r="L124" i="14"/>
  <c r="L22" i="14"/>
  <c r="L49" i="14"/>
  <c r="L241" i="14"/>
  <c r="L236" i="14"/>
  <c r="L354" i="14"/>
  <c r="L96" i="14"/>
  <c r="L157" i="14"/>
  <c r="L191" i="14"/>
  <c r="L206" i="14"/>
  <c r="L84" i="14"/>
  <c r="L76" i="14"/>
  <c r="L257" i="14"/>
  <c r="L186" i="14"/>
  <c r="L439" i="14"/>
  <c r="L86" i="14"/>
  <c r="L106" i="14"/>
  <c r="L267" i="14"/>
  <c r="L114" i="14"/>
  <c r="L365" i="14"/>
  <c r="L248" i="14"/>
  <c r="L359" i="14"/>
  <c r="L233" i="14"/>
  <c r="L50" i="14"/>
  <c r="L259" i="14"/>
  <c r="L197" i="14"/>
  <c r="L318" i="14"/>
  <c r="L119" i="14"/>
  <c r="L247" i="14"/>
  <c r="L196" i="14"/>
  <c r="L293" i="14"/>
  <c r="L61" i="14"/>
  <c r="L163" i="14"/>
  <c r="L93" i="14"/>
  <c r="L249" i="14"/>
  <c r="L187" i="14"/>
  <c r="L334" i="14"/>
  <c r="L319" i="14"/>
  <c r="L362" i="14"/>
  <c r="N16" i="14"/>
  <c r="L16" i="14"/>
  <c r="L331" i="14"/>
  <c r="L170" i="14"/>
  <c r="L104" i="14"/>
  <c r="L297" i="14"/>
  <c r="L132" i="14"/>
  <c r="L62" i="14"/>
  <c r="L307" i="14"/>
  <c r="L151" i="14"/>
  <c r="L250" i="14"/>
  <c r="L154" i="14"/>
  <c r="L87" i="14"/>
  <c r="L234" i="14"/>
  <c r="L368" i="14"/>
  <c r="L347" i="14"/>
  <c r="L214" i="14"/>
  <c r="L202" i="14"/>
  <c r="L158" i="14"/>
  <c r="L382" i="14"/>
  <c r="L320" i="14"/>
  <c r="L173" i="14"/>
  <c r="L406" i="14"/>
  <c r="L167" i="14"/>
  <c r="L421" i="14"/>
  <c r="L358" i="14"/>
  <c r="L153" i="14"/>
  <c r="L306" i="14"/>
  <c r="L326" i="14"/>
  <c r="L372" i="14"/>
  <c r="L391" i="14"/>
  <c r="L123" i="14"/>
  <c r="L377" i="14"/>
  <c r="L333" i="14"/>
  <c r="L195" i="14"/>
  <c r="L152" i="14"/>
  <c r="L328" i="14"/>
  <c r="L56" i="14"/>
  <c r="L416" i="14"/>
  <c r="L336" i="14"/>
  <c r="L252" i="14"/>
  <c r="L388" i="14"/>
  <c r="L66" i="14"/>
  <c r="L312" i="14"/>
  <c r="L43" i="14"/>
  <c r="L198" i="14"/>
  <c r="L90" i="14"/>
  <c r="L145" i="14"/>
  <c r="L21" i="14"/>
  <c r="L71" i="14"/>
  <c r="L95" i="14"/>
  <c r="L80" i="14"/>
  <c r="L411" i="14"/>
  <c r="L168" i="14"/>
  <c r="L246" i="14"/>
  <c r="L78" i="14"/>
  <c r="L102" i="14"/>
  <c r="L399" i="14"/>
  <c r="L254" i="14"/>
  <c r="L339" i="14"/>
  <c r="L103" i="14"/>
  <c r="L136" i="14"/>
  <c r="L81" i="14"/>
  <c r="L27" i="14"/>
  <c r="L369" i="14"/>
  <c r="L427" i="14"/>
  <c r="L150" i="14"/>
  <c r="L378" i="14"/>
  <c r="L431" i="14"/>
  <c r="L128" i="14"/>
  <c r="L419" i="14"/>
  <c r="L379" i="14"/>
  <c r="L407" i="14"/>
  <c r="L176" i="14"/>
  <c r="L48" i="14"/>
  <c r="L177" i="14"/>
  <c r="L44" i="14"/>
  <c r="L317" i="14"/>
  <c r="L385" i="14"/>
  <c r="L437" i="14"/>
  <c r="L415" i="14"/>
  <c r="L178" i="14"/>
  <c r="L367" i="14"/>
  <c r="L192" i="14"/>
  <c r="L88" i="14"/>
  <c r="L403" i="14"/>
  <c r="N97" i="14"/>
  <c r="L97" i="14"/>
  <c r="L299" i="14"/>
  <c r="L282" i="14"/>
  <c r="L111" i="14"/>
  <c r="L94" i="14"/>
  <c r="L329" i="14"/>
  <c r="L169" i="14"/>
  <c r="L342" i="14"/>
  <c r="L185" i="14"/>
  <c r="L184" i="14"/>
  <c r="L311" i="14"/>
  <c r="L171" i="14"/>
  <c r="L398" i="14"/>
  <c r="L394" i="14"/>
  <c r="L24" i="14"/>
  <c r="L418" i="14"/>
  <c r="L216" i="14"/>
  <c r="L229" i="14"/>
  <c r="L10" i="14"/>
  <c r="L194" i="14"/>
  <c r="L73" i="14"/>
  <c r="L59" i="14"/>
  <c r="L221" i="14"/>
  <c r="L402" i="14"/>
  <c r="L316" i="14"/>
  <c r="L32" i="14"/>
  <c r="L438" i="14"/>
  <c r="L266" i="14"/>
  <c r="L264" i="14"/>
  <c r="L182" i="14"/>
  <c r="L371" i="14"/>
  <c r="L159" i="14"/>
  <c r="L116" i="14"/>
  <c r="L271" i="14"/>
  <c r="L215" i="14"/>
  <c r="L424" i="14"/>
  <c r="L127" i="14"/>
  <c r="L300" i="14"/>
  <c r="L108" i="14"/>
  <c r="L36" i="14"/>
  <c r="L138" i="14"/>
  <c r="L298" i="14"/>
  <c r="L25" i="14"/>
  <c r="L260" i="14"/>
  <c r="L258" i="14"/>
  <c r="L63" i="14"/>
  <c r="L209" i="14"/>
  <c r="L321" i="14"/>
  <c r="L31" i="14"/>
  <c r="L289" i="14"/>
  <c r="L180" i="14"/>
  <c r="L375" i="14"/>
  <c r="L181" i="14"/>
  <c r="L109" i="14"/>
  <c r="L144" i="14"/>
  <c r="L193" i="14"/>
  <c r="L353" i="14"/>
  <c r="L352" i="14"/>
  <c r="L440" i="14"/>
  <c r="L130" i="14"/>
  <c r="L376" i="14"/>
  <c r="L222" i="14"/>
  <c r="L64" i="14"/>
  <c r="L189" i="14"/>
  <c r="L278" i="14"/>
  <c r="L46" i="14"/>
  <c r="L325" i="14"/>
  <c r="N322" i="14"/>
  <c r="L322" i="14"/>
  <c r="L390" i="14"/>
  <c r="L55" i="14"/>
  <c r="L428" i="14"/>
  <c r="L360" i="14"/>
  <c r="L337" i="14"/>
  <c r="L253" i="14"/>
  <c r="L396" i="14"/>
  <c r="L162" i="14"/>
  <c r="L275" i="14"/>
  <c r="L129" i="14"/>
  <c r="L277" i="14"/>
  <c r="L356" i="14"/>
  <c r="L357" i="14"/>
  <c r="L20" i="14"/>
  <c r="L121" i="14"/>
  <c r="L143" i="14"/>
  <c r="L74" i="14"/>
  <c r="L410" i="14"/>
  <c r="L19" i="14"/>
  <c r="L35" i="14"/>
  <c r="L346" i="14"/>
  <c r="L432" i="14"/>
  <c r="L268" i="14"/>
  <c r="L83" i="14"/>
  <c r="L100" i="14"/>
  <c r="L235" i="14"/>
  <c r="L393" i="14"/>
  <c r="L361" i="14"/>
  <c r="L15" i="14"/>
  <c r="L60" i="14"/>
  <c r="L426" i="14"/>
  <c r="L340" i="14"/>
  <c r="L422" i="14"/>
  <c r="L389" i="14"/>
  <c r="L350" i="14"/>
  <c r="L70" i="14"/>
  <c r="L374" i="14"/>
  <c r="L91" i="14"/>
  <c r="L38" i="14"/>
  <c r="L401" i="14"/>
  <c r="L434" i="14"/>
  <c r="N292" i="14"/>
  <c r="N131" i="14"/>
  <c r="N98" i="14"/>
  <c r="N149" i="14"/>
  <c r="N251" i="14"/>
  <c r="N239" i="14"/>
  <c r="N69" i="14"/>
  <c r="L417" i="14"/>
  <c r="L12" i="14"/>
  <c r="L175" i="14"/>
  <c r="L242" i="14"/>
  <c r="L335" i="14"/>
  <c r="L212" i="14"/>
  <c r="L285" i="14"/>
  <c r="L436" i="14"/>
  <c r="L26" i="14"/>
  <c r="L441" i="14"/>
  <c r="L211" i="14"/>
  <c r="L314" i="14"/>
  <c r="L430" i="14"/>
  <c r="L348" i="14"/>
  <c r="L205" i="14"/>
  <c r="L82" i="14"/>
  <c r="L217" i="14"/>
  <c r="L199" i="14"/>
  <c r="L160" i="14"/>
  <c r="L420" i="14"/>
  <c r="L244" i="14"/>
  <c r="L47" i="14"/>
  <c r="L166" i="14"/>
  <c r="L269" i="14"/>
  <c r="L188" i="14"/>
  <c r="L115" i="14"/>
  <c r="L274" i="14"/>
  <c r="L190" i="14"/>
  <c r="L208" i="14"/>
  <c r="L75" i="14"/>
  <c r="L425" i="14"/>
  <c r="L294" i="14"/>
  <c r="L200" i="14"/>
  <c r="L366" i="14"/>
  <c r="L141" i="14"/>
  <c r="L349" i="14"/>
  <c r="L201" i="14"/>
  <c r="L92" i="14"/>
  <c r="L146" i="14"/>
  <c r="L67" i="14"/>
  <c r="L39" i="14"/>
  <c r="L118" i="14"/>
  <c r="L292" i="14"/>
  <c r="L131" i="14"/>
  <c r="L98" i="14"/>
  <c r="L149" i="14"/>
  <c r="L251" i="14"/>
  <c r="L239" i="14"/>
  <c r="L69" i="14"/>
  <c r="L133" i="14"/>
  <c r="L139" i="14"/>
  <c r="L54" i="14"/>
  <c r="L58" i="14"/>
  <c r="L126" i="14"/>
  <c r="L42" i="14"/>
  <c r="L263" i="14"/>
  <c r="L413" i="14"/>
  <c r="L29" i="14"/>
  <c r="L17" i="14"/>
  <c r="L165" i="14"/>
  <c r="L57" i="14"/>
  <c r="L174" i="14"/>
  <c r="L28" i="14"/>
  <c r="L433" i="14"/>
  <c r="L272" i="14"/>
  <c r="L41" i="14"/>
  <c r="L363" i="14"/>
  <c r="L33" i="14"/>
  <c r="L99" i="14"/>
  <c r="L414" i="14"/>
  <c r="L392" i="14"/>
  <c r="L156" i="14"/>
  <c r="L302" i="14"/>
  <c r="L243" i="14"/>
  <c r="L313" i="14"/>
  <c r="L303" i="14"/>
  <c r="L276" i="14"/>
  <c r="L230" i="14"/>
  <c r="L310" i="14"/>
  <c r="L14" i="14"/>
  <c r="L344" i="14"/>
  <c r="L134" i="14"/>
  <c r="L172" i="14"/>
  <c r="L204" i="14"/>
  <c r="L397" i="14"/>
  <c r="L227" i="14"/>
  <c r="L23" i="14"/>
  <c r="L423" i="14"/>
  <c r="L408" i="14"/>
  <c r="L142" i="14"/>
  <c r="L341" i="14"/>
  <c r="L77" i="14"/>
  <c r="L140" i="14"/>
  <c r="L231" i="14"/>
  <c r="L89" i="14"/>
  <c r="L279" i="14"/>
  <c r="L219" i="14"/>
  <c r="L255" i="14"/>
  <c r="L309" i="14"/>
  <c r="L355" i="14"/>
  <c r="L409" i="14"/>
  <c r="L308" i="14"/>
  <c r="L245" i="14"/>
  <c r="L224" i="14"/>
  <c r="L232" i="14"/>
  <c r="L52" i="14"/>
  <c r="L265" i="14"/>
  <c r="L332" i="14"/>
  <c r="L240" i="14"/>
  <c r="L218" i="14"/>
  <c r="L213" i="14"/>
  <c r="L381" i="14"/>
  <c r="L286" i="14"/>
  <c r="L364" i="14"/>
  <c r="L429" i="14"/>
  <c r="L225" i="14"/>
  <c r="L281" i="14"/>
  <c r="L386" i="14"/>
  <c r="L40" i="14"/>
  <c r="L295" i="14"/>
  <c r="L286" i="13"/>
  <c r="N180" i="13"/>
  <c r="N384" i="13"/>
  <c r="N127" i="13"/>
  <c r="L403" i="13"/>
  <c r="N263" i="13"/>
  <c r="N278" i="13"/>
  <c r="N280" i="13"/>
  <c r="N113" i="13"/>
  <c r="N386" i="13"/>
  <c r="N314" i="13"/>
  <c r="N147" i="13"/>
  <c r="L345" i="13"/>
  <c r="L25" i="13"/>
  <c r="L232" i="13"/>
  <c r="L178" i="13"/>
  <c r="N16" i="13"/>
  <c r="N191" i="13"/>
  <c r="L323" i="13"/>
  <c r="L231" i="13"/>
  <c r="N37" i="13"/>
  <c r="L414" i="13"/>
  <c r="L339" i="13"/>
  <c r="L81" i="13"/>
  <c r="L242" i="13"/>
  <c r="L143" i="13"/>
  <c r="N94" i="13"/>
  <c r="N374" i="13"/>
  <c r="N430" i="13"/>
  <c r="L273" i="13"/>
  <c r="N365" i="13"/>
  <c r="N438" i="13"/>
  <c r="N285" i="13"/>
  <c r="L434" i="13"/>
  <c r="N320" i="13"/>
  <c r="N360" i="13"/>
  <c r="N301" i="13"/>
  <c r="N135" i="13"/>
  <c r="N241" i="13"/>
  <c r="N185" i="13"/>
  <c r="L413" i="13"/>
  <c r="L41" i="13"/>
  <c r="N370" i="13"/>
  <c r="L428" i="13"/>
  <c r="L330" i="13"/>
  <c r="L152" i="13"/>
  <c r="N361" i="13"/>
  <c r="N419" i="13"/>
  <c r="N194" i="13"/>
  <c r="N364" i="13"/>
  <c r="L195" i="13"/>
  <c r="L432" i="13"/>
  <c r="L297" i="13"/>
  <c r="N12" i="13"/>
  <c r="N56" i="13"/>
  <c r="L56" i="13"/>
  <c r="L225" i="13"/>
  <c r="L163" i="13"/>
  <c r="N110" i="13"/>
  <c r="L134" i="13"/>
  <c r="L43" i="13"/>
  <c r="L224" i="13"/>
  <c r="N380" i="13"/>
  <c r="N286" i="13"/>
  <c r="L180" i="13"/>
  <c r="L384" i="13"/>
  <c r="L127" i="13"/>
  <c r="N403" i="13"/>
  <c r="L263" i="13"/>
  <c r="L278" i="13"/>
  <c r="L280" i="13"/>
  <c r="L113" i="13"/>
  <c r="L386" i="13"/>
  <c r="L314" i="13"/>
  <c r="L147" i="13"/>
  <c r="N345" i="13"/>
  <c r="N25" i="13"/>
  <c r="N232" i="13"/>
  <c r="N178" i="13"/>
  <c r="L16" i="13"/>
  <c r="L191" i="13"/>
  <c r="N323" i="13"/>
  <c r="L440" i="13"/>
  <c r="L153" i="13"/>
  <c r="L423" i="13"/>
  <c r="L201" i="13"/>
  <c r="L71" i="13"/>
  <c r="L270" i="13"/>
  <c r="L416" i="13"/>
  <c r="L74" i="13"/>
  <c r="N392" i="13"/>
  <c r="L437" i="13"/>
  <c r="L321" i="13"/>
  <c r="N363" i="13"/>
  <c r="L233" i="13"/>
  <c r="N102" i="13"/>
  <c r="N281" i="13"/>
  <c r="L371" i="13"/>
  <c r="N104" i="13"/>
  <c r="N70" i="13"/>
  <c r="L167" i="13"/>
  <c r="L331" i="13"/>
  <c r="L215" i="13"/>
  <c r="N435" i="13"/>
  <c r="N442" i="13"/>
  <c r="N229" i="13"/>
  <c r="L30" i="13"/>
  <c r="L389" i="13"/>
  <c r="L122" i="13"/>
  <c r="N414" i="13"/>
  <c r="N339" i="13"/>
  <c r="N81" i="13"/>
  <c r="N242" i="13"/>
  <c r="N143" i="13"/>
  <c r="L94" i="13"/>
  <c r="L374" i="13"/>
  <c r="L430" i="13"/>
  <c r="N273" i="13"/>
  <c r="L365" i="13"/>
  <c r="L438" i="13"/>
  <c r="L285" i="13"/>
  <c r="N434" i="13"/>
  <c r="L320" i="13"/>
  <c r="N417" i="13"/>
  <c r="N138" i="13"/>
  <c r="N50" i="13"/>
  <c r="N59" i="13"/>
  <c r="N171" i="13"/>
  <c r="N77" i="13"/>
  <c r="N283" i="13"/>
  <c r="N295" i="13"/>
  <c r="N66" i="13"/>
  <c r="N415" i="13"/>
  <c r="N344" i="13"/>
  <c r="N316" i="13"/>
  <c r="N421" i="13"/>
  <c r="N238" i="13"/>
  <c r="N158" i="13"/>
  <c r="N303" i="13"/>
  <c r="N151" i="13"/>
  <c r="N250" i="13"/>
  <c r="N399" i="13"/>
  <c r="N149" i="13"/>
  <c r="N256" i="13"/>
  <c r="N349" i="13"/>
  <c r="N32" i="13"/>
  <c r="N290" i="13"/>
  <c r="N208" i="13"/>
  <c r="N322" i="13"/>
  <c r="N156" i="13"/>
  <c r="N254" i="13"/>
  <c r="N252" i="13"/>
  <c r="N53" i="13"/>
  <c r="N346" i="13"/>
  <c r="N144" i="13"/>
  <c r="N372" i="13"/>
  <c r="N49" i="13"/>
  <c r="N114" i="13"/>
  <c r="N422" i="13"/>
  <c r="N130" i="13"/>
  <c r="N73" i="13"/>
  <c r="N433" i="13"/>
  <c r="N333" i="13"/>
  <c r="N61" i="13"/>
  <c r="N55" i="13"/>
  <c r="N82" i="13"/>
  <c r="N198" i="13"/>
  <c r="N334" i="13"/>
  <c r="N62" i="13"/>
  <c r="N412" i="13"/>
  <c r="N219" i="13"/>
  <c r="N443" i="13"/>
  <c r="N117" i="13"/>
  <c r="N131" i="13"/>
  <c r="N425" i="13"/>
  <c r="N350" i="13"/>
  <c r="N317" i="13"/>
  <c r="N282" i="13"/>
  <c r="N218" i="13"/>
  <c r="N277" i="13"/>
  <c r="N220" i="13"/>
  <c r="N347" i="13"/>
  <c r="N276" i="13"/>
  <c r="N63" i="13"/>
  <c r="N126" i="13"/>
  <c r="N128" i="13"/>
  <c r="N407" i="13"/>
  <c r="N376" i="13"/>
  <c r="N181" i="13"/>
  <c r="N172" i="13"/>
  <c r="N23" i="13"/>
  <c r="N311" i="13"/>
  <c r="N217" i="13"/>
  <c r="N175" i="13"/>
  <c r="N335" i="13"/>
  <c r="N57" i="13"/>
  <c r="N332" i="13"/>
  <c r="N307" i="13"/>
  <c r="N387" i="13"/>
  <c r="N184" i="13"/>
  <c r="N168" i="13"/>
  <c r="N408" i="13"/>
  <c r="N44" i="13"/>
  <c r="N404" i="13"/>
  <c r="N369" i="13"/>
  <c r="N429" i="13"/>
  <c r="N214" i="13"/>
  <c r="N14" i="13"/>
  <c r="N146" i="13"/>
  <c r="L360" i="13"/>
  <c r="L301" i="13"/>
  <c r="L135" i="13"/>
  <c r="L241" i="13"/>
  <c r="L185" i="13"/>
  <c r="L230" i="13"/>
  <c r="L34" i="13"/>
  <c r="L96" i="13"/>
  <c r="L42" i="13"/>
  <c r="L367" i="13"/>
  <c r="L106" i="13"/>
  <c r="L15" i="13"/>
  <c r="L111" i="13"/>
  <c r="L164" i="13"/>
  <c r="L288" i="13"/>
  <c r="L366" i="13"/>
  <c r="L189" i="13"/>
  <c r="L259" i="13"/>
  <c r="L294" i="13"/>
  <c r="L237" i="13"/>
  <c r="L342" i="13"/>
  <c r="L142" i="13"/>
  <c r="L319" i="13"/>
  <c r="L343" i="13"/>
  <c r="L84" i="13"/>
  <c r="L426" i="13"/>
  <c r="L199" i="13"/>
  <c r="L393" i="13"/>
  <c r="L222" i="13"/>
  <c r="L148" i="13"/>
  <c r="L10" i="13"/>
  <c r="L141" i="13"/>
  <c r="L150" i="13"/>
  <c r="L108" i="13"/>
  <c r="L298" i="13"/>
  <c r="L305" i="13"/>
  <c r="L324" i="13"/>
  <c r="L192" i="13"/>
  <c r="L296" i="13"/>
  <c r="L207" i="13"/>
  <c r="L405" i="13"/>
  <c r="L377" i="13"/>
  <c r="L313" i="13"/>
  <c r="L29" i="13"/>
  <c r="L244" i="13"/>
  <c r="L390" i="13"/>
  <c r="L436" i="13"/>
  <c r="L381" i="13"/>
  <c r="L154" i="13"/>
  <c r="L246" i="13"/>
  <c r="L69" i="13"/>
  <c r="L187" i="13"/>
  <c r="L46" i="13"/>
  <c r="L190" i="13"/>
  <c r="L439" i="13"/>
  <c r="L240" i="13"/>
  <c r="L358" i="13"/>
  <c r="L264" i="13"/>
  <c r="L24" i="13"/>
  <c r="L269" i="13"/>
  <c r="L31" i="13"/>
  <c r="L202" i="13"/>
  <c r="L388" i="13"/>
  <c r="N441" i="13"/>
  <c r="L441" i="13"/>
  <c r="L266" i="13"/>
  <c r="L196" i="13"/>
  <c r="L107" i="13"/>
  <c r="L395" i="13"/>
  <c r="L397" i="13"/>
  <c r="L90" i="13"/>
  <c r="L391" i="13"/>
  <c r="L83" i="13"/>
  <c r="L197" i="13"/>
  <c r="L101" i="13"/>
  <c r="L353" i="13"/>
  <c r="L169" i="13"/>
  <c r="L52" i="13"/>
  <c r="L19" i="13"/>
  <c r="L243" i="13"/>
  <c r="L351" i="13"/>
  <c r="L221" i="13"/>
  <c r="L206" i="13"/>
  <c r="L284" i="13"/>
  <c r="L396" i="13"/>
  <c r="L302" i="13"/>
  <c r="L99" i="13"/>
  <c r="L357" i="13"/>
  <c r="L188" i="13"/>
  <c r="L378" i="13"/>
  <c r="L227" i="13"/>
  <c r="L359" i="13"/>
  <c r="L370" i="13"/>
  <c r="L258" i="13"/>
  <c r="L236" i="13"/>
  <c r="L86" i="13"/>
  <c r="L78" i="13"/>
  <c r="L309" i="13"/>
  <c r="L274" i="13"/>
  <c r="L21" i="13"/>
  <c r="L51" i="13"/>
  <c r="L431" i="13"/>
  <c r="L115" i="13"/>
  <c r="L315" i="13"/>
  <c r="L210" i="13"/>
  <c r="L373" i="13"/>
  <c r="L385" i="13"/>
  <c r="N173" i="13"/>
  <c r="L173" i="13"/>
  <c r="N105" i="13"/>
  <c r="N289" i="13"/>
  <c r="N36" i="13"/>
  <c r="N300" i="13"/>
  <c r="N109" i="13"/>
  <c r="N272" i="13"/>
  <c r="N98" i="13"/>
  <c r="N306" i="13"/>
  <c r="N161" i="13"/>
  <c r="N203" i="13"/>
  <c r="N253" i="13"/>
  <c r="N338" i="13"/>
  <c r="N118" i="13"/>
  <c r="N157" i="13"/>
  <c r="N204" i="13"/>
  <c r="N75" i="13"/>
  <c r="N80" i="13"/>
  <c r="N326" i="13"/>
  <c r="N133" i="13"/>
  <c r="N100" i="13"/>
  <c r="N265" i="13"/>
  <c r="N124" i="13"/>
  <c r="N310" i="13"/>
  <c r="N140" i="13"/>
  <c r="N155" i="13"/>
  <c r="L383" i="13"/>
  <c r="L193" i="13"/>
  <c r="L38" i="13"/>
  <c r="L95" i="13"/>
  <c r="L54" i="13"/>
  <c r="L267" i="13"/>
  <c r="L337" i="13"/>
  <c r="L368" i="13"/>
  <c r="L97" i="13"/>
  <c r="L88" i="13"/>
  <c r="L328" i="13"/>
  <c r="L375" i="13"/>
  <c r="L293" i="13"/>
  <c r="L182" i="13"/>
  <c r="L211" i="13"/>
  <c r="L76" i="13"/>
  <c r="L398" i="13"/>
  <c r="L209" i="13"/>
  <c r="L33" i="13"/>
  <c r="L120" i="13"/>
  <c r="L257" i="13"/>
  <c r="L304" i="13"/>
  <c r="L348" i="13"/>
  <c r="L251" i="13"/>
  <c r="L48" i="13"/>
  <c r="L27" i="13"/>
  <c r="L87" i="13"/>
  <c r="L417" i="13"/>
  <c r="L138" i="13"/>
  <c r="L50" i="13"/>
  <c r="L59" i="13"/>
  <c r="L171" i="13"/>
  <c r="L77" i="13"/>
  <c r="L283" i="13"/>
  <c r="L295" i="13"/>
  <c r="L66" i="13"/>
  <c r="L415" i="13"/>
  <c r="L344" i="13"/>
  <c r="L316" i="13"/>
  <c r="L421" i="13"/>
  <c r="L238" i="13"/>
  <c r="L158" i="13"/>
  <c r="L303" i="13"/>
  <c r="L151" i="13"/>
  <c r="L250" i="13"/>
  <c r="L399" i="13"/>
  <c r="L149" i="13"/>
  <c r="L256" i="13"/>
  <c r="L349" i="13"/>
  <c r="L32" i="13"/>
  <c r="L290" i="13"/>
  <c r="L208" i="13"/>
  <c r="L322" i="13"/>
  <c r="L156" i="13"/>
  <c r="L254" i="13"/>
  <c r="L252" i="13"/>
  <c r="L53" i="13"/>
  <c r="L346" i="13"/>
  <c r="L144" i="13"/>
  <c r="L372" i="13"/>
  <c r="L49" i="13"/>
  <c r="L114" i="13"/>
  <c r="L422" i="13"/>
  <c r="L130" i="13"/>
  <c r="L73" i="13"/>
  <c r="L433" i="13"/>
  <c r="L333" i="13"/>
  <c r="L61" i="13"/>
  <c r="L55" i="13"/>
  <c r="L82" i="13"/>
  <c r="L198" i="13"/>
  <c r="L334" i="13"/>
  <c r="L62" i="13"/>
  <c r="L412" i="13"/>
  <c r="L219" i="13"/>
  <c r="L443" i="13"/>
  <c r="L117" i="13"/>
  <c r="L131" i="13"/>
  <c r="L425" i="13"/>
  <c r="L350" i="13"/>
  <c r="L317" i="13"/>
  <c r="L282" i="13"/>
  <c r="L218" i="13"/>
  <c r="L277" i="13"/>
  <c r="L220" i="13"/>
  <c r="L347" i="13"/>
  <c r="L276" i="13"/>
  <c r="L63" i="13"/>
  <c r="L126" i="13"/>
  <c r="L128" i="13"/>
  <c r="L407" i="13"/>
  <c r="L376" i="13"/>
  <c r="L181" i="13"/>
  <c r="L172" i="13"/>
  <c r="L23" i="13"/>
  <c r="L311" i="13"/>
  <c r="L217" i="13"/>
  <c r="L175" i="13"/>
  <c r="L335" i="13"/>
  <c r="L57" i="13"/>
  <c r="L332" i="13"/>
  <c r="L307" i="13"/>
  <c r="L387" i="13"/>
  <c r="L184" i="13"/>
  <c r="L168" i="13"/>
  <c r="L408" i="13"/>
  <c r="L44" i="13"/>
  <c r="L404" i="13"/>
  <c r="L369" i="13"/>
  <c r="L429" i="13"/>
  <c r="L214" i="13"/>
  <c r="L14" i="13"/>
  <c r="L146" i="13"/>
  <c r="L105" i="13"/>
  <c r="L289" i="13"/>
  <c r="L36" i="13"/>
  <c r="L300" i="13"/>
  <c r="L109" i="13"/>
  <c r="L272" i="13"/>
  <c r="L98" i="13"/>
  <c r="L306" i="13"/>
  <c r="L161" i="13"/>
  <c r="L203" i="13"/>
  <c r="L253" i="13"/>
  <c r="L338" i="13"/>
  <c r="L118" i="13"/>
  <c r="L157" i="13"/>
  <c r="L204" i="13"/>
  <c r="L75" i="13"/>
  <c r="L80" i="13"/>
  <c r="L326" i="13"/>
  <c r="L133" i="13"/>
  <c r="L100" i="13"/>
  <c r="L265" i="13"/>
  <c r="L124" i="13"/>
  <c r="L310" i="13"/>
  <c r="L140" i="13"/>
  <c r="L155" i="13"/>
  <c r="N35" i="13"/>
  <c r="L35" i="13"/>
  <c r="N123" i="13"/>
  <c r="N174" i="13"/>
  <c r="N247" i="13"/>
  <c r="N279" i="13"/>
  <c r="N275" i="13"/>
  <c r="N11" i="13"/>
  <c r="N228" i="13"/>
  <c r="N112" i="13"/>
  <c r="N318" i="13"/>
  <c r="N287" i="13"/>
  <c r="N200" i="13"/>
  <c r="N327" i="13"/>
  <c r="N299" i="13"/>
  <c r="N216" i="13"/>
  <c r="N79" i="13"/>
  <c r="N355" i="13"/>
  <c r="N186" i="13"/>
  <c r="N308" i="13"/>
  <c r="N427" i="13"/>
  <c r="N18" i="13"/>
  <c r="N340" i="13"/>
  <c r="N67" i="13"/>
  <c r="N420" i="13"/>
  <c r="N245" i="13"/>
  <c r="N176" i="13"/>
  <c r="N406" i="13"/>
  <c r="N239" i="13"/>
  <c r="N93" i="13"/>
  <c r="N325" i="13"/>
  <c r="N170" i="13"/>
  <c r="N39" i="13"/>
  <c r="N352" i="13"/>
  <c r="N401" i="13"/>
  <c r="N177" i="13"/>
  <c r="N22" i="13"/>
  <c r="N137" i="13"/>
  <c r="N394" i="13"/>
  <c r="N234" i="13"/>
  <c r="N17" i="13"/>
  <c r="N20" i="13"/>
  <c r="N125" i="13"/>
  <c r="N382" i="13"/>
  <c r="N409" i="13"/>
  <c r="N166" i="13"/>
  <c r="N362" i="13"/>
  <c r="N92" i="13"/>
  <c r="N103" i="13"/>
  <c r="N132" i="13"/>
  <c r="N28" i="13"/>
  <c r="N179" i="13"/>
  <c r="N121" i="13"/>
  <c r="N162" i="13"/>
  <c r="N226" i="13"/>
  <c r="N119" i="13"/>
  <c r="N255" i="13"/>
  <c r="N47" i="13"/>
  <c r="N424" i="13"/>
  <c r="N249" i="13"/>
  <c r="N26" i="13"/>
  <c r="N271" i="13"/>
  <c r="N212" i="13"/>
  <c r="N292" i="13"/>
  <c r="N268" i="13"/>
  <c r="L123" i="13"/>
  <c r="L174" i="13"/>
  <c r="L247" i="13"/>
  <c r="L279" i="13"/>
  <c r="L275" i="13"/>
  <c r="L11" i="13"/>
  <c r="L228" i="13"/>
  <c r="L112" i="13"/>
  <c r="L318" i="13"/>
  <c r="L287" i="13"/>
  <c r="L200" i="13"/>
  <c r="L327" i="13"/>
  <c r="L299" i="13"/>
  <c r="L216" i="13"/>
  <c r="L79" i="13"/>
  <c r="L355" i="13"/>
  <c r="L186" i="13"/>
  <c r="L308" i="13"/>
  <c r="L427" i="13"/>
  <c r="L18" i="13"/>
  <c r="L340" i="13"/>
  <c r="L67" i="13"/>
  <c r="L420" i="13"/>
  <c r="L245" i="13"/>
  <c r="L176" i="13"/>
  <c r="L406" i="13"/>
  <c r="L239" i="13"/>
  <c r="L93" i="13"/>
  <c r="L325" i="13"/>
  <c r="L170" i="13"/>
  <c r="L39" i="13"/>
  <c r="L352" i="13"/>
  <c r="L401" i="13"/>
  <c r="L177" i="13"/>
  <c r="L22" i="13"/>
  <c r="L137" i="13"/>
  <c r="L394" i="13"/>
  <c r="L234" i="13"/>
  <c r="L17" i="13"/>
  <c r="L20" i="13"/>
  <c r="L125" i="13"/>
  <c r="L382" i="13"/>
  <c r="L409" i="13"/>
  <c r="L166" i="13"/>
  <c r="L362" i="13"/>
  <c r="L92" i="13"/>
  <c r="L103" i="13"/>
  <c r="L132" i="13"/>
  <c r="L28" i="13"/>
  <c r="L179" i="13"/>
  <c r="L121" i="13"/>
  <c r="L162" i="13"/>
  <c r="L226" i="13"/>
  <c r="L119" i="13"/>
  <c r="L255" i="13"/>
  <c r="L47" i="13"/>
  <c r="L424" i="13"/>
  <c r="L249" i="13"/>
  <c r="L26" i="13"/>
  <c r="L271" i="13"/>
  <c r="L212" i="13"/>
  <c r="L292" i="13"/>
  <c r="L268" i="13"/>
  <c r="N418" i="13"/>
  <c r="N291" i="13"/>
  <c r="N85" i="13"/>
  <c r="N235" i="13"/>
  <c r="N213" i="13"/>
  <c r="N165" i="13"/>
  <c r="N116" i="13"/>
  <c r="N261" i="13"/>
  <c r="N205" i="13"/>
  <c r="N248" i="13"/>
  <c r="N329" i="13"/>
  <c r="N354" i="13"/>
  <c r="N160" i="13"/>
  <c r="N402" i="13"/>
  <c r="N223" i="13"/>
  <c r="N410" i="13"/>
  <c r="N260" i="13"/>
  <c r="N68" i="13"/>
  <c r="N64" i="13"/>
  <c r="N91" i="13"/>
  <c r="N341" i="13"/>
  <c r="N183" i="13"/>
  <c r="N139" i="13"/>
  <c r="N336" i="13"/>
  <c r="N45" i="13"/>
  <c r="N400" i="13"/>
  <c r="N13" i="13"/>
  <c r="N312" i="13"/>
  <c r="N60" i="13"/>
  <c r="N89" i="13"/>
  <c r="N411" i="13"/>
  <c r="N129" i="13"/>
  <c r="N65" i="13"/>
  <c r="N356" i="13"/>
  <c r="N40" i="13"/>
  <c r="N379" i="13"/>
  <c r="N58" i="13"/>
  <c r="N145" i="13"/>
  <c r="N72" i="13"/>
  <c r="N262" i="13"/>
  <c r="N136" i="13"/>
  <c r="N159" i="13"/>
  <c r="L418" i="13"/>
  <c r="L291" i="13"/>
  <c r="L85" i="13"/>
  <c r="L235" i="13"/>
  <c r="L213" i="13"/>
  <c r="L165" i="13"/>
  <c r="L116" i="13"/>
  <c r="L261" i="13"/>
  <c r="L205" i="13"/>
  <c r="L248" i="13"/>
  <c r="L329" i="13"/>
  <c r="L354" i="13"/>
  <c r="L160" i="13"/>
  <c r="L402" i="13"/>
  <c r="L223" i="13"/>
  <c r="L410" i="13"/>
  <c r="L260" i="13"/>
  <c r="L68" i="13"/>
  <c r="L64" i="13"/>
  <c r="L91" i="13"/>
  <c r="L341" i="13"/>
  <c r="L183" i="13"/>
  <c r="L139" i="13"/>
  <c r="L336" i="13"/>
  <c r="L45" i="13"/>
  <c r="L400" i="13"/>
  <c r="L13" i="13"/>
  <c r="L312" i="13"/>
  <c r="L60" i="13"/>
  <c r="L89" i="13"/>
  <c r="L411" i="13"/>
  <c r="L129" i="13"/>
  <c r="L65" i="13"/>
  <c r="L356" i="13"/>
  <c r="L40" i="13"/>
  <c r="L379" i="13"/>
  <c r="L58" i="13"/>
  <c r="L145" i="13"/>
  <c r="L72" i="13"/>
  <c r="L262" i="13"/>
  <c r="L136" i="13"/>
  <c r="L159" i="13"/>
</calcChain>
</file>

<file path=xl/sharedStrings.xml><?xml version="1.0" encoding="utf-8"?>
<sst xmlns="http://schemas.openxmlformats.org/spreadsheetml/2006/main" count="1777" uniqueCount="462">
  <si>
    <t xml:space="preserve">Granada               </t>
  </si>
  <si>
    <t xml:space="preserve">Huéneja                                                               </t>
  </si>
  <si>
    <t xml:space="preserve">Huétor de Santillán                                                   </t>
  </si>
  <si>
    <t xml:space="preserve">Domingo Pérez de Granada                                              </t>
  </si>
  <si>
    <t xml:space="preserve">Dehesas Viejas                                                        </t>
  </si>
  <si>
    <t xml:space="preserve">Jayena                                                                </t>
  </si>
  <si>
    <t xml:space="preserve">Jerez del Marquesado                                                  </t>
  </si>
  <si>
    <t xml:space="preserve">Güejar Sierra                                                         </t>
  </si>
  <si>
    <t xml:space="preserve">Juviles                                                               </t>
  </si>
  <si>
    <t xml:space="preserve">Gobernador                                                            </t>
  </si>
  <si>
    <t xml:space="preserve">Fuente Vaqueros                                                       </t>
  </si>
  <si>
    <t xml:space="preserve">Freila                                                                </t>
  </si>
  <si>
    <t xml:space="preserve">Fonelas                                                               </t>
  </si>
  <si>
    <t xml:space="preserve">Ferreira                                                              </t>
  </si>
  <si>
    <t xml:space="preserve">Escúzar                                                               </t>
  </si>
  <si>
    <t xml:space="preserve">Güevéjar                                                              </t>
  </si>
  <si>
    <t xml:space="preserve">Marchal                                                               </t>
  </si>
  <si>
    <t xml:space="preserve">Orce                                                                  </t>
  </si>
  <si>
    <t xml:space="preserve">Nívar                                                                 </t>
  </si>
  <si>
    <t xml:space="preserve">Nigüelas                                                              </t>
  </si>
  <si>
    <t xml:space="preserve">Murtas                                                                </t>
  </si>
  <si>
    <t xml:space="preserve">Montillana                                                            </t>
  </si>
  <si>
    <t xml:space="preserve">Montejícar                                                            </t>
  </si>
  <si>
    <t xml:space="preserve">Moclín                                                                </t>
  </si>
  <si>
    <t xml:space="preserve">Jun                                                                   </t>
  </si>
  <si>
    <t xml:space="preserve">Malahá (La)                                                           </t>
  </si>
  <si>
    <t xml:space="preserve">Lugros                                                                </t>
  </si>
  <si>
    <t xml:space="preserve">Lobras                                                                </t>
  </si>
  <si>
    <t xml:space="preserve">Lanteira                                                              </t>
  </si>
  <si>
    <t xml:space="preserve">Lanjarón                                                              </t>
  </si>
  <si>
    <t xml:space="preserve">Láchar                                                                </t>
  </si>
  <si>
    <t xml:space="preserve">Calahorra (La)                                                        </t>
  </si>
  <si>
    <t xml:space="preserve">Dólar                                                                 </t>
  </si>
  <si>
    <t xml:space="preserve">Molvízar                                                              </t>
  </si>
  <si>
    <t xml:space="preserve">Bubión                                                                </t>
  </si>
  <si>
    <t xml:space="preserve">Bérchules                                                             </t>
  </si>
  <si>
    <t xml:space="preserve">Benamaurel                                                            </t>
  </si>
  <si>
    <t xml:space="preserve">Benalúa de las Villas                                                 </t>
  </si>
  <si>
    <t xml:space="preserve">Beas de Granada                                                       </t>
  </si>
  <si>
    <t xml:space="preserve">Cádiar                                                                </t>
  </si>
  <si>
    <t xml:space="preserve">Almegíjar                                                             </t>
  </si>
  <si>
    <t xml:space="preserve">Algarinejo                                                            </t>
  </si>
  <si>
    <t xml:space="preserve">Albuñuelas                                                            </t>
  </si>
  <si>
    <t xml:space="preserve">Albuñán                                                               </t>
  </si>
  <si>
    <t xml:space="preserve">Albondón                                                              </t>
  </si>
  <si>
    <t xml:space="preserve">Agrón                                                                 </t>
  </si>
  <si>
    <t xml:space="preserve">Cogollos de la Vega                                                   </t>
  </si>
  <si>
    <t xml:space="preserve">Deifontes                                                             </t>
  </si>
  <si>
    <t xml:space="preserve">Cortes y Graena                                                       </t>
  </si>
  <si>
    <t xml:space="preserve">Colomera                                                              </t>
  </si>
  <si>
    <t xml:space="preserve">Dúdar                                                                 </t>
  </si>
  <si>
    <t xml:space="preserve">Cijuela                                                               </t>
  </si>
  <si>
    <t xml:space="preserve">Castril                                                               </t>
  </si>
  <si>
    <t xml:space="preserve">Capileira                                                             </t>
  </si>
  <si>
    <t xml:space="preserve">Cáñar                                                                 </t>
  </si>
  <si>
    <t xml:space="preserve">Caniles                                                               </t>
  </si>
  <si>
    <t xml:space="preserve">Calicasas                                                             </t>
  </si>
  <si>
    <t xml:space="preserve">Nevada                                                                </t>
  </si>
  <si>
    <t xml:space="preserve">Válor                                                                 </t>
  </si>
  <si>
    <t xml:space="preserve">Vélez de Benaudalla     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</si>
  <si>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</si>
  <si>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</si>
  <si>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</si>
  <si>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Zújar                                                                 </t>
  </si>
  <si>
    <t xml:space="preserve">Turón                                                                 </t>
  </si>
  <si>
    <t xml:space="preserve">Valle (El)                                                            </t>
  </si>
  <si>
    <t xml:space="preserve">Guajares (Los)                                                        </t>
  </si>
  <si>
    <t xml:space="preserve">Alpujarra de la Sierra                                                </t>
  </si>
  <si>
    <t xml:space="preserve">Valle del Zalabí                                                      </t>
  </si>
  <si>
    <t xml:space="preserve">Pinar (El)                                                            </t>
  </si>
  <si>
    <t xml:space="preserve">Zagra                                                                 </t>
  </si>
  <si>
    <t xml:space="preserve">Taha (La)                                                             </t>
  </si>
  <si>
    <t xml:space="preserve">Pinos Genil                                                           </t>
  </si>
  <si>
    <t xml:space="preserve">Villamena                                                             </t>
  </si>
  <si>
    <t xml:space="preserve">Peza (La)                                                             </t>
  </si>
  <si>
    <t xml:space="preserve">Valderrubio 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</si>
  <si>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</si>
  <si>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</si>
  <si>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Pórtugos                                                              </t>
  </si>
  <si>
    <t xml:space="preserve">Sorvilán                                                              </t>
  </si>
  <si>
    <t xml:space="preserve">Puebla de Don Fadrique                                                </t>
  </si>
  <si>
    <t xml:space="preserve">Torre-Cardela                                                         </t>
  </si>
  <si>
    <t xml:space="preserve">Soportújar                                                            </t>
  </si>
  <si>
    <t xml:space="preserve">Santa Cruz del Comercio                                               </t>
  </si>
  <si>
    <t xml:space="preserve">Quéntar                                                               </t>
  </si>
  <si>
    <t xml:space="preserve">Huelva                </t>
  </si>
  <si>
    <t xml:space="preserve">Puebla de Guzmán                                                      </t>
  </si>
  <si>
    <t xml:space="preserve">Paterna del Campo                                                     </t>
  </si>
  <si>
    <t xml:space="preserve">Manzanilla                                                            </t>
  </si>
  <si>
    <t xml:space="preserve">Jabugo                                                                </t>
  </si>
  <si>
    <t xml:space="preserve">Beas                                                                  </t>
  </si>
  <si>
    <t xml:space="preserve">Zalamea la Real                                                       </t>
  </si>
  <si>
    <t xml:space="preserve">Villarrasa                                                            </t>
  </si>
  <si>
    <t xml:space="preserve">Santa Olalla del Cala    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</si>
  <si>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</si>
  <si>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</si>
  <si>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Zufre                                                                 </t>
  </si>
  <si>
    <t xml:space="preserve">San Bartolomé de la Torre                                             </t>
  </si>
  <si>
    <t xml:space="preserve">Campillo (El)                                                         </t>
  </si>
  <si>
    <t xml:space="preserve">Aroche                                                                </t>
  </si>
  <si>
    <t xml:space="preserve">Almonaster la Real                                                    </t>
  </si>
  <si>
    <t xml:space="preserve">Almendro (El)                                                         </t>
  </si>
  <si>
    <t xml:space="preserve">Chucena                                                               </t>
  </si>
  <si>
    <t xml:space="preserve">Hinojos                                                               </t>
  </si>
  <si>
    <t xml:space="preserve">Higuera de la Sierra                                                  </t>
  </si>
  <si>
    <t xml:space="preserve">Escacena del Campo                                                    </t>
  </si>
  <si>
    <t xml:space="preserve">Cortegana                                                             </t>
  </si>
  <si>
    <t xml:space="preserve">Fuenteheridos                                                         </t>
  </si>
  <si>
    <t xml:space="preserve">Villablanca                                                           </t>
  </si>
  <si>
    <t xml:space="preserve">Almería               </t>
  </si>
  <si>
    <t xml:space="preserve">Velefique                                                             </t>
  </si>
  <si>
    <t xml:space="preserve">Urrácal                                                               </t>
  </si>
  <si>
    <t xml:space="preserve">Uleila del Campo                                                      </t>
  </si>
  <si>
    <t xml:space="preserve">Turrillas                                                             </t>
  </si>
  <si>
    <t xml:space="preserve">Turre                                                                 </t>
  </si>
  <si>
    <t xml:space="preserve">Tíjola                                                                </t>
  </si>
  <si>
    <t xml:space="preserve">Terque                                                                </t>
  </si>
  <si>
    <t xml:space="preserve">Tahal                                                                 </t>
  </si>
  <si>
    <t xml:space="preserve">Taberno                                                               </t>
  </si>
  <si>
    <t xml:space="preserve">Tabernas                                                              </t>
  </si>
  <si>
    <t xml:space="preserve">Pechina                                                               </t>
  </si>
  <si>
    <t xml:space="preserve">Sorbas                                                                </t>
  </si>
  <si>
    <t xml:space="preserve">Sierro                                                                </t>
  </si>
  <si>
    <t xml:space="preserve">Senés                                                                 </t>
  </si>
  <si>
    <t xml:space="preserve">Santa Fe de Mondújar                                                  </t>
  </si>
  <si>
    <t xml:space="preserve">Santa Cruz de Marchena                                                </t>
  </si>
  <si>
    <t xml:space="preserve">Rioja                                                                 </t>
  </si>
  <si>
    <t xml:space="preserve">Rágol                                                                 </t>
  </si>
  <si>
    <t xml:space="preserve">Suflí                                                                 </t>
  </si>
  <si>
    <t xml:space="preserve">Alicún                                                                </t>
  </si>
  <si>
    <t xml:space="preserve">Abla                                                                  </t>
  </si>
  <si>
    <t xml:space="preserve">Abrucena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</si>
  <si>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</si>
  <si>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</si>
  <si>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Alcolea                                                               </t>
  </si>
  <si>
    <t xml:space="preserve">Alcóntar                                                              </t>
  </si>
  <si>
    <t xml:space="preserve">Vélez-Blanco                                                          </t>
  </si>
  <si>
    <t xml:space="preserve">Alhama de Almería                                                     </t>
  </si>
  <si>
    <t xml:space="preserve">Alsodux                                                               </t>
  </si>
  <si>
    <t xml:space="preserve">Tres Villas (Las)                                                     </t>
  </si>
  <si>
    <t xml:space="preserve">Zurgena                                                               </t>
  </si>
  <si>
    <t xml:space="preserve">Alcudia de Monteagud                                                  </t>
  </si>
  <si>
    <t xml:space="preserve">Bentarique                                                            </t>
  </si>
  <si>
    <t xml:space="preserve">Fondón                                                                </t>
  </si>
  <si>
    <t xml:space="preserve">Fiñana                                                                </t>
  </si>
  <si>
    <t xml:space="preserve">Fines                                                                 </t>
  </si>
  <si>
    <t xml:space="preserve">Chirivel                                                              </t>
  </si>
  <si>
    <t xml:space="preserve">Chercos                                                               </t>
  </si>
  <si>
    <t xml:space="preserve">Castro de Filabres                                                    </t>
  </si>
  <si>
    <t xml:space="preserve">Gádor                                                                 </t>
  </si>
  <si>
    <t xml:space="preserve">Canjáyar                                                              </t>
  </si>
  <si>
    <t xml:space="preserve">Benizalón                                                             </t>
  </si>
  <si>
    <t xml:space="preserve">Benitagla                                                             </t>
  </si>
  <si>
    <t xml:space="preserve">Benahadux                                                             </t>
  </si>
  <si>
    <t xml:space="preserve">Bédar                                                                 </t>
  </si>
  <si>
    <t xml:space="preserve">Bayarque                                                              </t>
  </si>
  <si>
    <t xml:space="preserve">Bayárcal                                                              </t>
  </si>
  <si>
    <t xml:space="preserve">Bacares                                                               </t>
  </si>
  <si>
    <t xml:space="preserve">Armuña de Almanzora                                                   </t>
  </si>
  <si>
    <t xml:space="preserve">Paterna del Río                                                       </t>
  </si>
  <si>
    <t xml:space="preserve">Arboleas                                                              </t>
  </si>
  <si>
    <t xml:space="preserve">María                                                                 </t>
  </si>
  <si>
    <t xml:space="preserve">Oria                                                                  </t>
  </si>
  <si>
    <t xml:space="preserve">Gallardos (Los)                                                       </t>
  </si>
  <si>
    <t xml:space="preserve">Olula de Castro                                                       </t>
  </si>
  <si>
    <t xml:space="preserve">Ohanes                                                                </t>
  </si>
  <si>
    <t xml:space="preserve">Lúcar                                                                 </t>
  </si>
  <si>
    <t xml:space="preserve">Gérgal                                                                </t>
  </si>
  <si>
    <t xml:space="preserve">Nacimiento                                                            </t>
  </si>
  <si>
    <t xml:space="preserve">Lubrín                                                                </t>
  </si>
  <si>
    <t xml:space="preserve">Illar                                                                 </t>
  </si>
  <si>
    <t xml:space="preserve">Laroya                                                                </t>
  </si>
  <si>
    <t xml:space="preserve">Jaén                  </t>
  </si>
  <si>
    <t xml:space="preserve">Carboneros                                                            </t>
  </si>
  <si>
    <t xml:space="preserve">Canena                                                                </t>
  </si>
  <si>
    <t xml:space="preserve">Campillo de Arenas                                                    </t>
  </si>
  <si>
    <t xml:space="preserve">Cambil                                                                </t>
  </si>
  <si>
    <t xml:space="preserve">Cabra del Santo Cristo                                                </t>
  </si>
  <si>
    <t xml:space="preserve">Benatae                                                               </t>
  </si>
  <si>
    <t xml:space="preserve">Bélmez de la Moraleda                                                 </t>
  </si>
  <si>
    <t xml:space="preserve">Arjonilla                                                             </t>
  </si>
  <si>
    <t xml:space="preserve">Lopera                                                                </t>
  </si>
  <si>
    <t xml:space="preserve">Baños de la Encina                                                    </t>
  </si>
  <si>
    <t xml:space="preserve">Lupión                                                                </t>
  </si>
  <si>
    <t xml:space="preserve">Larva                                                                 </t>
  </si>
  <si>
    <t xml:space="preserve">Jimena                                                                </t>
  </si>
  <si>
    <t xml:space="preserve">Jabalquinto                                                           </t>
  </si>
  <si>
    <t xml:space="preserve">Iznatoraf                                                             </t>
  </si>
  <si>
    <t xml:space="preserve">Huesa                                                                 </t>
  </si>
  <si>
    <t xml:space="preserve">Hinojares                                                             </t>
  </si>
  <si>
    <t xml:space="preserve">Cazalilla                                                             </t>
  </si>
  <si>
    <t xml:space="preserve">Lahiguera                                                             </t>
  </si>
  <si>
    <t xml:space="preserve">Génave                                                                </t>
  </si>
  <si>
    <t xml:space="preserve">Frailes                                                               </t>
  </si>
  <si>
    <t xml:space="preserve">Espelúy                                                               </t>
  </si>
  <si>
    <t xml:space="preserve">Escañuela                                                             </t>
  </si>
  <si>
    <t xml:space="preserve">Chilluévar                                                            </t>
  </si>
  <si>
    <t xml:space="preserve">Hornos                                                                </t>
  </si>
  <si>
    <t xml:space="preserve">Torres de Albánchez  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</si>
  <si>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</si>
  <si>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</si>
  <si>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</si>
  <si>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Santo Tomé                                                            </t>
  </si>
  <si>
    <t xml:space="preserve">Siles                                                                 </t>
  </si>
  <si>
    <t xml:space="preserve">Torreblascopedro                                                      </t>
  </si>
  <si>
    <t xml:space="preserve">Puerta de Segura (La)                                                 </t>
  </si>
  <si>
    <t xml:space="preserve">Torres                                                                </t>
  </si>
  <si>
    <t xml:space="preserve">Cárcheles          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</si>
  <si>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</si>
  <si>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</si>
  <si>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Villanueva de la Reina                                                </t>
  </si>
  <si>
    <t xml:space="preserve">Villarrodrigo                                                         </t>
  </si>
  <si>
    <t xml:space="preserve">Bedmar y Garcíez                                                      </t>
  </si>
  <si>
    <t xml:space="preserve">Santiago-Pontones                                                     </t>
  </si>
  <si>
    <t xml:space="preserve">Arroyo del Ojanco                                                     </t>
  </si>
  <si>
    <t xml:space="preserve">Montizón                                                              </t>
  </si>
  <si>
    <t xml:space="preserve">Villatorres                                                           </t>
  </si>
  <si>
    <t xml:space="preserve">Noalejo                                                               </t>
  </si>
  <si>
    <t xml:space="preserve">Orcera                                                                </t>
  </si>
  <si>
    <t xml:space="preserve">Pozo Alcón                                                            </t>
  </si>
  <si>
    <t xml:space="preserve">Pedro Abad                                                            </t>
  </si>
  <si>
    <t xml:space="preserve">Córdoba               </t>
  </si>
  <si>
    <t xml:space="preserve">Monturque                                                             </t>
  </si>
  <si>
    <t xml:space="preserve">Montemayor                                                            </t>
  </si>
  <si>
    <t xml:space="preserve">Montalbán de Córdoba                                                  </t>
  </si>
  <si>
    <t xml:space="preserve">Luque                                                                 </t>
  </si>
  <si>
    <t xml:space="preserve">Palenciana                                                            </t>
  </si>
  <si>
    <t xml:space="preserve">Victoria (La)                                                         </t>
  </si>
  <si>
    <t xml:space="preserve">Viso (El)                                                             </t>
  </si>
  <si>
    <t xml:space="preserve">Villaviciosa de Córdoba                                               </t>
  </si>
  <si>
    <t xml:space="preserve">Villanueva del Rey                                                    </t>
  </si>
  <si>
    <t xml:space="preserve">Valsequillo                                                           </t>
  </si>
  <si>
    <t xml:space="preserve">Torrecampo                                                            </t>
  </si>
  <si>
    <t xml:space="preserve">Villafranca de Córdoba                                                </t>
  </si>
  <si>
    <t xml:space="preserve">Carcabuey                                                             </t>
  </si>
  <si>
    <t xml:space="preserve">Belalcázar                                                            </t>
  </si>
  <si>
    <t xml:space="preserve">Almedinilla                                                           </t>
  </si>
  <si>
    <t xml:space="preserve">Adamuz                                                                </t>
  </si>
  <si>
    <t xml:space="preserve">Belmez                                                                </t>
  </si>
  <si>
    <t xml:space="preserve">Espiel                                                                </t>
  </si>
  <si>
    <t xml:space="preserve">Granjuela (La)                                                        </t>
  </si>
  <si>
    <t xml:space="preserve">Fuente-Tójar                                                          </t>
  </si>
  <si>
    <t xml:space="preserve">Fuente Obejuna                                                        </t>
  </si>
  <si>
    <t xml:space="preserve">Cardeña                                                               </t>
  </si>
  <si>
    <t xml:space="preserve">Espejo                                                                </t>
  </si>
  <si>
    <t xml:space="preserve">Doña Mencía                                                           </t>
  </si>
  <si>
    <t xml:space="preserve">Fuente la Lancha                                                      </t>
  </si>
  <si>
    <t xml:space="preserve">Cádiz                 </t>
  </si>
  <si>
    <t xml:space="preserve">Setenil de las Bodegas                                                </t>
  </si>
  <si>
    <t xml:space="preserve">Torre Alháquime                                                       </t>
  </si>
  <si>
    <t xml:space="preserve">Villaluenga del Rosario                                               </t>
  </si>
  <si>
    <t xml:space="preserve">Bosque (El)             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</si>
  <si>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</si>
  <si>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</si>
  <si>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Villanueva de la Concepción                                           </t>
  </si>
  <si>
    <t xml:space="preserve">Málaga                </t>
  </si>
  <si>
    <t xml:space="preserve">Serrato                                                               </t>
  </si>
  <si>
    <t xml:space="preserve">Sierra de Yeguas                                                      </t>
  </si>
  <si>
    <t xml:space="preserve">Monda                                                                 </t>
  </si>
  <si>
    <t xml:space="preserve">Tolox                                                                 </t>
  </si>
  <si>
    <t xml:space="preserve">Villanueva de Tapia                                                   </t>
  </si>
  <si>
    <t xml:space="preserve">Villanueva de Algaidas                                                </t>
  </si>
  <si>
    <t xml:space="preserve">Valle de Abdalajís                                                    </t>
  </si>
  <si>
    <t xml:space="preserve">Sayalonga                                                             </t>
  </si>
  <si>
    <t xml:space="preserve">Montecorto                                                            </t>
  </si>
  <si>
    <t xml:space="preserve">Almargen                                                              </t>
  </si>
  <si>
    <t xml:space="preserve">Almáchar                                                              </t>
  </si>
  <si>
    <t xml:space="preserve">Teba                                                                  </t>
  </si>
  <si>
    <t xml:space="preserve">Totalán                                                               </t>
  </si>
  <si>
    <t xml:space="preserve">Gaucín                                                                </t>
  </si>
  <si>
    <t xml:space="preserve">Cuevas de San Marcos                                                  </t>
  </si>
  <si>
    <t xml:space="preserve">Cútar                                                                 </t>
  </si>
  <si>
    <t xml:space="preserve">Faraján                                                               </t>
  </si>
  <si>
    <t xml:space="preserve">Frigiliana                                                            </t>
  </si>
  <si>
    <t xml:space="preserve">Cuevas Bajas                                                          </t>
  </si>
  <si>
    <t xml:space="preserve">Cortes de la Frontera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</si>
  <si>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</si>
  <si>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</si>
  <si>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Carratraca                                                            </t>
  </si>
  <si>
    <t xml:space="preserve">Cuevas del Becerro                                                    </t>
  </si>
  <si>
    <t xml:space="preserve">Algatocín                                                             </t>
  </si>
  <si>
    <t xml:space="preserve">Alfarnate                                                             </t>
  </si>
  <si>
    <t xml:space="preserve">Alcaucín                                                              </t>
  </si>
  <si>
    <t xml:space="preserve">Cómpeta                                                               </t>
  </si>
  <si>
    <t xml:space="preserve">Casabermeja                                                           </t>
  </si>
  <si>
    <t xml:space="preserve">Borge (El)                                                            </t>
  </si>
  <si>
    <t xml:space="preserve">Almogía                                                               </t>
  </si>
  <si>
    <t xml:space="preserve">Casarabonela                                                          </t>
  </si>
  <si>
    <t xml:space="preserve">Colmenar                                                              </t>
  </si>
  <si>
    <t xml:space="preserve">Yunquera                                                              </t>
  </si>
  <si>
    <t xml:space="preserve">Alozaina                                                              </t>
  </si>
  <si>
    <t xml:space="preserve">Benamocarra                                                           </t>
  </si>
  <si>
    <t xml:space="preserve">Alpandeire                                                            </t>
  </si>
  <si>
    <t xml:space="preserve">Benamargosa                                                           </t>
  </si>
  <si>
    <t xml:space="preserve">Benalauría                                                            </t>
  </si>
  <si>
    <t xml:space="preserve">Cañada Rosal                                                          </t>
  </si>
  <si>
    <t xml:space="preserve">Sevilla               </t>
  </si>
  <si>
    <t xml:space="preserve">Carrión de los Céspedes                                               </t>
  </si>
  <si>
    <t xml:space="preserve">Castilleja del Campo                                                  </t>
  </si>
  <si>
    <t xml:space="preserve">Badolatosa                                                            </t>
  </si>
  <si>
    <t xml:space="preserve">Alcolea del Río                                                       </t>
  </si>
  <si>
    <t xml:space="preserve">Lantejuela (La)                                                       </t>
  </si>
  <si>
    <t xml:space="preserve">Huévar del Aljarafe                                                   </t>
  </si>
  <si>
    <t xml:space="preserve">Guadalcanal                                                           </t>
  </si>
  <si>
    <t xml:space="preserve">Aguadulce                                                             </t>
  </si>
  <si>
    <t xml:space="preserve">Corrales (Los)                                                        </t>
  </si>
  <si>
    <t xml:space="preserve">Cazalla de la Sierra                                                  </t>
  </si>
  <si>
    <t xml:space="preserve">Castillo de las Guardas (El)                                          </t>
  </si>
  <si>
    <t xml:space="preserve">Puebla de los Infantes (La)                                           </t>
  </si>
  <si>
    <t xml:space="preserve">Villanueva del Río y Minas                                            </t>
  </si>
  <si>
    <t xml:space="preserve">Marinaleda                                                            </t>
  </si>
  <si>
    <t xml:space="preserve">Martín de la Jara                                                     </t>
  </si>
  <si>
    <t xml:space="preserve">Molares (Los)                                                         </t>
  </si>
  <si>
    <t xml:space="preserve">Real de la Jara (El)                                                  </t>
  </si>
  <si>
    <t xml:space="preserve">Pedroso (El)                                                          </t>
  </si>
  <si>
    <t xml:space="preserve">Nota: En impuestos directos e impuestos indirectos se ha restado la cantidad recibida por PIE en concepto de IRPF, IVA e IIEE </t>
  </si>
  <si>
    <t>Derechos liquidados</t>
  </si>
  <si>
    <t>Euros por habitante</t>
  </si>
  <si>
    <t>Municipio</t>
  </si>
  <si>
    <t>Provincia</t>
  </si>
  <si>
    <t>Población</t>
  </si>
  <si>
    <t>Impuestos directos</t>
  </si>
  <si>
    <t>IRPF (PIE)</t>
  </si>
  <si>
    <t>Impuestos Indirectos</t>
  </si>
  <si>
    <t>Tasas y otros ingresos</t>
  </si>
  <si>
    <t>Impuestos directos e indirectos</t>
  </si>
  <si>
    <t>CONTRIBUCIÓN FISCAL ABSOLUTA</t>
  </si>
  <si>
    <t xml:space="preserve">Granada de Río-Tinto (La)                                             </t>
  </si>
  <si>
    <t xml:space="preserve">Padules                                                               </t>
  </si>
  <si>
    <t xml:space="preserve">Cañete de las Torres                                                  </t>
  </si>
  <si>
    <t xml:space="preserve">Castaño del Robledo                                                   </t>
  </si>
  <si>
    <t xml:space="preserve">Berrocal                                                              </t>
  </si>
  <si>
    <t xml:space="preserve">Cumbres de San Bartolomé                                              </t>
  </si>
  <si>
    <t xml:space="preserve">Cañaveral de León                                                     </t>
  </si>
  <si>
    <t xml:space="preserve">Campofrío                                                             </t>
  </si>
  <si>
    <t xml:space="preserve">Partaloa                                                              </t>
  </si>
  <si>
    <t xml:space="preserve">Pedroche                                                              </t>
  </si>
  <si>
    <t xml:space="preserve">Guarromán                                                             </t>
  </si>
  <si>
    <t xml:space="preserve">Castilleja de Guzmán                                                  </t>
  </si>
  <si>
    <t xml:space="preserve">Albaida del Aljarafe                                                  </t>
  </si>
  <si>
    <t xml:space="preserve">Castellar                                                             </t>
  </si>
  <si>
    <t xml:space="preserve">Ojén                                                                  </t>
  </si>
  <si>
    <t xml:space="preserve">Peñaflor                                                              </t>
  </si>
  <si>
    <t xml:space="preserve">Castillo de Locubín                                                   </t>
  </si>
  <si>
    <t xml:space="preserve">Villamanrique de la Condesa                                           </t>
  </si>
  <si>
    <t xml:space="preserve">Santisteban del Puerto                                                </t>
  </si>
  <si>
    <t xml:space="preserve">Navas de San Juan                                                     </t>
  </si>
  <si>
    <t>Impuestos directos - IRPF</t>
  </si>
  <si>
    <t>Impuestos indirectos - IVA-IIEE</t>
  </si>
  <si>
    <t>IIEE (PIE)</t>
  </si>
  <si>
    <t>IVA (PIE)</t>
  </si>
  <si>
    <t xml:space="preserve">Alosno                                                                </t>
  </si>
  <si>
    <t xml:space="preserve">Árchez                                                                </t>
  </si>
  <si>
    <t xml:space="preserve">Begíjar                                                               </t>
  </si>
  <si>
    <t xml:space="preserve">Blázquez (Los)                                                        </t>
  </si>
  <si>
    <t xml:space="preserve">Burgo (El)                                                            </t>
  </si>
  <si>
    <t xml:space="preserve">Cantoria                                                              </t>
  </si>
  <si>
    <t xml:space="preserve">Carataunas                                                            </t>
  </si>
  <si>
    <t xml:space="preserve">Cumbres de Enmedio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</si>
  <si>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</si>
  <si>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</si>
  <si>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Fuente Carreteros                                                     </t>
  </si>
  <si>
    <t xml:space="preserve">Higuera de Calatrava                                                  </t>
  </si>
  <si>
    <t xml:space="preserve">Láujar de Andarax                                                     </t>
  </si>
  <si>
    <t xml:space="preserve">Lújar                                                                 </t>
  </si>
  <si>
    <t xml:space="preserve">Moriles                                                               </t>
  </si>
  <si>
    <t xml:space="preserve">Palmar de Troya (El)                                                  </t>
  </si>
  <si>
    <t xml:space="preserve">Parauta                                                               </t>
  </si>
  <si>
    <t xml:space="preserve">Puerto Moral                                                          </t>
  </si>
  <si>
    <t xml:space="preserve">San Martín del Tesorillo                                              </t>
  </si>
  <si>
    <t xml:space="preserve">Torrenueva Costa                                                      </t>
  </si>
  <si>
    <t xml:space="preserve">Trevélez                                                              </t>
  </si>
  <si>
    <t xml:space="preserve">Valenzuela                                                            </t>
  </si>
  <si>
    <t xml:space="preserve">Villanueva de las Torres                                              </t>
  </si>
  <si>
    <t>Municipios de Andalucía con menos de 5.000 habitantes</t>
  </si>
  <si>
    <t xml:space="preserve"> </t>
  </si>
  <si>
    <t xml:space="preserve">Hornachuelos                                                          </t>
  </si>
  <si>
    <t xml:space="preserve">Arriate                                                               </t>
  </si>
  <si>
    <t xml:space="preserve">Rubio (El)                                                            </t>
  </si>
  <si>
    <t xml:space="preserve">Antas                                                                 </t>
  </si>
  <si>
    <t xml:space="preserve">Pegalajar                                                             </t>
  </si>
  <si>
    <t xml:space="preserve">Ibros                                                                 </t>
  </si>
  <si>
    <t xml:space="preserve">Pruna                                                                 </t>
  </si>
  <si>
    <t xml:space="preserve">Dos Torres                                                            </t>
  </si>
  <si>
    <t xml:space="preserve">Guaro                                                                 </t>
  </si>
  <si>
    <t xml:space="preserve">Viñuela                                                               </t>
  </si>
  <si>
    <t xml:space="preserve">Segura de la Sierra                                                   </t>
  </si>
  <si>
    <t xml:space="preserve">Cumbres Mayores                                                       </t>
  </si>
  <si>
    <t xml:space="preserve">Purchena                                                              </t>
  </si>
  <si>
    <t xml:space="preserve">Benaoján                                                              </t>
  </si>
  <si>
    <t xml:space="preserve">Galaroza                                                              </t>
  </si>
  <si>
    <t xml:space="preserve">Campotéjar                                                            </t>
  </si>
  <si>
    <t xml:space="preserve">Albanchez de Mágina                                                   </t>
  </si>
  <si>
    <t xml:space="preserve">Lora de Estepa                                                        </t>
  </si>
  <si>
    <t xml:space="preserve">San Sebastián de los Ballesteros                                      </t>
  </si>
  <si>
    <t xml:space="preserve">Cacín                                                                 </t>
  </si>
  <si>
    <t xml:space="preserve">Fornes                                                                </t>
  </si>
  <si>
    <t xml:space="preserve">Jubrique                                                              </t>
  </si>
  <si>
    <t xml:space="preserve">Dehesas de Guadix                                                     </t>
  </si>
  <si>
    <t xml:space="preserve">Jimera de Líbar                                                       </t>
  </si>
  <si>
    <t xml:space="preserve">Beas de Guadix                                                        </t>
  </si>
  <si>
    <t xml:space="preserve">Pujerra                                                               </t>
  </si>
  <si>
    <t xml:space="preserve">Busquístar                                                            </t>
  </si>
  <si>
    <t xml:space="preserve">Nava (La)                                                             </t>
  </si>
  <si>
    <t xml:space="preserve">Benadalid                                                             </t>
  </si>
  <si>
    <t xml:space="preserve">Cóbdar                                                                </t>
  </si>
  <si>
    <t xml:space="preserve">Salares                                                               </t>
  </si>
  <si>
    <t xml:space="preserve">Atajate                                                               </t>
  </si>
  <si>
    <t>Ingresos tributarios 2021 (impuestos directos e indirectos, tasas y otros ingresos)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</si>
  <si>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30-10-22)</t>
    </r>
  </si>
  <si>
    <t xml:space="preserve">Aznalcázar                                                            </t>
  </si>
  <si>
    <t xml:space="preserve">Santaella                                                             </t>
  </si>
  <si>
    <t xml:space="preserve">Roda de Andalucía (La)                                                </t>
  </si>
  <si>
    <t xml:space="preserve">Niebla                                                                </t>
  </si>
  <si>
    <t xml:space="preserve">Iznájar                                                               </t>
  </si>
  <si>
    <t xml:space="preserve">Cúllar                                                                </t>
  </si>
  <si>
    <t xml:space="preserve">Gilena                                                                </t>
  </si>
  <si>
    <t xml:space="preserve">Humilladero                                                           </t>
  </si>
  <si>
    <t xml:space="preserve">Periana                                                               </t>
  </si>
  <si>
    <t xml:space="preserve">Balanegra                                                             </t>
  </si>
  <si>
    <t xml:space="preserve">Villanueva de los Castillejos                                         </t>
  </si>
  <si>
    <t xml:space="preserve">Calañas                                                               </t>
  </si>
  <si>
    <t xml:space="preserve">Salar                                                                 </t>
  </si>
  <si>
    <t xml:space="preserve">Purullena                                                             </t>
  </si>
  <si>
    <t xml:space="preserve">Dílar                                                                 </t>
  </si>
  <si>
    <t xml:space="preserve">Serón                                                                 </t>
  </si>
  <si>
    <t xml:space="preserve">Grazalema                                                             </t>
  </si>
  <si>
    <t xml:space="preserve">Obejo                                                                 </t>
  </si>
  <si>
    <t xml:space="preserve">Alanís                                                                </t>
  </si>
  <si>
    <t xml:space="preserve">Canillas de Aceituno                                                  </t>
  </si>
  <si>
    <t xml:space="preserve">Cañete la Real                                                        </t>
  </si>
  <si>
    <t xml:space="preserve">Navas de la Concepción (Las)                                          </t>
  </si>
  <si>
    <t xml:space="preserve">Almadén de la Plata                                                   </t>
  </si>
  <si>
    <t xml:space="preserve">Encinasola                                                            </t>
  </si>
  <si>
    <t xml:space="preserve">Chimeneas                                                             </t>
  </si>
  <si>
    <t xml:space="preserve">Moclinejo                                                             </t>
  </si>
  <si>
    <t xml:space="preserve">Coripe                                                                </t>
  </si>
  <si>
    <t xml:space="preserve">Pedro Martínez                                                        </t>
  </si>
  <si>
    <t xml:space="preserve">Galera                                                                </t>
  </si>
  <si>
    <t xml:space="preserve">Sorihuela del Guadalimar                                              </t>
  </si>
  <si>
    <t xml:space="preserve">Santa Bárbara de Casa                                                 </t>
  </si>
  <si>
    <t xml:space="preserve">Otívar                                                                </t>
  </si>
  <si>
    <t xml:space="preserve">Jete                                                                  </t>
  </si>
  <si>
    <t xml:space="preserve">Garrobo (El)                                                          </t>
  </si>
  <si>
    <t xml:space="preserve">Igualeja                                                              </t>
  </si>
  <si>
    <t xml:space="preserve">Benaocaz                                                              </t>
  </si>
  <si>
    <t xml:space="preserve">Arenas del Rey                                                        </t>
  </si>
  <si>
    <t xml:space="preserve">Aldeire                                                               </t>
  </si>
  <si>
    <t xml:space="preserve">Játar                                                                 </t>
  </si>
  <si>
    <t xml:space="preserve">San Nicolás del Puerto                                                </t>
  </si>
  <si>
    <t xml:space="preserve">Alquife                                                               </t>
  </si>
  <si>
    <t xml:space="preserve">Macharaviaya                                                          </t>
  </si>
  <si>
    <t xml:space="preserve">Granado (El)                                                          </t>
  </si>
  <si>
    <t xml:space="preserve">Huécija                                                               </t>
  </si>
  <si>
    <t xml:space="preserve">Instinción                                                            </t>
  </si>
  <si>
    <t xml:space="preserve">Benarrabá                                                             </t>
  </si>
  <si>
    <t xml:space="preserve">Líjar                                                                 </t>
  </si>
  <si>
    <t xml:space="preserve">Genalguacil                                                           </t>
  </si>
  <si>
    <t xml:space="preserve">Gorafe                                                                </t>
  </si>
  <si>
    <t xml:space="preserve">Lentegí                                                               </t>
  </si>
  <si>
    <t xml:space="preserve">Almócita                                                              </t>
  </si>
  <si>
    <t xml:space="preserve">Beires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</si>
</sst>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Univers"/>
      <family val="2"/>
    </font>
    <font>
      <sz val="10"/>
      <name val="Gill Sans MT"/>
      <family val="2"/>
    </font>
    <font>
      <b/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i/>
      <sz val="10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6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3" fontId="11" fillId="2" borderId="1" xfId="4" applyNumberFormat="1" applyFont="1" applyFill="1" applyBorder="1" applyAlignment="1">
      <alignment horizontal="center" vertical="center" wrapText="1"/>
    </xf>
    <xf numFmtId="4" fontId="9" fillId="0" borderId="1" xfId="5" applyNumberFormat="1" applyFont="1" applyFill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11" fillId="2" borderId="1" xfId="4" applyNumberFormat="1" applyFont="1" applyFill="1" applyBorder="1" applyAlignment="1">
      <alignment horizontal="left" vertical="center" wrapText="1"/>
    </xf>
    <xf numFmtId="4" fontId="12" fillId="3" borderId="1" xfId="6" applyNumberFormat="1" applyFont="1" applyFill="1" applyBorder="1" applyAlignment="1">
      <alignment horizontal="left" vertical="center" wrapText="1"/>
    </xf>
    <xf numFmtId="4" fontId="12" fillId="3" borderId="1" xfId="6" applyNumberFormat="1" applyFont="1" applyFill="1" applyBorder="1" applyAlignment="1">
      <alignment horizontal="right" vertical="center" wrapText="1"/>
    </xf>
    <xf numFmtId="4" fontId="11" fillId="3" borderId="1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3" fontId="9" fillId="0" borderId="0" xfId="0" applyNumberFormat="1" applyFont="1" applyAlignment="1">
      <alignment horizontal="left" vertical="center"/>
    </xf>
    <xf numFmtId="4" fontId="9" fillId="0" borderId="0" xfId="0" applyNumberFormat="1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3" fontId="12" fillId="4" borderId="1" xfId="1" applyNumberFormat="1" applyFont="1" applyFill="1" applyBorder="1" applyAlignment="1">
      <alignment horizontal="right" vertical="center" wrapText="1"/>
    </xf>
    <xf numFmtId="4" fontId="13" fillId="0" borderId="1" xfId="1" applyNumberFormat="1" applyFont="1" applyFill="1" applyBorder="1" applyAlignment="1">
      <alignment horizontal="right" vertical="center" wrapText="1"/>
    </xf>
    <xf numFmtId="4" fontId="13" fillId="0" borderId="1" xfId="2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4" fillId="0" borderId="2" xfId="3" applyNumberFormat="1" applyFont="1" applyFill="1" applyBorder="1" applyAlignment="1">
      <alignment horizontal="center" vertical="center"/>
    </xf>
    <xf numFmtId="4" fontId="4" fillId="0" borderId="3" xfId="3" applyNumberFormat="1" applyFont="1" applyFill="1" applyBorder="1" applyAlignment="1">
      <alignment horizontal="center" vertical="center"/>
    </xf>
    <xf numFmtId="4" fontId="4" fillId="0" borderId="4" xfId="3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7">
    <cellStyle name="Normal" xfId="0" builtinId="0"/>
    <cellStyle name="Normal_And otroas cuentas" xfId="2"/>
    <cellStyle name="Normal_CENSOResumen(INTERNET) 2" xfId="3"/>
    <cellStyle name="Normal_Hoja1" xfId="6"/>
    <cellStyle name="Normal_Hoja2" xfId="1"/>
    <cellStyle name="Normal_icio" xfId="4"/>
    <cellStyle name="Normal_IngGast (2) 2" xfId="5"/>
  </cellStyles>
  <dxfs count="0"/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0</xdr:col>
      <xdr:colOff>714375</xdr:colOff>
      <xdr:row>1</xdr:row>
      <xdr:rowOff>291465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685800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3"/>
  <sheetViews>
    <sheetView tabSelected="1" zoomScaleNormal="100" workbookViewId="0">
      <selection activeCell="R12" sqref="R12"/>
    </sheetView>
  </sheetViews>
  <sheetFormatPr baseColWidth="10" defaultColWidth="7.109375" defaultRowHeight="18"/>
  <cols>
    <col min="1" max="1" width="28.109375" style="28" customWidth="1"/>
    <col min="2" max="2" width="15.6640625" style="28" customWidth="1"/>
    <col min="3" max="3" width="11" style="29" customWidth="1"/>
    <col min="4" max="4" width="14.109375" style="28" hidden="1" customWidth="1"/>
    <col min="5" max="5" width="12.6640625" style="28" hidden="1" customWidth="1"/>
    <col min="6" max="6" width="14.44140625" style="28" hidden="1" customWidth="1"/>
    <col min="7" max="7" width="14.33203125" style="30" hidden="1" customWidth="1"/>
    <col min="8" max="9" width="12.6640625" style="28" hidden="1" customWidth="1"/>
    <col min="10" max="10" width="13.5546875" style="28" hidden="1" customWidth="1"/>
    <col min="11" max="11" width="13.6640625" style="28" hidden="1" customWidth="1"/>
    <col min="12" max="12" width="16.5546875" style="28" customWidth="1"/>
    <col min="13" max="13" width="15.44140625" style="28" customWidth="1"/>
    <col min="14" max="14" width="18.109375" style="28" customWidth="1"/>
    <col min="15" max="15" width="7.109375" style="28" customWidth="1"/>
    <col min="16" max="16384" width="7.109375" style="28"/>
  </cols>
  <sheetData>
    <row r="1" spans="1:14" s="12" customFormat="1" ht="16.8">
      <c r="C1" s="13"/>
      <c r="D1" s="14"/>
      <c r="E1" s="14"/>
      <c r="F1" s="14"/>
      <c r="G1" s="14"/>
      <c r="H1" s="14"/>
      <c r="I1" s="14"/>
      <c r="J1" s="14"/>
      <c r="K1" s="14"/>
      <c r="L1" s="14"/>
      <c r="N1" s="15"/>
    </row>
    <row r="2" spans="1:14" s="12" customFormat="1" ht="24" customHeight="1">
      <c r="A2" s="1"/>
      <c r="B2" s="1"/>
      <c r="C2" s="2"/>
      <c r="D2" s="1"/>
      <c r="E2" s="1"/>
      <c r="F2" s="1"/>
      <c r="G2" s="3"/>
      <c r="H2" s="1"/>
      <c r="I2" s="1"/>
      <c r="J2" s="1"/>
      <c r="K2" s="1"/>
      <c r="L2" s="1"/>
      <c r="M2" s="1"/>
      <c r="N2" s="1"/>
    </row>
    <row r="3" spans="1:14" s="12" customFormat="1" ht="39" customHeight="1">
      <c r="A3" s="33" t="s">
        <v>408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12" customFormat="1" ht="21.6">
      <c r="A4" s="34" t="s">
        <v>374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12" customFormat="1" ht="16.8">
      <c r="A5" s="31" t="s">
        <v>409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9"/>
      <c r="N5" s="20"/>
    </row>
    <row r="6" spans="1:14" s="12" customFormat="1" ht="16.8">
      <c r="A6" s="32" t="s">
        <v>315</v>
      </c>
      <c r="B6" s="22"/>
      <c r="C6" s="23"/>
      <c r="D6" s="24"/>
      <c r="E6" s="24"/>
      <c r="F6" s="24"/>
      <c r="G6" s="24"/>
      <c r="H6" s="24"/>
      <c r="I6" s="24"/>
      <c r="J6" s="24"/>
      <c r="K6" s="19"/>
      <c r="L6" s="24"/>
      <c r="M6" s="19"/>
      <c r="N6" s="20"/>
    </row>
    <row r="7" spans="1:14" s="12" customFormat="1" ht="16.8">
      <c r="A7" s="21" t="s">
        <v>375</v>
      </c>
      <c r="B7" s="22"/>
      <c r="C7" s="23"/>
      <c r="D7" s="24"/>
      <c r="E7" s="24"/>
      <c r="F7" s="24"/>
      <c r="G7" s="24"/>
      <c r="H7" s="24"/>
      <c r="I7" s="24"/>
      <c r="J7" s="24"/>
      <c r="K7" s="19"/>
      <c r="L7" s="24"/>
      <c r="M7" s="19"/>
      <c r="N7" s="20"/>
    </row>
    <row r="8" spans="1:14" s="12" customFormat="1" ht="16.8">
      <c r="A8" s="22"/>
      <c r="B8" s="22"/>
      <c r="C8" s="23"/>
      <c r="D8" s="35" t="s">
        <v>316</v>
      </c>
      <c r="E8" s="36"/>
      <c r="F8" s="36"/>
      <c r="G8" s="36"/>
      <c r="H8" s="36"/>
      <c r="I8" s="36"/>
      <c r="J8" s="36"/>
      <c r="K8" s="37"/>
      <c r="L8" s="38" t="s">
        <v>317</v>
      </c>
      <c r="M8" s="39"/>
      <c r="N8" s="40"/>
    </row>
    <row r="9" spans="1:14" s="12" customFormat="1" ht="50.4">
      <c r="A9" s="4" t="s">
        <v>318</v>
      </c>
      <c r="B9" s="4" t="s">
        <v>319</v>
      </c>
      <c r="C9" s="4" t="s">
        <v>320</v>
      </c>
      <c r="D9" s="5" t="s">
        <v>321</v>
      </c>
      <c r="E9" s="5" t="s">
        <v>322</v>
      </c>
      <c r="F9" s="5" t="s">
        <v>347</v>
      </c>
      <c r="G9" s="5" t="s">
        <v>323</v>
      </c>
      <c r="H9" s="5" t="s">
        <v>350</v>
      </c>
      <c r="I9" s="5" t="s">
        <v>349</v>
      </c>
      <c r="J9" s="5" t="s">
        <v>348</v>
      </c>
      <c r="K9" s="5" t="s">
        <v>324</v>
      </c>
      <c r="L9" s="6" t="s">
        <v>325</v>
      </c>
      <c r="M9" s="6" t="s">
        <v>324</v>
      </c>
      <c r="N9" s="7" t="s">
        <v>326</v>
      </c>
    </row>
    <row r="10" spans="1:14" ht="15" customHeight="1">
      <c r="A10" s="8" t="s">
        <v>130</v>
      </c>
      <c r="B10" s="9" t="s">
        <v>109</v>
      </c>
      <c r="C10" s="25">
        <v>1258</v>
      </c>
      <c r="D10" s="26">
        <v>455179.06</v>
      </c>
      <c r="E10" s="27">
        <v>0</v>
      </c>
      <c r="F10" s="26">
        <f>D10-E10</f>
        <v>455179.06</v>
      </c>
      <c r="G10" s="26">
        <v>10460.42</v>
      </c>
      <c r="H10" s="27">
        <v>0</v>
      </c>
      <c r="I10" s="27">
        <v>0</v>
      </c>
      <c r="J10" s="26">
        <f>G10-H10-I10</f>
        <v>10460.42</v>
      </c>
      <c r="K10" s="26">
        <v>158527.51999999999</v>
      </c>
      <c r="L10" s="10">
        <f>(F10+J10)/C10</f>
        <v>370.14267090620029</v>
      </c>
      <c r="M10" s="10">
        <f>K10/C10</f>
        <v>126.01551669316375</v>
      </c>
      <c r="N10" s="11">
        <f>(F10+J10+K10)/C10</f>
        <v>496.15818759936406</v>
      </c>
    </row>
    <row r="11" spans="1:14" ht="15" customHeight="1">
      <c r="A11" s="8" t="s">
        <v>131</v>
      </c>
      <c r="B11" s="9" t="s">
        <v>109</v>
      </c>
      <c r="C11" s="25">
        <v>1208</v>
      </c>
      <c r="D11" s="26">
        <v>306419.96999999997</v>
      </c>
      <c r="E11" s="27">
        <v>0</v>
      </c>
      <c r="F11" s="26">
        <f>D11-E11</f>
        <v>306419.96999999997</v>
      </c>
      <c r="G11" s="26">
        <v>2762.22</v>
      </c>
      <c r="H11" s="27">
        <v>0</v>
      </c>
      <c r="I11" s="27">
        <v>0</v>
      </c>
      <c r="J11" s="26">
        <f>G11-H11-I11</f>
        <v>2762.22</v>
      </c>
      <c r="K11" s="26">
        <v>155915.09</v>
      </c>
      <c r="L11" s="10">
        <f>(F11+J11)/C11</f>
        <v>255.94552152317877</v>
      </c>
      <c r="M11" s="10">
        <f>K11/C11</f>
        <v>129.06878311258279</v>
      </c>
      <c r="N11" s="11">
        <f>(F11+J11+K11)/C11</f>
        <v>385.0143046357615</v>
      </c>
    </row>
    <row r="12" spans="1:14" ht="15" customHeight="1">
      <c r="A12" s="8" t="s">
        <v>237</v>
      </c>
      <c r="B12" s="9" t="s">
        <v>221</v>
      </c>
      <c r="C12" s="25">
        <v>4141</v>
      </c>
      <c r="D12" s="26">
        <v>1327991.17</v>
      </c>
      <c r="E12" s="27">
        <v>0</v>
      </c>
      <c r="F12" s="26">
        <f>D12-E12</f>
        <v>1327991.17</v>
      </c>
      <c r="G12" s="26">
        <v>75972.31</v>
      </c>
      <c r="H12" s="27">
        <v>0</v>
      </c>
      <c r="I12" s="27">
        <v>0</v>
      </c>
      <c r="J12" s="26">
        <f>G12-H12-I12</f>
        <v>75972.31</v>
      </c>
      <c r="K12" s="26">
        <v>129640.44</v>
      </c>
      <c r="L12" s="10">
        <f>(F12+J12)/C12</f>
        <v>339.03971987442645</v>
      </c>
      <c r="M12" s="10">
        <f>K12/C12</f>
        <v>31.306553972470418</v>
      </c>
      <c r="N12" s="11">
        <f>(F12+J12+K12)/C12</f>
        <v>370.34627384689685</v>
      </c>
    </row>
    <row r="13" spans="1:14" ht="15" customHeight="1">
      <c r="A13" s="8" t="s">
        <v>45</v>
      </c>
      <c r="B13" s="9" t="s">
        <v>0</v>
      </c>
      <c r="C13" s="25">
        <v>255</v>
      </c>
      <c r="D13" s="26">
        <v>42525.95</v>
      </c>
      <c r="E13" s="27">
        <v>0</v>
      </c>
      <c r="F13" s="26">
        <f>D13-E13</f>
        <v>42525.95</v>
      </c>
      <c r="G13" s="26">
        <v>5093.3100000000004</v>
      </c>
      <c r="H13" s="27">
        <v>0</v>
      </c>
      <c r="I13" s="27">
        <v>0</v>
      </c>
      <c r="J13" s="26">
        <f>G13-H13-I13</f>
        <v>5093.3100000000004</v>
      </c>
      <c r="K13" s="26">
        <v>31344.03</v>
      </c>
      <c r="L13" s="10">
        <f>(F13+J13)/C13</f>
        <v>186.74219607843136</v>
      </c>
      <c r="M13" s="10">
        <f>K13/C13</f>
        <v>122.91776470588235</v>
      </c>
      <c r="N13" s="11">
        <f>(F13+J13+K13)/C13</f>
        <v>309.65996078431368</v>
      </c>
    </row>
    <row r="14" spans="1:14" ht="15" customHeight="1">
      <c r="A14" s="8" t="s">
        <v>304</v>
      </c>
      <c r="B14" s="9" t="s">
        <v>296</v>
      </c>
      <c r="C14" s="25">
        <v>2022</v>
      </c>
      <c r="D14" s="26">
        <v>639798.31000000006</v>
      </c>
      <c r="E14" s="27">
        <v>0</v>
      </c>
      <c r="F14" s="26">
        <f>D14-E14</f>
        <v>639798.31000000006</v>
      </c>
      <c r="G14" s="26">
        <v>49879.24</v>
      </c>
      <c r="H14" s="27">
        <v>0</v>
      </c>
      <c r="I14" s="27">
        <v>0</v>
      </c>
      <c r="J14" s="26">
        <f>G14-H14-I14</f>
        <v>49879.24</v>
      </c>
      <c r="K14" s="26">
        <v>425687.23</v>
      </c>
      <c r="L14" s="10">
        <f>(F14+J14)/C14</f>
        <v>341.08681998021763</v>
      </c>
      <c r="M14" s="10">
        <f>K14/C14</f>
        <v>210.52780909990108</v>
      </c>
      <c r="N14" s="11">
        <f>(F14+J14+K14)/C14</f>
        <v>551.61462908011868</v>
      </c>
    </row>
    <row r="15" spans="1:14" ht="15" customHeight="1">
      <c r="A15" s="8" t="s">
        <v>428</v>
      </c>
      <c r="B15" s="9" t="s">
        <v>296</v>
      </c>
      <c r="C15" s="25">
        <v>1716</v>
      </c>
      <c r="D15" s="26">
        <v>540327.37</v>
      </c>
      <c r="E15" s="27">
        <v>0</v>
      </c>
      <c r="F15" s="26">
        <f>D15-E15</f>
        <v>540327.37</v>
      </c>
      <c r="G15" s="26">
        <v>13354.47</v>
      </c>
      <c r="H15" s="27">
        <v>0</v>
      </c>
      <c r="I15" s="27">
        <v>0</v>
      </c>
      <c r="J15" s="26">
        <f>G15-H15-I15</f>
        <v>13354.47</v>
      </c>
      <c r="K15" s="26">
        <v>269184.71999999997</v>
      </c>
      <c r="L15" s="10">
        <f>(F15+J15)/C15</f>
        <v>322.65841491841491</v>
      </c>
      <c r="M15" s="10">
        <f>K15/C15</f>
        <v>156.86755244755244</v>
      </c>
      <c r="N15" s="11">
        <f>(F15+J15+K15)/C15</f>
        <v>479.52596736596735</v>
      </c>
    </row>
    <row r="16" spans="1:14" ht="15" customHeight="1">
      <c r="A16" s="8" t="s">
        <v>339</v>
      </c>
      <c r="B16" s="9" t="s">
        <v>296</v>
      </c>
      <c r="C16" s="25">
        <v>3221</v>
      </c>
      <c r="D16" s="26">
        <v>884985.78</v>
      </c>
      <c r="E16" s="27">
        <v>0</v>
      </c>
      <c r="F16" s="26">
        <f>D16-E16</f>
        <v>884985.78</v>
      </c>
      <c r="G16" s="26">
        <v>11115.17</v>
      </c>
      <c r="H16" s="27">
        <v>0</v>
      </c>
      <c r="I16" s="27">
        <v>0</v>
      </c>
      <c r="J16" s="26">
        <f>G16-H16-I16</f>
        <v>11115.17</v>
      </c>
      <c r="K16" s="26">
        <v>127410.85</v>
      </c>
      <c r="L16" s="10">
        <f>(F16+J16)/C16</f>
        <v>278.2058211735486</v>
      </c>
      <c r="M16" s="10">
        <f>K16/C16</f>
        <v>39.556302390561939</v>
      </c>
      <c r="N16" s="11">
        <f>(F16+J16+K16)/C16</f>
        <v>317.76212356411054</v>
      </c>
    </row>
    <row r="17" spans="1:14" ht="15" customHeight="1">
      <c r="A17" s="8" t="s">
        <v>132</v>
      </c>
      <c r="B17" s="9" t="s">
        <v>109</v>
      </c>
      <c r="C17" s="25">
        <v>726</v>
      </c>
      <c r="D17" s="26">
        <v>269569.98</v>
      </c>
      <c r="E17" s="27">
        <v>0</v>
      </c>
      <c r="F17" s="26">
        <f>D17-E17</f>
        <v>269569.98</v>
      </c>
      <c r="G17" s="26">
        <v>5350.57</v>
      </c>
      <c r="H17" s="27">
        <v>0</v>
      </c>
      <c r="I17" s="27">
        <v>0</v>
      </c>
      <c r="J17" s="26">
        <f>G17-H17-I17</f>
        <v>5350.57</v>
      </c>
      <c r="K17" s="26">
        <v>34851.79</v>
      </c>
      <c r="L17" s="10">
        <f>(F17+J17)/C17</f>
        <v>378.67844352617078</v>
      </c>
      <c r="M17" s="10">
        <f>K17/C17</f>
        <v>48.005220385674932</v>
      </c>
      <c r="N17" s="11">
        <f>(F17+J17+K17)/C17</f>
        <v>426.68366391184571</v>
      </c>
    </row>
    <row r="18" spans="1:14" ht="15" customHeight="1">
      <c r="A18" s="8" t="s">
        <v>392</v>
      </c>
      <c r="B18" s="9" t="s">
        <v>172</v>
      </c>
      <c r="C18" s="25">
        <v>992</v>
      </c>
      <c r="D18" s="26">
        <v>277972.36</v>
      </c>
      <c r="E18" s="27">
        <v>0</v>
      </c>
      <c r="F18" s="26">
        <f>D18-E18</f>
        <v>277972.36</v>
      </c>
      <c r="G18" s="26">
        <v>11415.27</v>
      </c>
      <c r="H18" s="27">
        <v>0</v>
      </c>
      <c r="I18" s="27">
        <v>0</v>
      </c>
      <c r="J18" s="26">
        <f>G18-H18-I18</f>
        <v>11415.27</v>
      </c>
      <c r="K18" s="26">
        <v>171827.81</v>
      </c>
      <c r="L18" s="10">
        <f>(F18+J18)/C18</f>
        <v>291.72140120967742</v>
      </c>
      <c r="M18" s="10">
        <f>K18/C18</f>
        <v>173.21351814516129</v>
      </c>
      <c r="N18" s="11">
        <f>(F18+J18+K18)/C18</f>
        <v>464.93491935483871</v>
      </c>
    </row>
    <row r="19" spans="1:14" ht="15" customHeight="1">
      <c r="A19" s="8" t="s">
        <v>133</v>
      </c>
      <c r="B19" s="9" t="s">
        <v>109</v>
      </c>
      <c r="C19" s="25">
        <v>612</v>
      </c>
      <c r="D19" s="26">
        <v>110730.09</v>
      </c>
      <c r="E19" s="27">
        <v>0</v>
      </c>
      <c r="F19" s="26">
        <f>D19-E19</f>
        <v>110730.09</v>
      </c>
      <c r="G19" s="26">
        <v>9246.67</v>
      </c>
      <c r="H19" s="27">
        <v>0</v>
      </c>
      <c r="I19" s="27">
        <v>0</v>
      </c>
      <c r="J19" s="26">
        <f>G19-H19-I19</f>
        <v>9246.67</v>
      </c>
      <c r="K19" s="26">
        <v>54328.480000000003</v>
      </c>
      <c r="L19" s="10">
        <f>(F19+J19)/C19</f>
        <v>196.04045751633987</v>
      </c>
      <c r="M19" s="10">
        <f>K19/C19</f>
        <v>88.772026143790853</v>
      </c>
      <c r="N19" s="11">
        <f>(F19+J19+K19)/C19</f>
        <v>284.81248366013068</v>
      </c>
    </row>
    <row r="20" spans="1:14" ht="15" customHeight="1">
      <c r="A20" s="8" t="s">
        <v>44</v>
      </c>
      <c r="B20" s="9" t="s">
        <v>0</v>
      </c>
      <c r="C20" s="25">
        <v>722</v>
      </c>
      <c r="D20" s="26">
        <v>179947.25</v>
      </c>
      <c r="E20" s="27">
        <v>0</v>
      </c>
      <c r="F20" s="26">
        <f>D20-E20</f>
        <v>179947.25</v>
      </c>
      <c r="G20" s="26">
        <v>2625.25</v>
      </c>
      <c r="H20" s="27">
        <v>0</v>
      </c>
      <c r="I20" s="27">
        <v>0</v>
      </c>
      <c r="J20" s="26">
        <f>G20-H20-I20</f>
        <v>2625.25</v>
      </c>
      <c r="K20" s="26">
        <v>51478.58</v>
      </c>
      <c r="L20" s="10">
        <f>(F20+J20)/C20</f>
        <v>252.87049861495845</v>
      </c>
      <c r="M20" s="10">
        <f>K20/C20</f>
        <v>71.299972299168971</v>
      </c>
      <c r="N20" s="11">
        <f>(F20+J20+K20)/C20</f>
        <v>324.17047091412746</v>
      </c>
    </row>
    <row r="21" spans="1:14" ht="15" customHeight="1">
      <c r="A21" s="8" t="s">
        <v>43</v>
      </c>
      <c r="B21" s="9" t="s">
        <v>0</v>
      </c>
      <c r="C21" s="25">
        <v>403</v>
      </c>
      <c r="D21" s="26">
        <v>107810.15</v>
      </c>
      <c r="E21" s="27">
        <v>0</v>
      </c>
      <c r="F21" s="26">
        <f>D21-E21</f>
        <v>107810.15</v>
      </c>
      <c r="G21" s="26">
        <v>6168.45</v>
      </c>
      <c r="H21" s="27">
        <v>0</v>
      </c>
      <c r="I21" s="27">
        <v>0</v>
      </c>
      <c r="J21" s="26">
        <f>G21-H21-I21</f>
        <v>6168.45</v>
      </c>
      <c r="K21" s="26">
        <v>63936.04</v>
      </c>
      <c r="L21" s="10">
        <f>(F21+J21)/C21</f>
        <v>282.82531017369723</v>
      </c>
      <c r="M21" s="10">
        <f>K21/C21</f>
        <v>158.65022332506203</v>
      </c>
      <c r="N21" s="11">
        <f>(F21+J21+K21)/C21</f>
        <v>441.47553349875926</v>
      </c>
    </row>
    <row r="22" spans="1:14" ht="15" customHeight="1">
      <c r="A22" s="8" t="s">
        <v>42</v>
      </c>
      <c r="B22" s="9" t="s">
        <v>0</v>
      </c>
      <c r="C22" s="25">
        <v>786</v>
      </c>
      <c r="D22" s="26">
        <v>312388.90999999997</v>
      </c>
      <c r="E22" s="27">
        <v>0</v>
      </c>
      <c r="F22" s="26">
        <f>D22-E22</f>
        <v>312388.90999999997</v>
      </c>
      <c r="G22" s="26">
        <v>1620.92</v>
      </c>
      <c r="H22" s="27">
        <v>0</v>
      </c>
      <c r="I22" s="27">
        <v>0</v>
      </c>
      <c r="J22" s="26">
        <f>G22-H22-I22</f>
        <v>1620.92</v>
      </c>
      <c r="K22" s="26">
        <v>134906.39000000001</v>
      </c>
      <c r="L22" s="10">
        <f>(F22+J22)/C22</f>
        <v>399.50360050890578</v>
      </c>
      <c r="M22" s="10">
        <f>K22/C22</f>
        <v>171.63662849872776</v>
      </c>
      <c r="N22" s="11">
        <f>(F22+J22+K22)/C22</f>
        <v>571.14022900763359</v>
      </c>
    </row>
    <row r="23" spans="1:14" ht="15" customHeight="1">
      <c r="A23" s="8" t="s">
        <v>282</v>
      </c>
      <c r="B23" s="9" t="s">
        <v>255</v>
      </c>
      <c r="C23" s="25">
        <v>2366</v>
      </c>
      <c r="D23" s="26">
        <v>1058880.78</v>
      </c>
      <c r="E23" s="27">
        <v>0</v>
      </c>
      <c r="F23" s="26">
        <f>D23-E23</f>
        <v>1058880.78</v>
      </c>
      <c r="G23" s="26">
        <v>6619.06</v>
      </c>
      <c r="H23" s="27">
        <v>0</v>
      </c>
      <c r="I23" s="27">
        <v>0</v>
      </c>
      <c r="J23" s="26">
        <f>G23-H23-I23</f>
        <v>6619.06</v>
      </c>
      <c r="K23" s="26">
        <v>512783.55</v>
      </c>
      <c r="L23" s="10">
        <f>(F23+J23)/C23</f>
        <v>450.33805579036351</v>
      </c>
      <c r="M23" s="10">
        <f>K23/C23</f>
        <v>216.73015638207946</v>
      </c>
      <c r="N23" s="11">
        <f>(F23+J23+K23)/C23</f>
        <v>667.06821217244294</v>
      </c>
    </row>
    <row r="24" spans="1:14" ht="15" customHeight="1">
      <c r="A24" s="8" t="s">
        <v>134</v>
      </c>
      <c r="B24" s="9" t="s">
        <v>109</v>
      </c>
      <c r="C24" s="25">
        <v>849</v>
      </c>
      <c r="D24" s="26">
        <v>633785.38</v>
      </c>
      <c r="E24" s="27">
        <v>0</v>
      </c>
      <c r="F24" s="26">
        <f>D24-E24</f>
        <v>633785.38</v>
      </c>
      <c r="G24" s="26">
        <v>9928.9599999999991</v>
      </c>
      <c r="H24" s="27">
        <v>0</v>
      </c>
      <c r="I24" s="27">
        <v>0</v>
      </c>
      <c r="J24" s="26">
        <f>G24-H24-I24</f>
        <v>9928.9599999999991</v>
      </c>
      <c r="K24" s="26">
        <v>104009.38</v>
      </c>
      <c r="L24" s="10">
        <f>(F24+J24)/C24</f>
        <v>758.20299175500588</v>
      </c>
      <c r="M24" s="10">
        <f>K24/C24</f>
        <v>122.50810365135455</v>
      </c>
      <c r="N24" s="11">
        <f>(F24+J24+K24)/C24</f>
        <v>880.71109540636041</v>
      </c>
    </row>
    <row r="25" spans="1:14" ht="15" customHeight="1">
      <c r="A25" s="8" t="s">
        <v>300</v>
      </c>
      <c r="B25" s="9" t="s">
        <v>296</v>
      </c>
      <c r="C25" s="25">
        <v>3348</v>
      </c>
      <c r="D25" s="26">
        <v>1085086.67</v>
      </c>
      <c r="E25" s="27">
        <v>0</v>
      </c>
      <c r="F25" s="26">
        <f>D25-E25</f>
        <v>1085086.67</v>
      </c>
      <c r="G25" s="26">
        <v>13389.45</v>
      </c>
      <c r="H25" s="27">
        <v>0</v>
      </c>
      <c r="I25" s="27">
        <v>0</v>
      </c>
      <c r="J25" s="26">
        <f>G25-H25-I25</f>
        <v>13389.45</v>
      </c>
      <c r="K25" s="26">
        <v>183432.8</v>
      </c>
      <c r="L25" s="10">
        <f>(F25+J25)/C25</f>
        <v>328.09919952210271</v>
      </c>
      <c r="M25" s="10">
        <f>K25/C25</f>
        <v>54.78876941457586</v>
      </c>
      <c r="N25" s="11">
        <f>(F25+J25+K25)/C25</f>
        <v>382.88796893667859</v>
      </c>
    </row>
    <row r="26" spans="1:14" ht="15" customHeight="1">
      <c r="A26" s="8" t="s">
        <v>135</v>
      </c>
      <c r="B26" s="9" t="s">
        <v>109</v>
      </c>
      <c r="C26" s="25">
        <v>542</v>
      </c>
      <c r="D26" s="26">
        <v>107407.94</v>
      </c>
      <c r="E26" s="27">
        <v>0</v>
      </c>
      <c r="F26" s="26">
        <f>D26-E26</f>
        <v>107407.94</v>
      </c>
      <c r="G26" s="26">
        <v>6981.42</v>
      </c>
      <c r="H26" s="27">
        <v>0</v>
      </c>
      <c r="I26" s="27">
        <v>0</v>
      </c>
      <c r="J26" s="26">
        <f>G26-H26-I26</f>
        <v>6981.42</v>
      </c>
      <c r="K26" s="26">
        <v>63977.37</v>
      </c>
      <c r="L26" s="10">
        <f>(F26+J26)/C26</f>
        <v>211.05047970479706</v>
      </c>
      <c r="M26" s="10">
        <f>K26/C26</f>
        <v>118.03942804428044</v>
      </c>
      <c r="N26" s="11">
        <f>(F26+J26+K26)/C26</f>
        <v>329.0899077490775</v>
      </c>
    </row>
    <row r="27" spans="1:14" ht="15" customHeight="1">
      <c r="A27" s="8" t="s">
        <v>141</v>
      </c>
      <c r="B27" s="9" t="s">
        <v>109</v>
      </c>
      <c r="C27" s="25">
        <v>129</v>
      </c>
      <c r="D27" s="26">
        <v>36219.760000000002</v>
      </c>
      <c r="E27" s="27">
        <v>0</v>
      </c>
      <c r="F27" s="26">
        <f>D27-E27</f>
        <v>36219.760000000002</v>
      </c>
      <c r="G27" s="26">
        <v>0</v>
      </c>
      <c r="H27" s="27">
        <v>0</v>
      </c>
      <c r="I27" s="27">
        <v>0</v>
      </c>
      <c r="J27" s="26">
        <f>G27-H27-I27</f>
        <v>0</v>
      </c>
      <c r="K27" s="26">
        <v>18909.650000000001</v>
      </c>
      <c r="L27" s="10">
        <f>(F27+J27)/C27</f>
        <v>280.77333333333337</v>
      </c>
      <c r="M27" s="10">
        <f>K27/C27</f>
        <v>146.58643410852713</v>
      </c>
      <c r="N27" s="11">
        <f>(F27+J27+K27)/C27</f>
        <v>427.35976744186047</v>
      </c>
    </row>
    <row r="28" spans="1:14" ht="15" customHeight="1">
      <c r="A28" s="8" t="s">
        <v>447</v>
      </c>
      <c r="B28" s="9" t="s">
        <v>0</v>
      </c>
      <c r="C28" s="25">
        <v>623</v>
      </c>
      <c r="D28" s="26">
        <v>558173.4</v>
      </c>
      <c r="E28" s="27">
        <v>0</v>
      </c>
      <c r="F28" s="26">
        <f>D28-E28</f>
        <v>558173.4</v>
      </c>
      <c r="G28" s="26">
        <v>76521.05</v>
      </c>
      <c r="H28" s="27">
        <v>0</v>
      </c>
      <c r="I28" s="27">
        <v>0</v>
      </c>
      <c r="J28" s="26">
        <f>G28-H28-I28</f>
        <v>76521.05</v>
      </c>
      <c r="K28" s="26">
        <v>55059.41</v>
      </c>
      <c r="L28" s="10">
        <f>(F28+J28)/C28</f>
        <v>1018.7711878009632</v>
      </c>
      <c r="M28" s="10">
        <f>K28/C28</f>
        <v>88.37786516853933</v>
      </c>
      <c r="N28" s="11">
        <f>(F28+J28+K28)/C28</f>
        <v>1107.1490529695025</v>
      </c>
    </row>
    <row r="29" spans="1:14" ht="15" customHeight="1">
      <c r="A29" s="8" t="s">
        <v>281</v>
      </c>
      <c r="B29" s="9" t="s">
        <v>255</v>
      </c>
      <c r="C29" s="25">
        <v>1057</v>
      </c>
      <c r="D29" s="26">
        <v>297284.09000000003</v>
      </c>
      <c r="E29" s="27">
        <v>0</v>
      </c>
      <c r="F29" s="26">
        <f>D29-E29</f>
        <v>297284.09000000003</v>
      </c>
      <c r="G29" s="26">
        <v>10836.38</v>
      </c>
      <c r="H29" s="27">
        <v>0</v>
      </c>
      <c r="I29" s="27">
        <v>0</v>
      </c>
      <c r="J29" s="26">
        <f>G29-H29-I29</f>
        <v>10836.38</v>
      </c>
      <c r="K29" s="26">
        <v>95336.98</v>
      </c>
      <c r="L29" s="10">
        <f>(F29+J29)/C29</f>
        <v>291.50470198675498</v>
      </c>
      <c r="M29" s="10">
        <f>K29/C29</f>
        <v>90.195818353831598</v>
      </c>
      <c r="N29" s="11">
        <f>(F29+J29+K29)/C29</f>
        <v>381.70052034058659</v>
      </c>
    </row>
    <row r="30" spans="1:14" ht="15" customHeight="1">
      <c r="A30" s="8" t="s">
        <v>41</v>
      </c>
      <c r="B30" s="9" t="s">
        <v>0</v>
      </c>
      <c r="C30" s="25">
        <v>2440</v>
      </c>
      <c r="D30" s="26">
        <v>659040.5</v>
      </c>
      <c r="E30" s="27">
        <v>0</v>
      </c>
      <c r="F30" s="26">
        <f>D30-E30</f>
        <v>659040.5</v>
      </c>
      <c r="G30" s="26">
        <v>310</v>
      </c>
      <c r="H30" s="27">
        <v>0</v>
      </c>
      <c r="I30" s="27">
        <v>0</v>
      </c>
      <c r="J30" s="26">
        <f>G30-H30-I30</f>
        <v>310</v>
      </c>
      <c r="K30" s="26">
        <v>399836.92</v>
      </c>
      <c r="L30" s="10">
        <f>(F30+J30)/C30</f>
        <v>270.22561475409839</v>
      </c>
      <c r="M30" s="10">
        <f>K30/C30</f>
        <v>163.86759016393441</v>
      </c>
      <c r="N30" s="11">
        <f>(F30+J30+K30)/C30</f>
        <v>434.09320491803277</v>
      </c>
    </row>
    <row r="31" spans="1:14" ht="15" customHeight="1">
      <c r="A31" s="8" t="s">
        <v>280</v>
      </c>
      <c r="B31" s="9" t="s">
        <v>255</v>
      </c>
      <c r="C31" s="25">
        <v>825</v>
      </c>
      <c r="D31" s="26">
        <v>160498.19</v>
      </c>
      <c r="E31" s="27">
        <v>0</v>
      </c>
      <c r="F31" s="26">
        <f>D31-E31</f>
        <v>160498.19</v>
      </c>
      <c r="G31" s="26">
        <v>7416.43</v>
      </c>
      <c r="H31" s="27">
        <v>0</v>
      </c>
      <c r="I31" s="27">
        <v>0</v>
      </c>
      <c r="J31" s="26">
        <f>G31-H31-I31</f>
        <v>7416.43</v>
      </c>
      <c r="K31" s="26">
        <v>62406.63</v>
      </c>
      <c r="L31" s="10">
        <f>(F31+J31)/C31</f>
        <v>203.53287272727272</v>
      </c>
      <c r="M31" s="10">
        <f>K31/C31</f>
        <v>75.64439999999999</v>
      </c>
      <c r="N31" s="11">
        <f>(F31+J31+K31)/C31</f>
        <v>279.17727272727274</v>
      </c>
    </row>
    <row r="32" spans="1:14" ht="15" customHeight="1">
      <c r="A32" s="8" t="s">
        <v>137</v>
      </c>
      <c r="B32" s="9" t="s">
        <v>109</v>
      </c>
      <c r="C32" s="25">
        <v>3733</v>
      </c>
      <c r="D32" s="26">
        <v>865637.32</v>
      </c>
      <c r="E32" s="27">
        <v>0</v>
      </c>
      <c r="F32" s="26">
        <f>D32-E32</f>
        <v>865637.32</v>
      </c>
      <c r="G32" s="26">
        <v>32888.57</v>
      </c>
      <c r="H32" s="27">
        <v>0</v>
      </c>
      <c r="I32" s="27">
        <v>0</v>
      </c>
      <c r="J32" s="26">
        <f>G32-H32-I32</f>
        <v>32888.57</v>
      </c>
      <c r="K32" s="26">
        <v>648636.28</v>
      </c>
      <c r="L32" s="10">
        <f>(F32+J32)/C32</f>
        <v>240.69806857755154</v>
      </c>
      <c r="M32" s="10">
        <f>K32/C32</f>
        <v>173.75737476560408</v>
      </c>
      <c r="N32" s="11">
        <f>(F32+J32+K32)/C32</f>
        <v>414.45544334315559</v>
      </c>
    </row>
    <row r="33" spans="1:14" ht="15" customHeight="1">
      <c r="A33" s="8" t="s">
        <v>129</v>
      </c>
      <c r="B33" s="9" t="s">
        <v>109</v>
      </c>
      <c r="C33" s="25">
        <v>204</v>
      </c>
      <c r="D33" s="26">
        <v>45460.42</v>
      </c>
      <c r="E33" s="27">
        <v>0</v>
      </c>
      <c r="F33" s="26">
        <f>D33-E33</f>
        <v>45460.42</v>
      </c>
      <c r="G33" s="26">
        <v>304.45999999999998</v>
      </c>
      <c r="H33" s="27">
        <v>0</v>
      </c>
      <c r="I33" s="27">
        <v>0</v>
      </c>
      <c r="J33" s="26">
        <f>G33-H33-I33</f>
        <v>304.45999999999998</v>
      </c>
      <c r="K33" s="26">
        <v>38723.75</v>
      </c>
      <c r="L33" s="10">
        <f>(F33+J33)/C33</f>
        <v>224.33764705882351</v>
      </c>
      <c r="M33" s="10">
        <f>K33/C33</f>
        <v>189.82230392156862</v>
      </c>
      <c r="N33" s="11">
        <f>(F33+J33+K33)/C33</f>
        <v>414.15995098039218</v>
      </c>
    </row>
    <row r="34" spans="1:14" ht="15" customHeight="1">
      <c r="A34" s="8" t="s">
        <v>266</v>
      </c>
      <c r="B34" s="9" t="s">
        <v>255</v>
      </c>
      <c r="C34" s="25">
        <v>1843</v>
      </c>
      <c r="D34" s="26">
        <v>443185.86</v>
      </c>
      <c r="E34" s="27">
        <v>0</v>
      </c>
      <c r="F34" s="26">
        <f>D34-E34</f>
        <v>443185.86</v>
      </c>
      <c r="G34" s="26">
        <v>7748.08</v>
      </c>
      <c r="H34" s="27">
        <v>0</v>
      </c>
      <c r="I34" s="27">
        <v>0</v>
      </c>
      <c r="J34" s="26">
        <f>G34-H34-I34</f>
        <v>7748.08</v>
      </c>
      <c r="K34" s="26">
        <v>274960.06</v>
      </c>
      <c r="L34" s="10">
        <f>(F34+J34)/C34</f>
        <v>244.67386869234943</v>
      </c>
      <c r="M34" s="10">
        <f>K34/C34</f>
        <v>149.19156809549648</v>
      </c>
      <c r="N34" s="11">
        <f>(F34+J34+K34)/C34</f>
        <v>393.86543678784591</v>
      </c>
    </row>
    <row r="35" spans="1:14" ht="15" customHeight="1">
      <c r="A35" s="8" t="s">
        <v>432</v>
      </c>
      <c r="B35" s="9" t="s">
        <v>296</v>
      </c>
      <c r="C35" s="25">
        <v>1331</v>
      </c>
      <c r="D35" s="26">
        <v>496476.54</v>
      </c>
      <c r="E35" s="27">
        <v>0</v>
      </c>
      <c r="F35" s="26">
        <f>D35-E35</f>
        <v>496476.54</v>
      </c>
      <c r="G35" s="26">
        <v>22566.52</v>
      </c>
      <c r="H35" s="27">
        <v>0</v>
      </c>
      <c r="I35" s="27">
        <v>0</v>
      </c>
      <c r="J35" s="26">
        <f>G35-H35-I35</f>
        <v>22566.52</v>
      </c>
      <c r="K35" s="26">
        <v>88282.87</v>
      </c>
      <c r="L35" s="10">
        <f>(F35+J35)/C35</f>
        <v>389.96473328324566</v>
      </c>
      <c r="M35" s="10">
        <f>K35/C35</f>
        <v>66.328226897069868</v>
      </c>
      <c r="N35" s="11">
        <f>(F35+J35+K35)/C35</f>
        <v>456.2929601803155</v>
      </c>
    </row>
    <row r="36" spans="1:14" ht="15" customHeight="1">
      <c r="A36" s="8" t="s">
        <v>265</v>
      </c>
      <c r="B36" s="9" t="s">
        <v>255</v>
      </c>
      <c r="C36" s="25">
        <v>1944</v>
      </c>
      <c r="D36" s="26">
        <v>1071975.9099999999</v>
      </c>
      <c r="E36" s="27">
        <v>0</v>
      </c>
      <c r="F36" s="26">
        <f>D36-E36</f>
        <v>1071975.9099999999</v>
      </c>
      <c r="G36" s="26">
        <v>22171.95</v>
      </c>
      <c r="H36" s="27">
        <v>0</v>
      </c>
      <c r="I36" s="27">
        <v>0</v>
      </c>
      <c r="J36" s="26">
        <f>G36-H36-I36</f>
        <v>22171.95</v>
      </c>
      <c r="K36" s="26">
        <v>314583.07</v>
      </c>
      <c r="L36" s="10">
        <f>(F36+J36)/C36</f>
        <v>562.83326131687238</v>
      </c>
      <c r="M36" s="10">
        <f>K36/C36</f>
        <v>161.82256687242798</v>
      </c>
      <c r="N36" s="11">
        <f>(F36+J36+K36)/C36</f>
        <v>724.65582818930034</v>
      </c>
    </row>
    <row r="37" spans="1:14" ht="15" customHeight="1">
      <c r="A37" s="8" t="s">
        <v>236</v>
      </c>
      <c r="B37" s="9" t="s">
        <v>221</v>
      </c>
      <c r="C37" s="25">
        <v>2352</v>
      </c>
      <c r="D37" s="26">
        <v>614589.91</v>
      </c>
      <c r="E37" s="27">
        <v>0</v>
      </c>
      <c r="F37" s="26">
        <f>D37-E37</f>
        <v>614589.91</v>
      </c>
      <c r="G37" s="26">
        <v>23649.5</v>
      </c>
      <c r="H37" s="27">
        <v>0</v>
      </c>
      <c r="I37" s="27">
        <v>0</v>
      </c>
      <c r="J37" s="26">
        <f>G37-H37-I37</f>
        <v>23649.5</v>
      </c>
      <c r="K37" s="26">
        <v>195316</v>
      </c>
      <c r="L37" s="10">
        <f>(F37+J37)/C37</f>
        <v>271.36029336734697</v>
      </c>
      <c r="M37" s="10">
        <f>K37/C37</f>
        <v>83.042517006802726</v>
      </c>
      <c r="N37" s="11">
        <f>(F37+J37+K37)/C37</f>
        <v>354.40281037414968</v>
      </c>
    </row>
    <row r="38" spans="1:14" ht="15" customHeight="1">
      <c r="A38" s="8" t="s">
        <v>40</v>
      </c>
      <c r="B38" s="9" t="s">
        <v>0</v>
      </c>
      <c r="C38" s="25">
        <v>330</v>
      </c>
      <c r="D38" s="26">
        <v>49137</v>
      </c>
      <c r="E38" s="27">
        <v>0</v>
      </c>
      <c r="F38" s="26">
        <f>D38-E38</f>
        <v>49137</v>
      </c>
      <c r="G38" s="26">
        <v>2870.94</v>
      </c>
      <c r="H38" s="27">
        <v>0</v>
      </c>
      <c r="I38" s="27">
        <v>0</v>
      </c>
      <c r="J38" s="26">
        <f>G38-H38-I38</f>
        <v>2870.94</v>
      </c>
      <c r="K38" s="26">
        <v>43496.11</v>
      </c>
      <c r="L38" s="10">
        <f>(F38+J38)/C38</f>
        <v>157.59981818181819</v>
      </c>
      <c r="M38" s="10">
        <f>K38/C38</f>
        <v>131.80639393939393</v>
      </c>
      <c r="N38" s="11">
        <f>(F38+J38+K38)/C38</f>
        <v>289.40621212121215</v>
      </c>
    </row>
    <row r="39" spans="1:14" ht="15" customHeight="1">
      <c r="A39" s="8" t="s">
        <v>101</v>
      </c>
      <c r="B39" s="9" t="s">
        <v>85</v>
      </c>
      <c r="C39" s="25">
        <v>835</v>
      </c>
      <c r="D39" s="26">
        <v>918932.91</v>
      </c>
      <c r="E39" s="27">
        <v>0</v>
      </c>
      <c r="F39" s="26">
        <f>D39-E39</f>
        <v>918932.91</v>
      </c>
      <c r="G39" s="26">
        <v>646225.03</v>
      </c>
      <c r="H39" s="27">
        <v>0</v>
      </c>
      <c r="I39" s="27">
        <v>0</v>
      </c>
      <c r="J39" s="26">
        <f>G39-H39-I39</f>
        <v>646225.03</v>
      </c>
      <c r="K39" s="26">
        <v>501556.77</v>
      </c>
      <c r="L39" s="10">
        <f>(F39+J39)/C39</f>
        <v>1874.4406467065867</v>
      </c>
      <c r="M39" s="10">
        <f>K39/C39</f>
        <v>600.66679041916166</v>
      </c>
      <c r="N39" s="11">
        <f>(F39+J39+K39)/C39</f>
        <v>2475.1074371257487</v>
      </c>
    </row>
    <row r="40" spans="1:14" ht="15" customHeight="1">
      <c r="A40" s="8" t="s">
        <v>460</v>
      </c>
      <c r="B40" s="9" t="s">
        <v>109</v>
      </c>
      <c r="C40" s="25">
        <v>197</v>
      </c>
      <c r="D40" s="26">
        <v>36155.39</v>
      </c>
      <c r="E40" s="27">
        <v>0</v>
      </c>
      <c r="F40" s="26">
        <f>D40-E40</f>
        <v>36155.39</v>
      </c>
      <c r="G40" s="26">
        <v>1148.71</v>
      </c>
      <c r="H40" s="27">
        <v>0</v>
      </c>
      <c r="I40" s="27">
        <v>0</v>
      </c>
      <c r="J40" s="26">
        <f>G40-H40-I40</f>
        <v>1148.71</v>
      </c>
      <c r="K40" s="26">
        <v>70103.399999999994</v>
      </c>
      <c r="L40" s="10">
        <f>(F40+J40)/C40</f>
        <v>189.36091370558376</v>
      </c>
      <c r="M40" s="10">
        <f>K40/C40</f>
        <v>355.85482233502535</v>
      </c>
      <c r="N40" s="11">
        <f>(F40+J40+K40)/C40</f>
        <v>545.21573604060916</v>
      </c>
    </row>
    <row r="41" spans="1:14" ht="15" customHeight="1">
      <c r="A41" s="8" t="s">
        <v>286</v>
      </c>
      <c r="B41" s="9" t="s">
        <v>255</v>
      </c>
      <c r="C41" s="25">
        <v>3859</v>
      </c>
      <c r="D41" s="26">
        <v>1690474.92</v>
      </c>
      <c r="E41" s="27">
        <v>0</v>
      </c>
      <c r="F41" s="26">
        <f>D41-E41</f>
        <v>1690474.92</v>
      </c>
      <c r="G41" s="26">
        <v>24038.04</v>
      </c>
      <c r="H41" s="27">
        <v>0</v>
      </c>
      <c r="I41" s="27">
        <v>0</v>
      </c>
      <c r="J41" s="26">
        <f>G41-H41-I41</f>
        <v>24038.04</v>
      </c>
      <c r="K41" s="26">
        <v>776005.54</v>
      </c>
      <c r="L41" s="10">
        <f>(F41+J41)/C41</f>
        <v>444.28944286084476</v>
      </c>
      <c r="M41" s="10">
        <f>K41/C41</f>
        <v>201.08980046644209</v>
      </c>
      <c r="N41" s="11">
        <f>(F41+J41+K41)/C41</f>
        <v>645.37924332728687</v>
      </c>
    </row>
    <row r="42" spans="1:14" ht="15" customHeight="1">
      <c r="A42" s="8" t="s">
        <v>100</v>
      </c>
      <c r="B42" s="9" t="s">
        <v>85</v>
      </c>
      <c r="C42" s="25">
        <v>1786</v>
      </c>
      <c r="D42" s="26">
        <v>1010766.4</v>
      </c>
      <c r="E42" s="27">
        <v>0</v>
      </c>
      <c r="F42" s="26">
        <f>D42-E42</f>
        <v>1010766.4</v>
      </c>
      <c r="G42" s="26">
        <v>213068.59</v>
      </c>
      <c r="H42" s="27">
        <v>0</v>
      </c>
      <c r="I42" s="27">
        <v>0</v>
      </c>
      <c r="J42" s="26">
        <f>G42-H42-I42</f>
        <v>213068.59</v>
      </c>
      <c r="K42" s="26">
        <v>569291.62</v>
      </c>
      <c r="L42" s="10">
        <f>(F42+J42)/C42</f>
        <v>685.23795632698773</v>
      </c>
      <c r="M42" s="10">
        <f>K42/C42</f>
        <v>318.75230683090706</v>
      </c>
      <c r="N42" s="11">
        <f>(F42+J42+K42)/C42</f>
        <v>1003.9902631578947</v>
      </c>
    </row>
    <row r="43" spans="1:14" ht="15" customHeight="1">
      <c r="A43" s="8" t="s">
        <v>351</v>
      </c>
      <c r="B43" s="9" t="s">
        <v>85</v>
      </c>
      <c r="C43" s="25">
        <v>3929</v>
      </c>
      <c r="D43" s="26">
        <v>1008527.38</v>
      </c>
      <c r="E43" s="27">
        <v>0</v>
      </c>
      <c r="F43" s="26">
        <f>D43-E43</f>
        <v>1008527.38</v>
      </c>
      <c r="G43" s="26">
        <v>26282.799999999999</v>
      </c>
      <c r="H43" s="27">
        <v>0</v>
      </c>
      <c r="I43" s="27">
        <v>0</v>
      </c>
      <c r="J43" s="26">
        <f>G43-H43-I43</f>
        <v>26282.799999999999</v>
      </c>
      <c r="K43" s="26">
        <v>207189.11</v>
      </c>
      <c r="L43" s="10">
        <f>(F43+J43)/C43</f>
        <v>263.37749554594046</v>
      </c>
      <c r="M43" s="10">
        <f>K43/C43</f>
        <v>52.733293458895389</v>
      </c>
      <c r="N43" s="11">
        <f>(F43+J43+K43)/C43</f>
        <v>316.11078900483585</v>
      </c>
    </row>
    <row r="44" spans="1:14" ht="15" customHeight="1">
      <c r="A44" s="8" t="s">
        <v>290</v>
      </c>
      <c r="B44" s="9" t="s">
        <v>255</v>
      </c>
      <c r="C44" s="25">
        <v>2090</v>
      </c>
      <c r="D44" s="26">
        <v>1019365.09</v>
      </c>
      <c r="E44" s="27">
        <v>0</v>
      </c>
      <c r="F44" s="26">
        <f>D44-E44</f>
        <v>1019365.09</v>
      </c>
      <c r="G44" s="26">
        <v>26665.89</v>
      </c>
      <c r="H44" s="27">
        <v>0</v>
      </c>
      <c r="I44" s="27">
        <v>0</v>
      </c>
      <c r="J44" s="26">
        <f>G44-H44-I44</f>
        <v>26665.89</v>
      </c>
      <c r="K44" s="26">
        <v>503684.73</v>
      </c>
      <c r="L44" s="10">
        <f>(F44+J44)/C44</f>
        <v>500.4932918660287</v>
      </c>
      <c r="M44" s="10">
        <f>K44/C44</f>
        <v>240.99747846889952</v>
      </c>
      <c r="N44" s="11">
        <f>(F44+J44+K44)/C44</f>
        <v>741.49077033492824</v>
      </c>
    </row>
    <row r="45" spans="1:14" ht="15" customHeight="1">
      <c r="A45" s="8" t="s">
        <v>292</v>
      </c>
      <c r="B45" s="9" t="s">
        <v>255</v>
      </c>
      <c r="C45" s="25">
        <v>261</v>
      </c>
      <c r="D45" s="26">
        <v>67147.600000000006</v>
      </c>
      <c r="E45" s="27">
        <v>0</v>
      </c>
      <c r="F45" s="26">
        <f>D45-E45</f>
        <v>67147.600000000006</v>
      </c>
      <c r="G45" s="26">
        <v>2848.47</v>
      </c>
      <c r="H45" s="27">
        <v>0</v>
      </c>
      <c r="I45" s="27">
        <v>0</v>
      </c>
      <c r="J45" s="26">
        <f>G45-H45-I45</f>
        <v>2848.47</v>
      </c>
      <c r="K45" s="26">
        <v>33319.82</v>
      </c>
      <c r="L45" s="10">
        <f>(F45+J45)/C45</f>
        <v>268.18417624521078</v>
      </c>
      <c r="M45" s="10">
        <f>K45/C45</f>
        <v>127.66214559386972</v>
      </c>
      <c r="N45" s="11">
        <f>(F45+J45+K45)/C45</f>
        <v>395.84632183908053</v>
      </c>
    </row>
    <row r="46" spans="1:14" ht="15" customHeight="1">
      <c r="A46" s="8" t="s">
        <v>67</v>
      </c>
      <c r="B46" s="9" t="s">
        <v>0</v>
      </c>
      <c r="C46" s="25">
        <v>952</v>
      </c>
      <c r="D46" s="26">
        <v>296987.78000000003</v>
      </c>
      <c r="E46" s="27">
        <v>0</v>
      </c>
      <c r="F46" s="26">
        <f>D46-E46</f>
        <v>296987.78000000003</v>
      </c>
      <c r="G46" s="26">
        <v>6671.99</v>
      </c>
      <c r="H46" s="27">
        <v>0</v>
      </c>
      <c r="I46" s="27">
        <v>0</v>
      </c>
      <c r="J46" s="26">
        <f>G46-H46-I46</f>
        <v>6671.99</v>
      </c>
      <c r="K46" s="26">
        <v>101897.96</v>
      </c>
      <c r="L46" s="10">
        <f>(F46+J46)/C46</f>
        <v>318.97034663865549</v>
      </c>
      <c r="M46" s="10">
        <f>K46/C46</f>
        <v>107.03567226890758</v>
      </c>
      <c r="N46" s="11">
        <f>(F46+J46+K46)/C46</f>
        <v>426.00601890756309</v>
      </c>
    </row>
    <row r="47" spans="1:14" ht="15" customHeight="1">
      <c r="A47" s="8" t="s">
        <v>450</v>
      </c>
      <c r="B47" s="9" t="s">
        <v>0</v>
      </c>
      <c r="C47" s="25">
        <v>561</v>
      </c>
      <c r="D47" s="26">
        <v>149962.43</v>
      </c>
      <c r="E47" s="27">
        <v>0</v>
      </c>
      <c r="F47" s="26">
        <f>D47-E47</f>
        <v>149962.43</v>
      </c>
      <c r="G47" s="26">
        <v>3631.89</v>
      </c>
      <c r="H47" s="27">
        <v>0</v>
      </c>
      <c r="I47" s="27">
        <v>0</v>
      </c>
      <c r="J47" s="26">
        <f>G47-H47-I47</f>
        <v>3631.89</v>
      </c>
      <c r="K47" s="26">
        <v>66086.97</v>
      </c>
      <c r="L47" s="10">
        <f>(F47+J47)/C47</f>
        <v>273.78666666666669</v>
      </c>
      <c r="M47" s="10">
        <f>K47/C47</f>
        <v>117.80208556149732</v>
      </c>
      <c r="N47" s="11">
        <f>(F47+J47+K47)/C47</f>
        <v>391.58875222816403</v>
      </c>
    </row>
    <row r="48" spans="1:14" ht="15" customHeight="1">
      <c r="A48" s="8" t="s">
        <v>138</v>
      </c>
      <c r="B48" s="9" t="s">
        <v>109</v>
      </c>
      <c r="C48" s="25">
        <v>131</v>
      </c>
      <c r="D48" s="26">
        <v>29880.46</v>
      </c>
      <c r="E48" s="27">
        <v>0</v>
      </c>
      <c r="F48" s="26">
        <f>D48-E48</f>
        <v>29880.46</v>
      </c>
      <c r="G48" s="26">
        <v>1714.71</v>
      </c>
      <c r="H48" s="27">
        <v>0</v>
      </c>
      <c r="I48" s="27">
        <v>0</v>
      </c>
      <c r="J48" s="26">
        <f>G48-H48-I48</f>
        <v>1714.71</v>
      </c>
      <c r="K48" s="26">
        <v>24447.89</v>
      </c>
      <c r="L48" s="10">
        <f>(F48+J48)/C48</f>
        <v>241.18450381679389</v>
      </c>
      <c r="M48" s="10">
        <f>K48/C48</f>
        <v>186.6251145038168</v>
      </c>
      <c r="N48" s="11">
        <f>(F48+J48+K48)/C48</f>
        <v>427.8096183206107</v>
      </c>
    </row>
    <row r="49" spans="1:14" ht="15" customHeight="1">
      <c r="A49" s="8" t="s">
        <v>379</v>
      </c>
      <c r="B49" s="9" t="s">
        <v>109</v>
      </c>
      <c r="C49" s="25">
        <v>3355</v>
      </c>
      <c r="D49" s="26">
        <v>1563958.61</v>
      </c>
      <c r="E49" s="27">
        <v>0</v>
      </c>
      <c r="F49" s="26">
        <f>D49-E49</f>
        <v>1563958.61</v>
      </c>
      <c r="G49" s="26">
        <v>75375.17</v>
      </c>
      <c r="H49" s="27">
        <v>0</v>
      </c>
      <c r="I49" s="27">
        <v>0</v>
      </c>
      <c r="J49" s="26">
        <f>G49-H49-I49</f>
        <v>75375.17</v>
      </c>
      <c r="K49" s="26">
        <v>236317.69</v>
      </c>
      <c r="L49" s="10">
        <f>(F49+J49)/C49</f>
        <v>488.62407749627425</v>
      </c>
      <c r="M49" s="10">
        <f>K49/C49</f>
        <v>70.437463487332337</v>
      </c>
      <c r="N49" s="11">
        <f>(F49+J49+K49)/C49</f>
        <v>559.06154098360651</v>
      </c>
    </row>
    <row r="50" spans="1:14" ht="15" customHeight="1">
      <c r="A50" s="8" t="s">
        <v>160</v>
      </c>
      <c r="B50" s="9" t="s">
        <v>109</v>
      </c>
      <c r="C50" s="25">
        <v>4685</v>
      </c>
      <c r="D50" s="26">
        <v>1380536.97</v>
      </c>
      <c r="E50" s="27">
        <v>0</v>
      </c>
      <c r="F50" s="26">
        <f>D50-E50</f>
        <v>1380536.97</v>
      </c>
      <c r="G50" s="26">
        <v>45873.08</v>
      </c>
      <c r="H50" s="27">
        <v>0</v>
      </c>
      <c r="I50" s="27">
        <v>0</v>
      </c>
      <c r="J50" s="26">
        <f>G50-H50-I50</f>
        <v>45873.08</v>
      </c>
      <c r="K50" s="26">
        <v>206997.51</v>
      </c>
      <c r="L50" s="10">
        <f>(F50+J50)/C50</f>
        <v>304.46319103521881</v>
      </c>
      <c r="M50" s="10">
        <f>K50/C50</f>
        <v>44.183033084311631</v>
      </c>
      <c r="N50" s="11">
        <f>(F50+J50+K50)/C50</f>
        <v>348.64622411953042</v>
      </c>
    </row>
    <row r="51" spans="1:14" ht="15" customHeight="1">
      <c r="A51" s="8" t="s">
        <v>352</v>
      </c>
      <c r="B51" s="9" t="s">
        <v>255</v>
      </c>
      <c r="C51" s="25">
        <v>398</v>
      </c>
      <c r="D51" s="26">
        <v>160356.31</v>
      </c>
      <c r="E51" s="27">
        <v>0</v>
      </c>
      <c r="F51" s="26">
        <f>D51-E51</f>
        <v>160356.31</v>
      </c>
      <c r="G51" s="26">
        <v>0</v>
      </c>
      <c r="H51" s="27">
        <v>0</v>
      </c>
      <c r="I51" s="27">
        <v>0</v>
      </c>
      <c r="J51" s="26">
        <f>G51-H51-I51</f>
        <v>0</v>
      </c>
      <c r="K51" s="26">
        <v>46111.11</v>
      </c>
      <c r="L51" s="10">
        <f>(F51+J51)/C51</f>
        <v>402.90530150753767</v>
      </c>
      <c r="M51" s="10">
        <f>K51/C51</f>
        <v>115.85706030150754</v>
      </c>
      <c r="N51" s="11">
        <f>(F51+J51+K51)/C51</f>
        <v>518.76236180904516</v>
      </c>
    </row>
    <row r="52" spans="1:14" ht="15" customHeight="1">
      <c r="A52" s="8" t="s">
        <v>446</v>
      </c>
      <c r="B52" s="9" t="s">
        <v>0</v>
      </c>
      <c r="C52" s="25">
        <v>624</v>
      </c>
      <c r="D52" s="26">
        <v>287758.33</v>
      </c>
      <c r="E52" s="27">
        <v>0</v>
      </c>
      <c r="F52" s="26">
        <f>D52-E52</f>
        <v>287758.33</v>
      </c>
      <c r="G52" s="26">
        <v>7453.13</v>
      </c>
      <c r="H52" s="27">
        <v>0</v>
      </c>
      <c r="I52" s="27">
        <v>0</v>
      </c>
      <c r="J52" s="26">
        <f>G52-H52-I52</f>
        <v>7453.13</v>
      </c>
      <c r="K52" s="26">
        <v>72430.240000000005</v>
      </c>
      <c r="L52" s="10">
        <f>(F52+J52)/C52</f>
        <v>473.09528846153847</v>
      </c>
      <c r="M52" s="10">
        <f>K52/C52</f>
        <v>116.07410256410257</v>
      </c>
      <c r="N52" s="11">
        <f>(F52+J52+K52)/C52</f>
        <v>589.16939102564106</v>
      </c>
    </row>
    <row r="53" spans="1:14" ht="15" customHeight="1">
      <c r="A53" s="8" t="s">
        <v>180</v>
      </c>
      <c r="B53" s="9" t="s">
        <v>172</v>
      </c>
      <c r="C53" s="25">
        <v>3545</v>
      </c>
      <c r="D53" s="26">
        <v>1058319.68</v>
      </c>
      <c r="E53" s="27">
        <v>0</v>
      </c>
      <c r="F53" s="26">
        <f>D53-E53</f>
        <v>1058319.68</v>
      </c>
      <c r="G53" s="26">
        <v>57599.96</v>
      </c>
      <c r="H53" s="27">
        <v>0</v>
      </c>
      <c r="I53" s="27">
        <v>0</v>
      </c>
      <c r="J53" s="26">
        <f>G53-H53-I53</f>
        <v>57599.96</v>
      </c>
      <c r="K53" s="26">
        <v>894462.35</v>
      </c>
      <c r="L53" s="10">
        <f>(F53+J53)/C53</f>
        <v>314.78692242595201</v>
      </c>
      <c r="M53" s="10">
        <f>K53/C53</f>
        <v>252.31660084626233</v>
      </c>
      <c r="N53" s="11">
        <f>(F53+J53+K53)/C53</f>
        <v>567.10352327221437</v>
      </c>
    </row>
    <row r="54" spans="1:14" ht="15" customHeight="1">
      <c r="A54" s="8" t="s">
        <v>158</v>
      </c>
      <c r="B54" s="9" t="s">
        <v>109</v>
      </c>
      <c r="C54" s="25">
        <v>313</v>
      </c>
      <c r="D54" s="26">
        <v>109410.53</v>
      </c>
      <c r="E54" s="27">
        <v>0</v>
      </c>
      <c r="F54" s="26">
        <f>D54-E54</f>
        <v>109410.53</v>
      </c>
      <c r="G54" s="26">
        <v>2516.04</v>
      </c>
      <c r="H54" s="27">
        <v>0</v>
      </c>
      <c r="I54" s="27">
        <v>0</v>
      </c>
      <c r="J54" s="26">
        <f>G54-H54-I54</f>
        <v>2516.04</v>
      </c>
      <c r="K54" s="26">
        <v>45518.35</v>
      </c>
      <c r="L54" s="10">
        <f>(F54+J54)/C54</f>
        <v>357.59287539936099</v>
      </c>
      <c r="M54" s="10">
        <f>K54/C54</f>
        <v>145.42603833865815</v>
      </c>
      <c r="N54" s="11">
        <f>(F54+J54+K54)/C54</f>
        <v>503.01891373801914</v>
      </c>
    </row>
    <row r="55" spans="1:14" ht="15" customHeight="1">
      <c r="A55" s="8" t="s">
        <v>99</v>
      </c>
      <c r="B55" s="9" t="s">
        <v>85</v>
      </c>
      <c r="C55" s="25">
        <v>3046</v>
      </c>
      <c r="D55" s="26">
        <v>902222.1</v>
      </c>
      <c r="E55" s="27">
        <v>0</v>
      </c>
      <c r="F55" s="26">
        <f>D55-E55</f>
        <v>902222.1</v>
      </c>
      <c r="G55" s="26">
        <v>25063.73</v>
      </c>
      <c r="H55" s="27">
        <v>0</v>
      </c>
      <c r="I55" s="27">
        <v>0</v>
      </c>
      <c r="J55" s="26">
        <f>G55-H55-I55</f>
        <v>25063.73</v>
      </c>
      <c r="K55" s="26">
        <v>175071.03</v>
      </c>
      <c r="L55" s="10">
        <f>(F55+J55)/C55</f>
        <v>304.42739001969795</v>
      </c>
      <c r="M55" s="10">
        <f>K55/C55</f>
        <v>57.475715692711752</v>
      </c>
      <c r="N55" s="11">
        <f>(F55+J55+K55)/C55</f>
        <v>361.90310571240968</v>
      </c>
    </row>
    <row r="56" spans="1:14" ht="15" customHeight="1">
      <c r="A56" s="8" t="s">
        <v>377</v>
      </c>
      <c r="B56" s="9" t="s">
        <v>255</v>
      </c>
      <c r="C56" s="25">
        <v>4112</v>
      </c>
      <c r="D56" s="26">
        <v>1279990.25</v>
      </c>
      <c r="E56" s="27">
        <v>0</v>
      </c>
      <c r="F56" s="26">
        <f>D56-E56</f>
        <v>1279990.25</v>
      </c>
      <c r="G56" s="26">
        <v>58436.43</v>
      </c>
      <c r="H56" s="27">
        <v>0</v>
      </c>
      <c r="I56" s="27">
        <v>0</v>
      </c>
      <c r="J56" s="26">
        <f>G56-H56-I56</f>
        <v>58436.43</v>
      </c>
      <c r="K56" s="26">
        <v>613264.32999999996</v>
      </c>
      <c r="L56" s="10">
        <f>(F56+J56)/C56</f>
        <v>325.49286964980541</v>
      </c>
      <c r="M56" s="10">
        <f>K56/C56</f>
        <v>149.14015807392994</v>
      </c>
      <c r="N56" s="11">
        <f>(F56+J56+K56)/C56</f>
        <v>474.63302772373538</v>
      </c>
    </row>
    <row r="57" spans="1:14" ht="15" customHeight="1">
      <c r="A57" s="8" t="s">
        <v>214</v>
      </c>
      <c r="B57" s="9" t="s">
        <v>172</v>
      </c>
      <c r="C57" s="25">
        <v>2243</v>
      </c>
      <c r="D57" s="26">
        <v>630663.46</v>
      </c>
      <c r="E57" s="27">
        <v>0</v>
      </c>
      <c r="F57" s="26">
        <f>D57-E57</f>
        <v>630663.46</v>
      </c>
      <c r="G57" s="26">
        <v>17833.34</v>
      </c>
      <c r="H57" s="27">
        <v>0</v>
      </c>
      <c r="I57" s="27">
        <v>0</v>
      </c>
      <c r="J57" s="26">
        <f>G57-H57-I57</f>
        <v>17833.34</v>
      </c>
      <c r="K57" s="26">
        <v>571694.67000000004</v>
      </c>
      <c r="L57" s="10">
        <f>(F57+J57)/C57</f>
        <v>289.12028533214442</v>
      </c>
      <c r="M57" s="10">
        <f>K57/C57</f>
        <v>254.87947837717346</v>
      </c>
      <c r="N57" s="11">
        <f>(F57+J57+K57)/C57</f>
        <v>543.9997637093179</v>
      </c>
    </row>
    <row r="58" spans="1:14" ht="15" customHeight="1">
      <c r="A58" s="8" t="s">
        <v>407</v>
      </c>
      <c r="B58" s="9" t="s">
        <v>255</v>
      </c>
      <c r="C58" s="25">
        <v>179</v>
      </c>
      <c r="D58" s="26">
        <v>62162.239999999998</v>
      </c>
      <c r="E58" s="27">
        <v>0</v>
      </c>
      <c r="F58" s="26">
        <f>D58-E58</f>
        <v>62162.239999999998</v>
      </c>
      <c r="G58" s="26">
        <v>137.79</v>
      </c>
      <c r="H58" s="27">
        <v>0</v>
      </c>
      <c r="I58" s="27">
        <v>0</v>
      </c>
      <c r="J58" s="26">
        <f>G58-H58-I58</f>
        <v>137.79</v>
      </c>
      <c r="K58" s="26">
        <v>20358.169999999998</v>
      </c>
      <c r="L58" s="10">
        <f>(F58+J58)/C58</f>
        <v>348.04486033519555</v>
      </c>
      <c r="M58" s="10">
        <f>K58/C58</f>
        <v>113.73279329608937</v>
      </c>
      <c r="N58" s="11">
        <f>(F58+J58+K58)/C58</f>
        <v>461.77765363128492</v>
      </c>
    </row>
    <row r="59" spans="1:14" ht="15" customHeight="1">
      <c r="A59" s="8" t="s">
        <v>410</v>
      </c>
      <c r="B59" s="9" t="s">
        <v>296</v>
      </c>
      <c r="C59" s="25">
        <v>4614</v>
      </c>
      <c r="D59" s="26">
        <v>2433714.4300000002</v>
      </c>
      <c r="E59" s="27">
        <v>0</v>
      </c>
      <c r="F59" s="26">
        <f>D59-E59</f>
        <v>2433714.4300000002</v>
      </c>
      <c r="G59" s="26">
        <v>42516.639999999999</v>
      </c>
      <c r="H59" s="27">
        <v>0</v>
      </c>
      <c r="I59" s="27">
        <v>0</v>
      </c>
      <c r="J59" s="26">
        <f>G59-H59-I59</f>
        <v>42516.639999999999</v>
      </c>
      <c r="K59" s="26">
        <v>413266.74</v>
      </c>
      <c r="L59" s="10">
        <f>(F59+J59)/C59</f>
        <v>536.67773515387955</v>
      </c>
      <c r="M59" s="10">
        <f>K59/C59</f>
        <v>89.567997399219763</v>
      </c>
      <c r="N59" s="11">
        <f>(F59+J59+K59)/C59</f>
        <v>626.2457325530994</v>
      </c>
    </row>
    <row r="60" spans="1:14" ht="15" customHeight="1">
      <c r="A60" s="8" t="s">
        <v>157</v>
      </c>
      <c r="B60" s="9" t="s">
        <v>109</v>
      </c>
      <c r="C60" s="25">
        <v>249</v>
      </c>
      <c r="D60" s="26">
        <v>102560.55</v>
      </c>
      <c r="E60" s="27">
        <v>0</v>
      </c>
      <c r="F60" s="26">
        <f>D60-E60</f>
        <v>102560.55</v>
      </c>
      <c r="G60" s="26">
        <v>1892.74</v>
      </c>
      <c r="H60" s="27">
        <v>0</v>
      </c>
      <c r="I60" s="27">
        <v>0</v>
      </c>
      <c r="J60" s="26">
        <f>G60-H60-I60</f>
        <v>1892.74</v>
      </c>
      <c r="K60" s="26">
        <v>47606.1</v>
      </c>
      <c r="L60" s="10">
        <f>(F60+J60)/C60</f>
        <v>419.49112449799202</v>
      </c>
      <c r="M60" s="10">
        <f>K60/C60</f>
        <v>191.18915662650602</v>
      </c>
      <c r="N60" s="11">
        <f>(F60+J60+K60)/C60</f>
        <v>610.68028112449804</v>
      </c>
    </row>
    <row r="61" spans="1:14" ht="15" customHeight="1">
      <c r="A61" s="8" t="s">
        <v>299</v>
      </c>
      <c r="B61" s="9" t="s">
        <v>296</v>
      </c>
      <c r="C61" s="25">
        <v>3099</v>
      </c>
      <c r="D61" s="26">
        <v>886237.14</v>
      </c>
      <c r="E61" s="27">
        <v>0</v>
      </c>
      <c r="F61" s="26">
        <f>D61-E61</f>
        <v>886237.14</v>
      </c>
      <c r="G61" s="26">
        <v>38924.82</v>
      </c>
      <c r="H61" s="27">
        <v>0</v>
      </c>
      <c r="I61" s="27">
        <v>0</v>
      </c>
      <c r="J61" s="26">
        <f>G61-H61-I61</f>
        <v>38924.82</v>
      </c>
      <c r="K61" s="26">
        <v>450585.13</v>
      </c>
      <c r="L61" s="10">
        <f>(F61+J61)/C61</f>
        <v>298.53564375605032</v>
      </c>
      <c r="M61" s="10">
        <f>K61/C61</f>
        <v>145.39694417554051</v>
      </c>
      <c r="N61" s="11">
        <f>(F61+J61+K61)/C61</f>
        <v>443.93258793159077</v>
      </c>
    </row>
    <row r="62" spans="1:14" ht="15" customHeight="1">
      <c r="A62" s="8" t="s">
        <v>419</v>
      </c>
      <c r="B62" s="9" t="s">
        <v>109</v>
      </c>
      <c r="C62" s="25">
        <v>2959</v>
      </c>
      <c r="D62" s="26">
        <v>1307692.3700000001</v>
      </c>
      <c r="E62" s="27">
        <v>0</v>
      </c>
      <c r="F62" s="26">
        <f>D62-E62</f>
        <v>1307692.3700000001</v>
      </c>
      <c r="G62" s="26">
        <v>127724.27</v>
      </c>
      <c r="H62" s="27">
        <v>0</v>
      </c>
      <c r="I62" s="27">
        <v>0</v>
      </c>
      <c r="J62" s="26">
        <f>G62-H62-I62</f>
        <v>127724.27</v>
      </c>
      <c r="K62" s="26">
        <v>428402.04</v>
      </c>
      <c r="L62" s="10">
        <f>(F62+J62)/C62</f>
        <v>485.10193984454213</v>
      </c>
      <c r="M62" s="10">
        <f>K62/C62</f>
        <v>144.77933085501857</v>
      </c>
      <c r="N62" s="11">
        <f>(F62+J62+K62)/C62</f>
        <v>629.88127069956067</v>
      </c>
    </row>
    <row r="63" spans="1:14" ht="15" customHeight="1">
      <c r="A63" s="8" t="s">
        <v>182</v>
      </c>
      <c r="B63" s="9" t="s">
        <v>172</v>
      </c>
      <c r="C63" s="25">
        <v>2596</v>
      </c>
      <c r="D63" s="26">
        <v>794629.05</v>
      </c>
      <c r="E63" s="27">
        <v>0</v>
      </c>
      <c r="F63" s="26">
        <f>D63-E63</f>
        <v>794629.05</v>
      </c>
      <c r="G63" s="26">
        <v>32999.730000000003</v>
      </c>
      <c r="H63" s="27">
        <v>0</v>
      </c>
      <c r="I63" s="27">
        <v>0</v>
      </c>
      <c r="J63" s="26">
        <f>G63-H63-I63</f>
        <v>32999.730000000003</v>
      </c>
      <c r="K63" s="26">
        <v>306082.34999999998</v>
      </c>
      <c r="L63" s="10">
        <f>(F63+J63)/C63</f>
        <v>318.80923728813559</v>
      </c>
      <c r="M63" s="10">
        <f>K63/C63</f>
        <v>117.90537365177195</v>
      </c>
      <c r="N63" s="11">
        <f>(F63+J63+K63)/C63</f>
        <v>436.71461093990752</v>
      </c>
    </row>
    <row r="64" spans="1:14" ht="15" customHeight="1">
      <c r="A64" s="8" t="s">
        <v>156</v>
      </c>
      <c r="B64" s="9" t="s">
        <v>109</v>
      </c>
      <c r="C64" s="25">
        <v>317</v>
      </c>
      <c r="D64" s="26">
        <v>87079.16</v>
      </c>
      <c r="E64" s="27">
        <v>0</v>
      </c>
      <c r="F64" s="26">
        <f>D64-E64</f>
        <v>87079.16</v>
      </c>
      <c r="G64" s="26">
        <v>353.45</v>
      </c>
      <c r="H64" s="27">
        <v>0</v>
      </c>
      <c r="I64" s="27">
        <v>0</v>
      </c>
      <c r="J64" s="26">
        <f>G64-H64-I64</f>
        <v>353.45</v>
      </c>
      <c r="K64" s="26">
        <v>44637.13</v>
      </c>
      <c r="L64" s="10">
        <f>(F64+J64)/C64</f>
        <v>275.8126498422713</v>
      </c>
      <c r="M64" s="10">
        <f>K64/C64</f>
        <v>140.81113564668769</v>
      </c>
      <c r="N64" s="11">
        <f>(F64+J64+K64)/C64</f>
        <v>416.62378548895896</v>
      </c>
    </row>
    <row r="65" spans="1:14" ht="15" customHeight="1">
      <c r="A65" s="8" t="s">
        <v>155</v>
      </c>
      <c r="B65" s="9" t="s">
        <v>109</v>
      </c>
      <c r="C65" s="25">
        <v>219</v>
      </c>
      <c r="D65" s="26">
        <v>57785.120000000003</v>
      </c>
      <c r="E65" s="27">
        <v>0</v>
      </c>
      <c r="F65" s="26">
        <f>D65-E65</f>
        <v>57785.120000000003</v>
      </c>
      <c r="G65" s="26">
        <v>1962.03</v>
      </c>
      <c r="H65" s="27">
        <v>0</v>
      </c>
      <c r="I65" s="27">
        <v>0</v>
      </c>
      <c r="J65" s="26">
        <f>G65-H65-I65</f>
        <v>1962.03</v>
      </c>
      <c r="K65" s="26">
        <v>31759.15</v>
      </c>
      <c r="L65" s="10">
        <f>(F65+J65)/C65</f>
        <v>272.8180365296804</v>
      </c>
      <c r="M65" s="10">
        <f>K65/C65</f>
        <v>145.01894977168951</v>
      </c>
      <c r="N65" s="11">
        <f>(F65+J65+K65)/C65</f>
        <v>417.8369863013699</v>
      </c>
    </row>
    <row r="66" spans="1:14" ht="15" customHeight="1">
      <c r="A66" s="8" t="s">
        <v>90</v>
      </c>
      <c r="B66" s="9" t="s">
        <v>85</v>
      </c>
      <c r="C66" s="25">
        <v>4464</v>
      </c>
      <c r="D66" s="26">
        <v>1841039.94</v>
      </c>
      <c r="E66" s="27">
        <v>0</v>
      </c>
      <c r="F66" s="26">
        <f>D66-E66</f>
        <v>1841039.94</v>
      </c>
      <c r="G66" s="26">
        <v>52879.24</v>
      </c>
      <c r="H66" s="27">
        <v>0</v>
      </c>
      <c r="I66" s="27">
        <v>0</v>
      </c>
      <c r="J66" s="26">
        <f>G66-H66-I66</f>
        <v>52879.24</v>
      </c>
      <c r="K66" s="26">
        <v>243282.03</v>
      </c>
      <c r="L66" s="10">
        <f>(F66+J66)/C66</f>
        <v>424.2650492831541</v>
      </c>
      <c r="M66" s="10">
        <f>K66/C66</f>
        <v>54.498662634408603</v>
      </c>
      <c r="N66" s="11">
        <f>(F66+J66+K66)/C66</f>
        <v>478.76371191756272</v>
      </c>
    </row>
    <row r="67" spans="1:14" ht="15" customHeight="1">
      <c r="A67" s="8" t="s">
        <v>38</v>
      </c>
      <c r="B67" s="9" t="s">
        <v>0</v>
      </c>
      <c r="C67" s="25">
        <v>980</v>
      </c>
      <c r="D67" s="26">
        <v>189694.97</v>
      </c>
      <c r="E67" s="27">
        <v>0</v>
      </c>
      <c r="F67" s="26">
        <f>D67-E67</f>
        <v>189694.97</v>
      </c>
      <c r="G67" s="26">
        <v>9975.1200000000008</v>
      </c>
      <c r="H67" s="27">
        <v>0</v>
      </c>
      <c r="I67" s="27">
        <v>0</v>
      </c>
      <c r="J67" s="26">
        <f>G67-H67-I67</f>
        <v>9975.1200000000008</v>
      </c>
      <c r="K67" s="26">
        <v>97942.22</v>
      </c>
      <c r="L67" s="10">
        <f>(F67+J67)/C67</f>
        <v>203.74498979591837</v>
      </c>
      <c r="M67" s="10">
        <f>K67/C67</f>
        <v>99.941040816326534</v>
      </c>
      <c r="N67" s="11">
        <f>(F67+J67+K67)/C67</f>
        <v>303.68603061224491</v>
      </c>
    </row>
    <row r="68" spans="1:14" ht="15" customHeight="1">
      <c r="A68" s="8" t="s">
        <v>400</v>
      </c>
      <c r="B68" s="9" t="s">
        <v>0</v>
      </c>
      <c r="C68" s="25">
        <v>323</v>
      </c>
      <c r="D68" s="26">
        <v>42570.09</v>
      </c>
      <c r="E68" s="27">
        <v>0</v>
      </c>
      <c r="F68" s="26">
        <f>D68-E68</f>
        <v>42570.09</v>
      </c>
      <c r="G68" s="26">
        <v>3648.19</v>
      </c>
      <c r="H68" s="27">
        <v>0</v>
      </c>
      <c r="I68" s="27">
        <v>0</v>
      </c>
      <c r="J68" s="26">
        <f>G68-H68-I68</f>
        <v>3648.19</v>
      </c>
      <c r="K68" s="26">
        <v>20010.73</v>
      </c>
      <c r="L68" s="10">
        <f>(F68+J68)/C68</f>
        <v>143.09065015479877</v>
      </c>
      <c r="M68" s="10">
        <f>K68/C68</f>
        <v>61.952724458204329</v>
      </c>
      <c r="N68" s="11">
        <f>(F68+J68+K68)/C68</f>
        <v>205.04337461300307</v>
      </c>
    </row>
    <row r="69" spans="1:14" ht="15" customHeight="1">
      <c r="A69" s="8" t="s">
        <v>154</v>
      </c>
      <c r="B69" s="9" t="s">
        <v>109</v>
      </c>
      <c r="C69" s="25">
        <v>974</v>
      </c>
      <c r="D69" s="26">
        <v>493384.69</v>
      </c>
      <c r="E69" s="27">
        <v>0</v>
      </c>
      <c r="F69" s="26">
        <f>D69-E69</f>
        <v>493384.69</v>
      </c>
      <c r="G69" s="26">
        <v>15617.84</v>
      </c>
      <c r="H69" s="27">
        <v>0</v>
      </c>
      <c r="I69" s="27">
        <v>0</v>
      </c>
      <c r="J69" s="26">
        <f>G69-H69-I69</f>
        <v>15617.84</v>
      </c>
      <c r="K69" s="26">
        <v>35815.1</v>
      </c>
      <c r="L69" s="10">
        <f>(F69+J69)/C69</f>
        <v>522.58986652977421</v>
      </c>
      <c r="M69" s="10">
        <f>K69/C69</f>
        <v>36.771149897330595</v>
      </c>
      <c r="N69" s="11">
        <f>(F69+J69+K69)/C69</f>
        <v>559.36101642710469</v>
      </c>
    </row>
    <row r="70" spans="1:14" ht="15" customHeight="1">
      <c r="A70" s="8" t="s">
        <v>212</v>
      </c>
      <c r="B70" s="9" t="s">
        <v>172</v>
      </c>
      <c r="C70" s="25">
        <v>2656</v>
      </c>
      <c r="D70" s="26">
        <v>961702.14</v>
      </c>
      <c r="E70" s="27">
        <v>0</v>
      </c>
      <c r="F70" s="26">
        <f>D70-E70</f>
        <v>961702.14</v>
      </c>
      <c r="G70" s="26">
        <v>58486.89</v>
      </c>
      <c r="H70" s="27">
        <v>0</v>
      </c>
      <c r="I70" s="27">
        <v>0</v>
      </c>
      <c r="J70" s="26">
        <f>G70-H70-I70</f>
        <v>58486.89</v>
      </c>
      <c r="K70" s="26">
        <v>600784.06999999995</v>
      </c>
      <c r="L70" s="10">
        <f>(F70+J70)/C70</f>
        <v>384.10731551204822</v>
      </c>
      <c r="M70" s="10">
        <f>K70/C70</f>
        <v>226.19882153614455</v>
      </c>
      <c r="N70" s="11">
        <f>(F70+J70+K70)/C70</f>
        <v>610.3061370481928</v>
      </c>
    </row>
    <row r="71" spans="1:14" ht="15" customHeight="1">
      <c r="A71" s="8" t="s">
        <v>353</v>
      </c>
      <c r="B71" s="9" t="s">
        <v>172</v>
      </c>
      <c r="C71" s="25">
        <v>2998</v>
      </c>
      <c r="D71" s="26">
        <v>801160.35</v>
      </c>
      <c r="E71" s="27">
        <v>0</v>
      </c>
      <c r="F71" s="26">
        <f>D71-E71</f>
        <v>801160.35</v>
      </c>
      <c r="G71" s="26">
        <v>22917.09</v>
      </c>
      <c r="H71" s="27">
        <v>0</v>
      </c>
      <c r="I71" s="27">
        <v>0</v>
      </c>
      <c r="J71" s="26">
        <f>G71-H71-I71</f>
        <v>22917.09</v>
      </c>
      <c r="K71" s="26">
        <v>406196.37</v>
      </c>
      <c r="L71" s="10">
        <f>(F71+J71)/C71</f>
        <v>274.8757304869913</v>
      </c>
      <c r="M71" s="10">
        <f>K71/C71</f>
        <v>135.48911607738492</v>
      </c>
      <c r="N71" s="11">
        <f>(F71+J71+K71)/C71</f>
        <v>410.36484656437625</v>
      </c>
    </row>
    <row r="72" spans="1:14" ht="15" customHeight="1">
      <c r="A72" s="8" t="s">
        <v>461</v>
      </c>
      <c r="B72" s="9" t="s">
        <v>109</v>
      </c>
      <c r="C72" s="25">
        <v>132</v>
      </c>
      <c r="D72" s="26">
        <v>43044.39</v>
      </c>
      <c r="E72" s="27">
        <v>0</v>
      </c>
      <c r="F72" s="26">
        <f>D72-E72</f>
        <v>43044.39</v>
      </c>
      <c r="G72" s="26">
        <v>7405.64</v>
      </c>
      <c r="H72" s="27">
        <v>0</v>
      </c>
      <c r="I72" s="27">
        <v>0</v>
      </c>
      <c r="J72" s="26">
        <f>G72-H72-I72</f>
        <v>7405.64</v>
      </c>
      <c r="K72" s="26">
        <v>24838.9</v>
      </c>
      <c r="L72" s="10">
        <f>(F72+J72)/C72</f>
        <v>382.19719696969696</v>
      </c>
      <c r="M72" s="10">
        <f>K72/C72</f>
        <v>188.17348484848486</v>
      </c>
      <c r="N72" s="11">
        <f>(F72+J72+K72)/C72</f>
        <v>570.37068181818177</v>
      </c>
    </row>
    <row r="73" spans="1:14" ht="15" customHeight="1">
      <c r="A73" s="8" t="s">
        <v>235</v>
      </c>
      <c r="B73" s="9" t="s">
        <v>221</v>
      </c>
      <c r="C73" s="25">
        <v>3207</v>
      </c>
      <c r="D73" s="26">
        <v>1091746.3600000001</v>
      </c>
      <c r="E73" s="27">
        <v>0</v>
      </c>
      <c r="F73" s="26">
        <f>D73-E73</f>
        <v>1091746.3600000001</v>
      </c>
      <c r="G73" s="26">
        <v>922.79</v>
      </c>
      <c r="H73" s="27">
        <v>0</v>
      </c>
      <c r="I73" s="27">
        <v>0</v>
      </c>
      <c r="J73" s="26">
        <f>G73-H73-I73</f>
        <v>922.79</v>
      </c>
      <c r="K73" s="26">
        <v>175457.96</v>
      </c>
      <c r="L73" s="10">
        <f>(F73+J73)/C73</f>
        <v>340.71379794200192</v>
      </c>
      <c r="M73" s="10">
        <f>K73/C73</f>
        <v>54.710932335516056</v>
      </c>
      <c r="N73" s="11">
        <f>(F73+J73+K73)/C73</f>
        <v>395.42473027751794</v>
      </c>
    </row>
    <row r="74" spans="1:14" ht="15" customHeight="1">
      <c r="A74" s="8" t="s">
        <v>238</v>
      </c>
      <c r="B74" s="9" t="s">
        <v>221</v>
      </c>
      <c r="C74" s="25">
        <v>2905</v>
      </c>
      <c r="D74" s="26">
        <v>899638.48</v>
      </c>
      <c r="E74" s="27">
        <v>0</v>
      </c>
      <c r="F74" s="26">
        <f>D74-E74</f>
        <v>899638.48</v>
      </c>
      <c r="G74" s="26">
        <v>44976.55</v>
      </c>
      <c r="H74" s="27">
        <v>0</v>
      </c>
      <c r="I74" s="27">
        <v>0</v>
      </c>
      <c r="J74" s="26">
        <f>G74-H74-I74</f>
        <v>44976.55</v>
      </c>
      <c r="K74" s="26">
        <v>251453.81</v>
      </c>
      <c r="L74" s="10">
        <f>(F74+J74)/C74</f>
        <v>325.16868502581758</v>
      </c>
      <c r="M74" s="10">
        <f>K74/C74</f>
        <v>86.558970740103263</v>
      </c>
      <c r="N74" s="11">
        <f>(F74+J74+K74)/C74</f>
        <v>411.72765576592087</v>
      </c>
    </row>
    <row r="75" spans="1:14" ht="15" customHeight="1">
      <c r="A75" s="8" t="s">
        <v>179</v>
      </c>
      <c r="B75" s="9" t="s">
        <v>172</v>
      </c>
      <c r="C75" s="25">
        <v>1542</v>
      </c>
      <c r="D75" s="26">
        <v>329845.74</v>
      </c>
      <c r="E75" s="27">
        <v>0</v>
      </c>
      <c r="F75" s="26">
        <f>D75-E75</f>
        <v>329845.74</v>
      </c>
      <c r="G75" s="26">
        <v>12885.22</v>
      </c>
      <c r="H75" s="27">
        <v>0</v>
      </c>
      <c r="I75" s="27">
        <v>0</v>
      </c>
      <c r="J75" s="26">
        <f>G75-H75-I75</f>
        <v>12885.22</v>
      </c>
      <c r="K75" s="26">
        <v>270834.40000000002</v>
      </c>
      <c r="L75" s="10">
        <f>(F75+J75)/C75</f>
        <v>222.26391699092085</v>
      </c>
      <c r="M75" s="10">
        <f>K75/C75</f>
        <v>175.6383916990921</v>
      </c>
      <c r="N75" s="11">
        <f>(F75+J75+K75)/C75</f>
        <v>397.90230869001294</v>
      </c>
    </row>
    <row r="76" spans="1:14" ht="15" customHeight="1">
      <c r="A76" s="8" t="s">
        <v>404</v>
      </c>
      <c r="B76" s="9" t="s">
        <v>255</v>
      </c>
      <c r="C76" s="25">
        <v>236</v>
      </c>
      <c r="D76" s="26">
        <v>99449.8</v>
      </c>
      <c r="E76" s="27">
        <v>0</v>
      </c>
      <c r="F76" s="26">
        <f>D76-E76</f>
        <v>99449.8</v>
      </c>
      <c r="G76" s="26">
        <v>6259.9</v>
      </c>
      <c r="H76" s="27">
        <v>0</v>
      </c>
      <c r="I76" s="27">
        <v>0</v>
      </c>
      <c r="J76" s="26">
        <f>G76-H76-I76</f>
        <v>6259.9</v>
      </c>
      <c r="K76" s="26">
        <v>25658.57</v>
      </c>
      <c r="L76" s="10">
        <f>(F76+J76)/C76</f>
        <v>447.9224576271186</v>
      </c>
      <c r="M76" s="10">
        <f>K76/C76</f>
        <v>108.72275423728813</v>
      </c>
      <c r="N76" s="11">
        <f>(F76+J76+K76)/C76</f>
        <v>556.64521186440675</v>
      </c>
    </row>
    <row r="77" spans="1:14" ht="15" customHeight="1">
      <c r="A77" s="8" t="s">
        <v>153</v>
      </c>
      <c r="B77" s="9" t="s">
        <v>109</v>
      </c>
      <c r="C77" s="25">
        <v>4526</v>
      </c>
      <c r="D77" s="26">
        <v>1219546.69</v>
      </c>
      <c r="E77" s="27">
        <v>0</v>
      </c>
      <c r="F77" s="26">
        <f>D77-E77</f>
        <v>1219546.69</v>
      </c>
      <c r="G77" s="26">
        <v>21268.25</v>
      </c>
      <c r="H77" s="27">
        <v>0</v>
      </c>
      <c r="I77" s="27">
        <v>0</v>
      </c>
      <c r="J77" s="26">
        <f>G77-H77-I77</f>
        <v>21268.25</v>
      </c>
      <c r="K77" s="26">
        <v>190730.53</v>
      </c>
      <c r="L77" s="10">
        <f>(F77+J77)/C77</f>
        <v>274.15266018559436</v>
      </c>
      <c r="M77" s="10">
        <f>K77/C77</f>
        <v>42.141080424215644</v>
      </c>
      <c r="N77" s="11">
        <f>(F77+J77+K77)/C77</f>
        <v>316.29374060980996</v>
      </c>
    </row>
    <row r="78" spans="1:14" ht="15" customHeight="1">
      <c r="A78" s="8" t="s">
        <v>294</v>
      </c>
      <c r="B78" s="9" t="s">
        <v>255</v>
      </c>
      <c r="C78" s="25">
        <v>436</v>
      </c>
      <c r="D78" s="26">
        <v>98052.84</v>
      </c>
      <c r="E78" s="27">
        <v>0</v>
      </c>
      <c r="F78" s="26">
        <f>D78-E78</f>
        <v>98052.84</v>
      </c>
      <c r="G78" s="26">
        <v>1363.45</v>
      </c>
      <c r="H78" s="27">
        <v>0</v>
      </c>
      <c r="I78" s="27">
        <v>0</v>
      </c>
      <c r="J78" s="26">
        <f>G78-H78-I78</f>
        <v>1363.45</v>
      </c>
      <c r="K78" s="26">
        <v>46118.65</v>
      </c>
      <c r="L78" s="10">
        <f>(F78+J78)/C78</f>
        <v>228.01901376146787</v>
      </c>
      <c r="M78" s="10">
        <f>K78/C78</f>
        <v>105.77672018348625</v>
      </c>
      <c r="N78" s="11">
        <f>(F78+J78+K78)/C78</f>
        <v>333.79573394495412</v>
      </c>
    </row>
    <row r="79" spans="1:14" ht="15" customHeight="1">
      <c r="A79" s="8" t="s">
        <v>37</v>
      </c>
      <c r="B79" s="9" t="s">
        <v>0</v>
      </c>
      <c r="C79" s="25">
        <v>1064</v>
      </c>
      <c r="D79" s="26">
        <v>255261.12</v>
      </c>
      <c r="E79" s="27">
        <v>0</v>
      </c>
      <c r="F79" s="26">
        <f>D79-E79</f>
        <v>255261.12</v>
      </c>
      <c r="G79" s="26">
        <v>7877.34</v>
      </c>
      <c r="H79" s="27">
        <v>0</v>
      </c>
      <c r="I79" s="27">
        <v>0</v>
      </c>
      <c r="J79" s="26">
        <f>G79-H79-I79</f>
        <v>7877.34</v>
      </c>
      <c r="K79" s="26">
        <v>329671.87</v>
      </c>
      <c r="L79" s="10">
        <f>(F79+J79)/C79</f>
        <v>247.31058270676695</v>
      </c>
      <c r="M79" s="10">
        <f>K79/C79</f>
        <v>309.84198308270675</v>
      </c>
      <c r="N79" s="11">
        <f>(F79+J79+K79)/C79</f>
        <v>557.15256578947378</v>
      </c>
    </row>
    <row r="80" spans="1:14" ht="15" customHeight="1">
      <c r="A80" s="8" t="s">
        <v>293</v>
      </c>
      <c r="B80" s="9" t="s">
        <v>255</v>
      </c>
      <c r="C80" s="25">
        <v>1535</v>
      </c>
      <c r="D80" s="26">
        <v>426306.84</v>
      </c>
      <c r="E80" s="27">
        <v>0</v>
      </c>
      <c r="F80" s="26">
        <f>D80-E80</f>
        <v>426306.84</v>
      </c>
      <c r="G80" s="26">
        <v>628.16999999999996</v>
      </c>
      <c r="H80" s="27">
        <v>0</v>
      </c>
      <c r="I80" s="27">
        <v>0</v>
      </c>
      <c r="J80" s="26">
        <f>G80-H80-I80</f>
        <v>628.16999999999996</v>
      </c>
      <c r="K80" s="26">
        <v>220137.38</v>
      </c>
      <c r="L80" s="10">
        <f>(F80+J80)/C80</f>
        <v>278.13355700325735</v>
      </c>
      <c r="M80" s="10">
        <f>K80/C80</f>
        <v>143.41197394136807</v>
      </c>
      <c r="N80" s="11">
        <f>(F80+J80+K80)/C80</f>
        <v>421.5455309446254</v>
      </c>
    </row>
    <row r="81" spans="1:14" ht="15" customHeight="1">
      <c r="A81" s="8" t="s">
        <v>36</v>
      </c>
      <c r="B81" s="9" t="s">
        <v>0</v>
      </c>
      <c r="C81" s="25">
        <v>2284</v>
      </c>
      <c r="D81" s="26">
        <v>566328.87</v>
      </c>
      <c r="E81" s="27">
        <v>0</v>
      </c>
      <c r="F81" s="26">
        <f>D81-E81</f>
        <v>566328.87</v>
      </c>
      <c r="G81" s="26">
        <v>19351.71</v>
      </c>
      <c r="H81" s="27">
        <v>0</v>
      </c>
      <c r="I81" s="27">
        <v>0</v>
      </c>
      <c r="J81" s="26">
        <f>G81-H81-I81</f>
        <v>19351.71</v>
      </c>
      <c r="K81" s="26">
        <v>312569.15000000002</v>
      </c>
      <c r="L81" s="10">
        <f>(F81+J81)/C81</f>
        <v>256.42757443082309</v>
      </c>
      <c r="M81" s="10">
        <f>K81/C81</f>
        <v>136.85164185639229</v>
      </c>
      <c r="N81" s="11">
        <f>(F81+J81+K81)/C81</f>
        <v>393.27921628721538</v>
      </c>
    </row>
    <row r="82" spans="1:14" ht="15" customHeight="1">
      <c r="A82" s="8" t="s">
        <v>291</v>
      </c>
      <c r="B82" s="9" t="s">
        <v>255</v>
      </c>
      <c r="C82" s="25">
        <v>3030</v>
      </c>
      <c r="D82" s="26">
        <v>888802.88</v>
      </c>
      <c r="E82" s="27">
        <v>0</v>
      </c>
      <c r="F82" s="26">
        <f>D82-E82</f>
        <v>888802.88</v>
      </c>
      <c r="G82" s="26">
        <v>2306.1</v>
      </c>
      <c r="H82" s="27">
        <v>0</v>
      </c>
      <c r="I82" s="27">
        <v>0</v>
      </c>
      <c r="J82" s="26">
        <f>G82-H82-I82</f>
        <v>2306.1</v>
      </c>
      <c r="K82" s="26">
        <v>155584.29</v>
      </c>
      <c r="L82" s="10">
        <f>(F82+J82)/C82</f>
        <v>294.09537293729375</v>
      </c>
      <c r="M82" s="10">
        <f>K82/C82</f>
        <v>51.34795049504951</v>
      </c>
      <c r="N82" s="11">
        <f>(F82+J82+K82)/C82</f>
        <v>345.44332343234322</v>
      </c>
    </row>
    <row r="83" spans="1:14" ht="15" customHeight="1">
      <c r="A83" s="8" t="s">
        <v>445</v>
      </c>
      <c r="B83" s="9" t="s">
        <v>247</v>
      </c>
      <c r="C83" s="25">
        <v>695</v>
      </c>
      <c r="D83" s="26">
        <v>385822.33</v>
      </c>
      <c r="E83" s="27">
        <v>0</v>
      </c>
      <c r="F83" s="26">
        <f>D83-E83</f>
        <v>385822.33</v>
      </c>
      <c r="G83" s="26">
        <v>7184.66</v>
      </c>
      <c r="H83" s="27">
        <v>0</v>
      </c>
      <c r="I83" s="27">
        <v>0</v>
      </c>
      <c r="J83" s="26">
        <f>G83-H83-I83</f>
        <v>7184.66</v>
      </c>
      <c r="K83" s="26">
        <v>119468.89</v>
      </c>
      <c r="L83" s="10">
        <f>(F83+J83)/C83</f>
        <v>565.47768345323743</v>
      </c>
      <c r="M83" s="10">
        <f>K83/C83</f>
        <v>171.89768345323742</v>
      </c>
      <c r="N83" s="11">
        <f>(F83+J83+K83)/C83</f>
        <v>737.37536690647482</v>
      </c>
    </row>
    <row r="84" spans="1:14" ht="15" customHeight="1">
      <c r="A84" s="8" t="s">
        <v>389</v>
      </c>
      <c r="B84" s="9" t="s">
        <v>255</v>
      </c>
      <c r="C84" s="25">
        <v>1470</v>
      </c>
      <c r="D84" s="26">
        <v>436206.23</v>
      </c>
      <c r="E84" s="27">
        <v>0</v>
      </c>
      <c r="F84" s="26">
        <f>D84-E84</f>
        <v>436206.23</v>
      </c>
      <c r="G84" s="26">
        <v>0</v>
      </c>
      <c r="H84" s="27">
        <v>0</v>
      </c>
      <c r="I84" s="27">
        <v>0</v>
      </c>
      <c r="J84" s="26">
        <f>G84-H84-I84</f>
        <v>0</v>
      </c>
      <c r="K84" s="26">
        <v>197347.19</v>
      </c>
      <c r="L84" s="10">
        <f>(F84+J84)/C84</f>
        <v>296.73893197278909</v>
      </c>
      <c r="M84" s="10">
        <f>K84/C84</f>
        <v>134.24978911564625</v>
      </c>
      <c r="N84" s="11">
        <f>(F84+J84+K84)/C84</f>
        <v>430.98872108843534</v>
      </c>
    </row>
    <row r="85" spans="1:14" ht="15" customHeight="1">
      <c r="A85" s="8" t="s">
        <v>455</v>
      </c>
      <c r="B85" s="9" t="s">
        <v>255</v>
      </c>
      <c r="C85" s="25">
        <v>438</v>
      </c>
      <c r="D85" s="26">
        <v>108385.64</v>
      </c>
      <c r="E85" s="27">
        <v>0</v>
      </c>
      <c r="F85" s="26">
        <f>D85-E85</f>
        <v>108385.64</v>
      </c>
      <c r="G85" s="26">
        <v>4678.58</v>
      </c>
      <c r="H85" s="27">
        <v>0</v>
      </c>
      <c r="I85" s="27">
        <v>0</v>
      </c>
      <c r="J85" s="26">
        <f>G85-H85-I85</f>
        <v>4678.58</v>
      </c>
      <c r="K85" s="26">
        <v>58976.46</v>
      </c>
      <c r="L85" s="10">
        <f>(F85+J85)/C85</f>
        <v>258.13748858447491</v>
      </c>
      <c r="M85" s="10">
        <f>K85/C85</f>
        <v>134.64945205479452</v>
      </c>
      <c r="N85" s="11">
        <f>(F85+J85+K85)/C85</f>
        <v>392.7869406392694</v>
      </c>
    </row>
    <row r="86" spans="1:14" ht="15" customHeight="1">
      <c r="A86" s="8" t="s">
        <v>178</v>
      </c>
      <c r="B86" s="9" t="s">
        <v>172</v>
      </c>
      <c r="C86" s="25">
        <v>443</v>
      </c>
      <c r="D86" s="26">
        <v>186888.87</v>
      </c>
      <c r="E86" s="27">
        <v>0</v>
      </c>
      <c r="F86" s="26">
        <f>D86-E86</f>
        <v>186888.87</v>
      </c>
      <c r="G86" s="26">
        <v>13758.08</v>
      </c>
      <c r="H86" s="27">
        <v>0</v>
      </c>
      <c r="I86" s="27">
        <v>0</v>
      </c>
      <c r="J86" s="26">
        <f>G86-H86-I86</f>
        <v>13758.08</v>
      </c>
      <c r="K86" s="26">
        <v>127507.1</v>
      </c>
      <c r="L86" s="10">
        <f>(F86+J86)/C86</f>
        <v>452.92765237020313</v>
      </c>
      <c r="M86" s="10">
        <f>K86/C86</f>
        <v>287.82641083521446</v>
      </c>
      <c r="N86" s="11">
        <f>(F86+J86+K86)/C86</f>
        <v>740.75406320541754</v>
      </c>
    </row>
    <row r="87" spans="1:14" ht="15" customHeight="1">
      <c r="A87" s="8" t="s">
        <v>152</v>
      </c>
      <c r="B87" s="9" t="s">
        <v>109</v>
      </c>
      <c r="C87" s="25">
        <v>59</v>
      </c>
      <c r="D87" s="26">
        <v>5750.6</v>
      </c>
      <c r="E87" s="27">
        <v>0</v>
      </c>
      <c r="F87" s="26">
        <f>D87-E87</f>
        <v>5750.6</v>
      </c>
      <c r="G87" s="26">
        <v>233.37</v>
      </c>
      <c r="H87" s="27">
        <v>0</v>
      </c>
      <c r="I87" s="27">
        <v>0</v>
      </c>
      <c r="J87" s="26">
        <f>G87-H87-I87</f>
        <v>233.37</v>
      </c>
      <c r="K87" s="26">
        <v>4108.32</v>
      </c>
      <c r="L87" s="10">
        <f>(F87+J87)/C87</f>
        <v>101.42322033898306</v>
      </c>
      <c r="M87" s="10">
        <f>K87/C87</f>
        <v>69.632542372881346</v>
      </c>
      <c r="N87" s="11">
        <f>(F87+J87+K87)/C87</f>
        <v>171.05576271186442</v>
      </c>
    </row>
    <row r="88" spans="1:14" ht="15" customHeight="1">
      <c r="A88" s="8" t="s">
        <v>151</v>
      </c>
      <c r="B88" s="9" t="s">
        <v>109</v>
      </c>
      <c r="C88" s="25">
        <v>263</v>
      </c>
      <c r="D88" s="26">
        <v>61105.25</v>
      </c>
      <c r="E88" s="27">
        <v>0</v>
      </c>
      <c r="F88" s="26">
        <f>D88-E88</f>
        <v>61105.25</v>
      </c>
      <c r="G88" s="26">
        <v>6157</v>
      </c>
      <c r="H88" s="27">
        <v>0</v>
      </c>
      <c r="I88" s="27">
        <v>0</v>
      </c>
      <c r="J88" s="26">
        <f>G88-H88-I88</f>
        <v>6157</v>
      </c>
      <c r="K88" s="26">
        <v>41853.72</v>
      </c>
      <c r="L88" s="10">
        <f>(F88+J88)/C88</f>
        <v>255.75</v>
      </c>
      <c r="M88" s="10">
        <f>K88/C88</f>
        <v>159.13961977186312</v>
      </c>
      <c r="N88" s="11">
        <f>(F88+J88+K88)/C88</f>
        <v>414.88961977186312</v>
      </c>
    </row>
    <row r="89" spans="1:14" ht="15" customHeight="1">
      <c r="A89" s="8" t="s">
        <v>142</v>
      </c>
      <c r="B89" s="9" t="s">
        <v>109</v>
      </c>
      <c r="C89" s="25">
        <v>239</v>
      </c>
      <c r="D89" s="26">
        <v>61670.3</v>
      </c>
      <c r="E89" s="27">
        <v>0</v>
      </c>
      <c r="F89" s="26">
        <f>D89-E89</f>
        <v>61670.3</v>
      </c>
      <c r="G89" s="26">
        <v>1476.65</v>
      </c>
      <c r="H89" s="27">
        <v>0</v>
      </c>
      <c r="I89" s="27">
        <v>0</v>
      </c>
      <c r="J89" s="26">
        <f>G89-H89-I89</f>
        <v>1476.65</v>
      </c>
      <c r="K89" s="26">
        <v>34273.199999999997</v>
      </c>
      <c r="L89" s="10">
        <f>(F89+J89)/C89</f>
        <v>264.21317991631798</v>
      </c>
      <c r="M89" s="10">
        <f>K89/C89</f>
        <v>143.40251046025102</v>
      </c>
      <c r="N89" s="11">
        <f>(F89+J89+K89)/C89</f>
        <v>407.61569037656903</v>
      </c>
    </row>
    <row r="90" spans="1:14" ht="15" customHeight="1">
      <c r="A90" s="8" t="s">
        <v>35</v>
      </c>
      <c r="B90" s="9" t="s">
        <v>0</v>
      </c>
      <c r="C90" s="25">
        <v>715</v>
      </c>
      <c r="D90" s="26">
        <v>192005.58</v>
      </c>
      <c r="E90" s="27">
        <v>0</v>
      </c>
      <c r="F90" s="26">
        <f>D90-E90</f>
        <v>192005.58</v>
      </c>
      <c r="G90" s="26">
        <v>8327.32</v>
      </c>
      <c r="H90" s="27">
        <v>0</v>
      </c>
      <c r="I90" s="27">
        <v>0</v>
      </c>
      <c r="J90" s="26">
        <f>G90-H90-I90</f>
        <v>8327.32</v>
      </c>
      <c r="K90" s="26">
        <v>136766.9</v>
      </c>
      <c r="L90" s="10">
        <f>(F90+J90)/C90</f>
        <v>280.18587412587414</v>
      </c>
      <c r="M90" s="10">
        <f>K90/C90</f>
        <v>191.28237762237762</v>
      </c>
      <c r="N90" s="11">
        <f>(F90+J90+K90)/C90</f>
        <v>471.46825174825176</v>
      </c>
    </row>
    <row r="91" spans="1:14" ht="15" customHeight="1">
      <c r="A91" s="8" t="s">
        <v>331</v>
      </c>
      <c r="B91" s="9" t="s">
        <v>85</v>
      </c>
      <c r="C91" s="25">
        <v>312</v>
      </c>
      <c r="D91" s="26">
        <v>114008.09</v>
      </c>
      <c r="E91" s="27">
        <v>0</v>
      </c>
      <c r="F91" s="26">
        <f>D91-E91</f>
        <v>114008.09</v>
      </c>
      <c r="G91" s="26">
        <v>2915.73</v>
      </c>
      <c r="H91" s="27">
        <v>0</v>
      </c>
      <c r="I91" s="27">
        <v>0</v>
      </c>
      <c r="J91" s="26">
        <f>G91-H91-I91</f>
        <v>2915.73</v>
      </c>
      <c r="K91" s="26">
        <v>26888.61</v>
      </c>
      <c r="L91" s="10">
        <f>(F91+J91)/C91</f>
        <v>374.75583333333333</v>
      </c>
      <c r="M91" s="10">
        <f>K91/C91</f>
        <v>86.181442307692308</v>
      </c>
      <c r="N91" s="11">
        <f>(F91+J91+K91)/C91</f>
        <v>460.93727564102562</v>
      </c>
    </row>
    <row r="92" spans="1:14" ht="15" customHeight="1">
      <c r="A92" s="8" t="s">
        <v>354</v>
      </c>
      <c r="B92" s="9" t="s">
        <v>221</v>
      </c>
      <c r="C92" s="25">
        <v>659</v>
      </c>
      <c r="D92" s="26">
        <v>148145.06</v>
      </c>
      <c r="E92" s="27">
        <v>0</v>
      </c>
      <c r="F92" s="26">
        <f>D92-E92</f>
        <v>148145.06</v>
      </c>
      <c r="G92" s="26">
        <v>948.06</v>
      </c>
      <c r="H92" s="27">
        <v>0</v>
      </c>
      <c r="I92" s="27">
        <v>0</v>
      </c>
      <c r="J92" s="26">
        <f>G92-H92-I92</f>
        <v>948.06</v>
      </c>
      <c r="K92" s="26">
        <v>97636.87</v>
      </c>
      <c r="L92" s="10">
        <f>(F92+J92)/C92</f>
        <v>226.24145675265552</v>
      </c>
      <c r="M92" s="10">
        <f>K92/C92</f>
        <v>148.15913505311076</v>
      </c>
      <c r="N92" s="11">
        <f>(F92+J92+K92)/C92</f>
        <v>374.40059180576628</v>
      </c>
    </row>
    <row r="93" spans="1:14" ht="15" customHeight="1">
      <c r="A93" s="8" t="s">
        <v>285</v>
      </c>
      <c r="B93" s="9" t="s">
        <v>255</v>
      </c>
      <c r="C93" s="25">
        <v>906</v>
      </c>
      <c r="D93" s="26">
        <v>355028.29</v>
      </c>
      <c r="E93" s="27">
        <v>0</v>
      </c>
      <c r="F93" s="26">
        <f>D93-E93</f>
        <v>355028.29</v>
      </c>
      <c r="G93" s="26">
        <v>5575.52</v>
      </c>
      <c r="H93" s="27">
        <v>0</v>
      </c>
      <c r="I93" s="27">
        <v>0</v>
      </c>
      <c r="J93" s="26">
        <f>G93-H93-I93</f>
        <v>5575.52</v>
      </c>
      <c r="K93" s="26">
        <v>135867.92000000001</v>
      </c>
      <c r="L93" s="10">
        <f>(F93+J93)/C93</f>
        <v>398.01745033112581</v>
      </c>
      <c r="M93" s="10">
        <f>K93/C93</f>
        <v>149.96459161147905</v>
      </c>
      <c r="N93" s="11">
        <f>(F93+J93+K93)/C93</f>
        <v>547.98204194260484</v>
      </c>
    </row>
    <row r="94" spans="1:14" ht="15" customHeight="1">
      <c r="A94" s="8" t="s">
        <v>251</v>
      </c>
      <c r="B94" s="9" t="s">
        <v>247</v>
      </c>
      <c r="C94" s="25">
        <v>2223</v>
      </c>
      <c r="D94" s="26">
        <v>843612.72</v>
      </c>
      <c r="E94" s="27">
        <v>0</v>
      </c>
      <c r="F94" s="26">
        <f>D94-E94</f>
        <v>843612.72</v>
      </c>
      <c r="G94" s="26">
        <v>11643.56</v>
      </c>
      <c r="H94" s="27">
        <v>0</v>
      </c>
      <c r="I94" s="27">
        <v>0</v>
      </c>
      <c r="J94" s="26">
        <f>G94-H94-I94</f>
        <v>11643.56</v>
      </c>
      <c r="K94" s="26">
        <v>368411.75</v>
      </c>
      <c r="L94" s="10">
        <f>(F94+J94)/C94</f>
        <v>384.73067026540713</v>
      </c>
      <c r="M94" s="10">
        <f>K94/C94</f>
        <v>165.72728295096715</v>
      </c>
      <c r="N94" s="11">
        <f>(F94+J94+K94)/C94</f>
        <v>550.45795321637434</v>
      </c>
    </row>
    <row r="95" spans="1:14" ht="15" customHeight="1">
      <c r="A95" s="8" t="s">
        <v>34</v>
      </c>
      <c r="B95" s="9" t="s">
        <v>0</v>
      </c>
      <c r="C95" s="25">
        <v>322</v>
      </c>
      <c r="D95" s="26">
        <v>127844.42</v>
      </c>
      <c r="E95" s="27">
        <v>0</v>
      </c>
      <c r="F95" s="26">
        <f>D95-E95</f>
        <v>127844.42</v>
      </c>
      <c r="G95" s="26">
        <v>12086.31</v>
      </c>
      <c r="H95" s="27">
        <v>0</v>
      </c>
      <c r="I95" s="27">
        <v>0</v>
      </c>
      <c r="J95" s="26">
        <f>G95-H95-I95</f>
        <v>12086.31</v>
      </c>
      <c r="K95" s="26">
        <v>31179.79</v>
      </c>
      <c r="L95" s="10">
        <f>(F95+J95)/C95</f>
        <v>434.56748447204973</v>
      </c>
      <c r="M95" s="10">
        <f>K95/C95</f>
        <v>96.831645962732921</v>
      </c>
      <c r="N95" s="11">
        <f>(F95+J95+K95)/C95</f>
        <v>531.39913043478271</v>
      </c>
    </row>
    <row r="96" spans="1:14" ht="15" customHeight="1">
      <c r="A96" s="8" t="s">
        <v>355</v>
      </c>
      <c r="B96" s="9" t="s">
        <v>255</v>
      </c>
      <c r="C96" s="25">
        <v>1805</v>
      </c>
      <c r="D96" s="26">
        <v>477683.71</v>
      </c>
      <c r="E96" s="27">
        <v>0</v>
      </c>
      <c r="F96" s="26">
        <f>D96-E96</f>
        <v>477683.71</v>
      </c>
      <c r="G96" s="26">
        <v>8629.0300000000007</v>
      </c>
      <c r="H96" s="27">
        <v>0</v>
      </c>
      <c r="I96" s="27">
        <v>0</v>
      </c>
      <c r="J96" s="26">
        <f>G96-H96-I96</f>
        <v>8629.0300000000007</v>
      </c>
      <c r="K96" s="26">
        <v>275241.09000000003</v>
      </c>
      <c r="L96" s="10">
        <f>(F96+J96)/C96</f>
        <v>269.42534072022164</v>
      </c>
      <c r="M96" s="10">
        <f>K96/C96</f>
        <v>152.48813850415513</v>
      </c>
      <c r="N96" s="11">
        <f>(F96+J96+K96)/C96</f>
        <v>421.91347922437677</v>
      </c>
    </row>
    <row r="97" spans="1:14" ht="15" customHeight="1">
      <c r="A97" s="8" t="s">
        <v>402</v>
      </c>
      <c r="B97" s="9" t="s">
        <v>0</v>
      </c>
      <c r="C97" s="25">
        <v>286</v>
      </c>
      <c r="D97" s="26">
        <v>107724.24</v>
      </c>
      <c r="E97" s="27">
        <v>0</v>
      </c>
      <c r="F97" s="26">
        <f>D97-E97</f>
        <v>107724.24</v>
      </c>
      <c r="G97" s="26">
        <v>34.53</v>
      </c>
      <c r="H97" s="27">
        <v>0</v>
      </c>
      <c r="I97" s="27">
        <v>0</v>
      </c>
      <c r="J97" s="26">
        <f>G97-H97-I97</f>
        <v>34.53</v>
      </c>
      <c r="K97" s="26">
        <v>48422.8</v>
      </c>
      <c r="L97" s="10">
        <f>(F97+J97)/C97</f>
        <v>376.7789160839161</v>
      </c>
      <c r="M97" s="10">
        <f>K97/C97</f>
        <v>169.31048951048953</v>
      </c>
      <c r="N97" s="11">
        <f>(F97+J97+K97)/C97</f>
        <v>546.08940559440566</v>
      </c>
    </row>
    <row r="98" spans="1:14" ht="15" customHeight="1">
      <c r="A98" s="8" t="s">
        <v>177</v>
      </c>
      <c r="B98" s="9" t="s">
        <v>172</v>
      </c>
      <c r="C98" s="25">
        <v>1786</v>
      </c>
      <c r="D98" s="26">
        <v>550200.92000000004</v>
      </c>
      <c r="E98" s="27">
        <v>0</v>
      </c>
      <c r="F98" s="26">
        <f>D98-E98</f>
        <v>550200.92000000004</v>
      </c>
      <c r="G98" s="26">
        <v>11748.11</v>
      </c>
      <c r="H98" s="27">
        <v>0</v>
      </c>
      <c r="I98" s="27">
        <v>0</v>
      </c>
      <c r="J98" s="26">
        <f>G98-H98-I98</f>
        <v>11748.11</v>
      </c>
      <c r="K98" s="26">
        <v>280461.15000000002</v>
      </c>
      <c r="L98" s="10">
        <f>(F98+J98)/C98</f>
        <v>314.64111422172454</v>
      </c>
      <c r="M98" s="10">
        <f>K98/C98</f>
        <v>157.03311870100785</v>
      </c>
      <c r="N98" s="11">
        <f>(F98+J98+K98)/C98</f>
        <v>471.67423292273241</v>
      </c>
    </row>
    <row r="99" spans="1:14" ht="15" customHeight="1">
      <c r="A99" s="8" t="s">
        <v>395</v>
      </c>
      <c r="B99" s="9" t="s">
        <v>0</v>
      </c>
      <c r="C99" s="25">
        <v>555</v>
      </c>
      <c r="D99" s="26">
        <v>74644.44</v>
      </c>
      <c r="E99" s="27">
        <v>0</v>
      </c>
      <c r="F99" s="26">
        <f>D99-E99</f>
        <v>74644.44</v>
      </c>
      <c r="G99" s="26">
        <v>518</v>
      </c>
      <c r="H99" s="27">
        <v>0</v>
      </c>
      <c r="I99" s="27">
        <v>0</v>
      </c>
      <c r="J99" s="26">
        <f>G99-H99-I99</f>
        <v>518</v>
      </c>
      <c r="K99" s="26">
        <v>50596.05</v>
      </c>
      <c r="L99" s="10">
        <f>(F99+J99)/C99</f>
        <v>135.42781981981983</v>
      </c>
      <c r="M99" s="10">
        <f>K99/C99</f>
        <v>91.164054054054063</v>
      </c>
      <c r="N99" s="11">
        <f>(F99+J99+K99)/C99</f>
        <v>226.59187387387388</v>
      </c>
    </row>
    <row r="100" spans="1:14" ht="15" customHeight="1">
      <c r="A100" s="8" t="s">
        <v>39</v>
      </c>
      <c r="B100" s="9" t="s">
        <v>0</v>
      </c>
      <c r="C100" s="25">
        <v>1492</v>
      </c>
      <c r="D100" s="26">
        <v>400218</v>
      </c>
      <c r="E100" s="27">
        <v>0</v>
      </c>
      <c r="F100" s="26">
        <f>D100-E100</f>
        <v>400218</v>
      </c>
      <c r="G100" s="26">
        <v>0</v>
      </c>
      <c r="H100" s="27">
        <v>0</v>
      </c>
      <c r="I100" s="27">
        <v>0</v>
      </c>
      <c r="J100" s="26">
        <f>G100-H100-I100</f>
        <v>0</v>
      </c>
      <c r="K100" s="26">
        <v>181903.85</v>
      </c>
      <c r="L100" s="10">
        <f>(F100+J100)/C100</f>
        <v>268.24262734584448</v>
      </c>
      <c r="M100" s="10">
        <f>K100/C100</f>
        <v>121.91947050938339</v>
      </c>
      <c r="N100" s="11">
        <f>(F100+J100+K100)/C100</f>
        <v>390.16209785522784</v>
      </c>
    </row>
    <row r="101" spans="1:14" ht="15" customHeight="1">
      <c r="A101" s="8" t="s">
        <v>31</v>
      </c>
      <c r="B101" s="9" t="s">
        <v>0</v>
      </c>
      <c r="C101" s="25">
        <v>664</v>
      </c>
      <c r="D101" s="26">
        <v>465395.9</v>
      </c>
      <c r="E101" s="27">
        <v>0</v>
      </c>
      <c r="F101" s="26">
        <f>D101-E101</f>
        <v>465395.9</v>
      </c>
      <c r="G101" s="26">
        <v>4363.26</v>
      </c>
      <c r="H101" s="27">
        <v>0</v>
      </c>
      <c r="I101" s="27">
        <v>0</v>
      </c>
      <c r="J101" s="26">
        <f>G101-H101-I101</f>
        <v>4363.26</v>
      </c>
      <c r="K101" s="26">
        <v>81122.720000000001</v>
      </c>
      <c r="L101" s="10">
        <f>(F101+J101)/C101</f>
        <v>707.46861445783134</v>
      </c>
      <c r="M101" s="10">
        <f>K101/C101</f>
        <v>122.17277108433736</v>
      </c>
      <c r="N101" s="11">
        <f>(F101+J101+K101)/C101</f>
        <v>829.64138554216868</v>
      </c>
    </row>
    <row r="102" spans="1:14" ht="15" customHeight="1">
      <c r="A102" s="8" t="s">
        <v>421</v>
      </c>
      <c r="B102" s="9" t="s">
        <v>85</v>
      </c>
      <c r="C102" s="25">
        <v>2763</v>
      </c>
      <c r="D102" s="26">
        <v>1071509.5</v>
      </c>
      <c r="E102" s="27">
        <v>0</v>
      </c>
      <c r="F102" s="26">
        <f>D102-E102</f>
        <v>1071509.5</v>
      </c>
      <c r="G102" s="26">
        <v>136581.16</v>
      </c>
      <c r="H102" s="27">
        <v>0</v>
      </c>
      <c r="I102" s="27">
        <v>0</v>
      </c>
      <c r="J102" s="26">
        <f>G102-H102-I102</f>
        <v>136581.16</v>
      </c>
      <c r="K102" s="26">
        <v>700453.63</v>
      </c>
      <c r="L102" s="10">
        <f>(F102+J102)/C102</f>
        <v>437.23874773796592</v>
      </c>
      <c r="M102" s="10">
        <f>K102/C102</f>
        <v>253.51199058993848</v>
      </c>
      <c r="N102" s="11">
        <f>(F102+J102+K102)/C102</f>
        <v>690.75073832790451</v>
      </c>
    </row>
    <row r="103" spans="1:14" ht="15" customHeight="1">
      <c r="A103" s="8" t="s">
        <v>56</v>
      </c>
      <c r="B103" s="9" t="s">
        <v>0</v>
      </c>
      <c r="C103" s="25">
        <v>644</v>
      </c>
      <c r="D103" s="26">
        <v>154692.28</v>
      </c>
      <c r="E103" s="27">
        <v>0</v>
      </c>
      <c r="F103" s="26">
        <f>D103-E103</f>
        <v>154692.28</v>
      </c>
      <c r="G103" s="26">
        <v>11237.2</v>
      </c>
      <c r="H103" s="27">
        <v>0</v>
      </c>
      <c r="I103" s="27">
        <v>0</v>
      </c>
      <c r="J103" s="26">
        <f>G103-H103-I103</f>
        <v>11237.2</v>
      </c>
      <c r="K103" s="26">
        <v>69569.02</v>
      </c>
      <c r="L103" s="10">
        <f>(F103+J103)/C103</f>
        <v>257.65447204968945</v>
      </c>
      <c r="M103" s="10">
        <f>K103/C103</f>
        <v>108.02642857142858</v>
      </c>
      <c r="N103" s="11">
        <f>(F103+J103+K103)/C103</f>
        <v>365.68090062111798</v>
      </c>
    </row>
    <row r="104" spans="1:14" ht="15" customHeight="1">
      <c r="A104" s="8" t="s">
        <v>176</v>
      </c>
      <c r="B104" s="9" t="s">
        <v>172</v>
      </c>
      <c r="C104" s="25">
        <v>2662</v>
      </c>
      <c r="D104" s="26">
        <v>861891.95</v>
      </c>
      <c r="E104" s="27">
        <v>0</v>
      </c>
      <c r="F104" s="26">
        <f>D104-E104</f>
        <v>861891.95</v>
      </c>
      <c r="G104" s="26">
        <v>26373.17</v>
      </c>
      <c r="H104" s="27">
        <v>0</v>
      </c>
      <c r="I104" s="27">
        <v>0</v>
      </c>
      <c r="J104" s="26">
        <f>G104-H104-I104</f>
        <v>26373.17</v>
      </c>
      <c r="K104" s="26">
        <v>435610.94</v>
      </c>
      <c r="L104" s="10">
        <f>(F104+J104)/C104</f>
        <v>333.68336589030804</v>
      </c>
      <c r="M104" s="10">
        <f>K104/C104</f>
        <v>163.64047332832456</v>
      </c>
      <c r="N104" s="11">
        <f>(F104+J104+K104)/C104</f>
        <v>497.32383921863266</v>
      </c>
    </row>
    <row r="105" spans="1:14" ht="15" customHeight="1">
      <c r="A105" s="8" t="s">
        <v>98</v>
      </c>
      <c r="B105" s="9" t="s">
        <v>85</v>
      </c>
      <c r="C105" s="25">
        <v>1996</v>
      </c>
      <c r="D105" s="26">
        <v>618810.25</v>
      </c>
      <c r="E105" s="27">
        <v>0</v>
      </c>
      <c r="F105" s="26">
        <f>D105-E105</f>
        <v>618810.25</v>
      </c>
      <c r="G105" s="26">
        <v>27021.200000000001</v>
      </c>
      <c r="H105" s="27">
        <v>0</v>
      </c>
      <c r="I105" s="27">
        <v>0</v>
      </c>
      <c r="J105" s="26">
        <f>G105-H105-I105</f>
        <v>27021.200000000001</v>
      </c>
      <c r="K105" s="26">
        <v>131215.19</v>
      </c>
      <c r="L105" s="10">
        <f>(F105+J105)/C105</f>
        <v>323.56285070140279</v>
      </c>
      <c r="M105" s="10">
        <f>K105/C105</f>
        <v>65.739073146292583</v>
      </c>
      <c r="N105" s="11">
        <f>(F105+J105+K105)/C105</f>
        <v>389.30192384769532</v>
      </c>
    </row>
    <row r="106" spans="1:14" ht="15" customHeight="1">
      <c r="A106" s="8" t="s">
        <v>175</v>
      </c>
      <c r="B106" s="9" t="s">
        <v>172</v>
      </c>
      <c r="C106" s="25">
        <v>1743</v>
      </c>
      <c r="D106" s="26">
        <v>633486.19999999995</v>
      </c>
      <c r="E106" s="27">
        <v>0</v>
      </c>
      <c r="F106" s="26">
        <f>D106-E106</f>
        <v>633486.19999999995</v>
      </c>
      <c r="G106" s="26">
        <v>20494.98</v>
      </c>
      <c r="H106" s="27">
        <v>0</v>
      </c>
      <c r="I106" s="27">
        <v>0</v>
      </c>
      <c r="J106" s="26">
        <f>G106-H106-I106</f>
        <v>20494.98</v>
      </c>
      <c r="K106" s="26">
        <v>380207.52</v>
      </c>
      <c r="L106" s="10">
        <f>(F106+J106)/C106</f>
        <v>375.20434882386684</v>
      </c>
      <c r="M106" s="10">
        <f>K106/C106</f>
        <v>218.13397590361447</v>
      </c>
      <c r="N106" s="11">
        <f>(F106+J106+K106)/C106</f>
        <v>593.33832472748134</v>
      </c>
    </row>
    <row r="107" spans="1:14" ht="15" customHeight="1">
      <c r="A107" s="8" t="s">
        <v>334</v>
      </c>
      <c r="B107" s="9" t="s">
        <v>85</v>
      </c>
      <c r="C107" s="25">
        <v>731</v>
      </c>
      <c r="D107" s="26">
        <v>214012.57</v>
      </c>
      <c r="E107" s="27">
        <v>0</v>
      </c>
      <c r="F107" s="26">
        <f>D107-E107</f>
        <v>214012.57</v>
      </c>
      <c r="G107" s="26">
        <v>2053.9</v>
      </c>
      <c r="H107" s="27">
        <v>0</v>
      </c>
      <c r="I107" s="27">
        <v>0</v>
      </c>
      <c r="J107" s="26">
        <f>G107-H107-I107</f>
        <v>2053.9</v>
      </c>
      <c r="K107" s="26">
        <v>40156.959999999999</v>
      </c>
      <c r="L107" s="10">
        <f>(F107+J107)/C107</f>
        <v>295.57656634746922</v>
      </c>
      <c r="M107" s="10">
        <f>K107/C107</f>
        <v>54.934281805745556</v>
      </c>
      <c r="N107" s="11">
        <f>(F107+J107+K107)/C107</f>
        <v>350.51084815321474</v>
      </c>
    </row>
    <row r="108" spans="1:14" ht="15" customHeight="1">
      <c r="A108" s="8" t="s">
        <v>391</v>
      </c>
      <c r="B108" s="9" t="s">
        <v>0</v>
      </c>
      <c r="C108" s="25">
        <v>1228</v>
      </c>
      <c r="D108" s="26">
        <v>350459.23</v>
      </c>
      <c r="E108" s="27">
        <v>0</v>
      </c>
      <c r="F108" s="26">
        <f>D108-E108</f>
        <v>350459.23</v>
      </c>
      <c r="G108" s="26">
        <v>19107.990000000002</v>
      </c>
      <c r="H108" s="27">
        <v>0</v>
      </c>
      <c r="I108" s="27">
        <v>0</v>
      </c>
      <c r="J108" s="26">
        <f>G108-H108-I108</f>
        <v>19107.990000000002</v>
      </c>
      <c r="K108" s="26">
        <v>147692.54999999999</v>
      </c>
      <c r="L108" s="10">
        <f>(F108+J108)/C108</f>
        <v>300.95050488599344</v>
      </c>
      <c r="M108" s="10">
        <f>K108/C108</f>
        <v>120.27080618892508</v>
      </c>
      <c r="N108" s="11">
        <f>(F108+J108+K108)/C108</f>
        <v>421.22131107491856</v>
      </c>
    </row>
    <row r="109" spans="1:14" ht="15" customHeight="1">
      <c r="A109" s="8" t="s">
        <v>174</v>
      </c>
      <c r="B109" s="9" t="s">
        <v>172</v>
      </c>
      <c r="C109" s="25">
        <v>1822</v>
      </c>
      <c r="D109" s="26">
        <v>489211.47</v>
      </c>
      <c r="E109" s="27">
        <v>0</v>
      </c>
      <c r="F109" s="26">
        <f>D109-E109</f>
        <v>489211.47</v>
      </c>
      <c r="G109" s="26">
        <v>24986.37</v>
      </c>
      <c r="H109" s="27">
        <v>0</v>
      </c>
      <c r="I109" s="27">
        <v>0</v>
      </c>
      <c r="J109" s="26">
        <f>G109-H109-I109</f>
        <v>24986.37</v>
      </c>
      <c r="K109" s="26">
        <v>155927.79999999999</v>
      </c>
      <c r="L109" s="10">
        <f>(F109+J109)/C109</f>
        <v>282.21615806805704</v>
      </c>
      <c r="M109" s="10">
        <f>K109/C109</f>
        <v>85.580570801317222</v>
      </c>
      <c r="N109" s="11">
        <f>(F109+J109+K109)/C109</f>
        <v>367.79672886937425</v>
      </c>
    </row>
    <row r="110" spans="1:14" ht="15" customHeight="1">
      <c r="A110" s="8" t="s">
        <v>55</v>
      </c>
      <c r="B110" s="9" t="s">
        <v>0</v>
      </c>
      <c r="C110" s="25">
        <v>4038</v>
      </c>
      <c r="D110" s="26">
        <v>1190164.44</v>
      </c>
      <c r="E110" s="27">
        <v>0</v>
      </c>
      <c r="F110" s="26">
        <f>D110-E110</f>
        <v>1190164.44</v>
      </c>
      <c r="G110" s="26">
        <v>43060.67</v>
      </c>
      <c r="H110" s="27">
        <v>0</v>
      </c>
      <c r="I110" s="27">
        <v>0</v>
      </c>
      <c r="J110" s="26">
        <f>G110-H110-I110</f>
        <v>43060.67</v>
      </c>
      <c r="K110" s="26">
        <v>691573.76000000001</v>
      </c>
      <c r="L110" s="10">
        <f>(F110+J110)/C110</f>
        <v>305.40493065874193</v>
      </c>
      <c r="M110" s="10">
        <f>K110/C110</f>
        <v>171.2664091134225</v>
      </c>
      <c r="N110" s="11">
        <f>(F110+J110+K110)/C110</f>
        <v>476.6713397721644</v>
      </c>
    </row>
    <row r="111" spans="1:14" ht="15" customHeight="1">
      <c r="A111" s="8" t="s">
        <v>429</v>
      </c>
      <c r="B111" s="9" t="s">
        <v>255</v>
      </c>
      <c r="C111" s="25">
        <v>1704</v>
      </c>
      <c r="D111" s="26">
        <v>787360.96</v>
      </c>
      <c r="E111" s="27">
        <v>0</v>
      </c>
      <c r="F111" s="26">
        <f>D111-E111</f>
        <v>787360.96</v>
      </c>
      <c r="G111" s="26">
        <v>45877.82</v>
      </c>
      <c r="H111" s="27">
        <v>0</v>
      </c>
      <c r="I111" s="27">
        <v>0</v>
      </c>
      <c r="J111" s="26">
        <f>G111-H111-I111</f>
        <v>45877.82</v>
      </c>
      <c r="K111" s="26">
        <v>471830.79</v>
      </c>
      <c r="L111" s="10">
        <f>(F111+J111)/C111</f>
        <v>488.98989436619712</v>
      </c>
      <c r="M111" s="10">
        <f>K111/C111</f>
        <v>276.89600352112677</v>
      </c>
      <c r="N111" s="11">
        <f>(F111+J111+K111)/C111</f>
        <v>765.88589788732384</v>
      </c>
    </row>
    <row r="112" spans="1:14" ht="15" customHeight="1">
      <c r="A112" s="8" t="s">
        <v>150</v>
      </c>
      <c r="B112" s="9" t="s">
        <v>109</v>
      </c>
      <c r="C112" s="25">
        <v>1178</v>
      </c>
      <c r="D112" s="26">
        <v>267879.53000000003</v>
      </c>
      <c r="E112" s="27">
        <v>0</v>
      </c>
      <c r="F112" s="26">
        <f>D112-E112</f>
        <v>267879.53000000003</v>
      </c>
      <c r="G112" s="26">
        <v>6836.34</v>
      </c>
      <c r="H112" s="27">
        <v>0</v>
      </c>
      <c r="I112" s="27">
        <v>0</v>
      </c>
      <c r="J112" s="26">
        <f>G112-H112-I112</f>
        <v>6836.34</v>
      </c>
      <c r="K112" s="26">
        <v>153979.45000000001</v>
      </c>
      <c r="L112" s="10">
        <f>(F112+J112)/C112</f>
        <v>233.2053225806452</v>
      </c>
      <c r="M112" s="10">
        <f>K112/C112</f>
        <v>130.71260611205435</v>
      </c>
      <c r="N112" s="11">
        <f>(F112+J112+K112)/C112</f>
        <v>363.91792869269955</v>
      </c>
    </row>
    <row r="113" spans="1:14" ht="15" customHeight="1">
      <c r="A113" s="8" t="s">
        <v>356</v>
      </c>
      <c r="B113" s="9" t="s">
        <v>109</v>
      </c>
      <c r="C113" s="25">
        <v>3547</v>
      </c>
      <c r="D113" s="26">
        <v>1600009.67</v>
      </c>
      <c r="E113" s="27">
        <v>0</v>
      </c>
      <c r="F113" s="26">
        <f>D113-E113</f>
        <v>1600009.67</v>
      </c>
      <c r="G113" s="26">
        <v>3243528.36</v>
      </c>
      <c r="H113" s="27">
        <v>0</v>
      </c>
      <c r="I113" s="27">
        <v>0</v>
      </c>
      <c r="J113" s="26">
        <f>G113-H113-I113</f>
        <v>3243528.36</v>
      </c>
      <c r="K113" s="26">
        <v>5161658.8499999996</v>
      </c>
      <c r="L113" s="10">
        <f>(F113+J113)/C113</f>
        <v>1365.5308796165773</v>
      </c>
      <c r="M113" s="10">
        <f>K113/C113</f>
        <v>1455.2181702847477</v>
      </c>
      <c r="N113" s="11">
        <f>(F113+J113+K113)/C113</f>
        <v>2820.7490499013247</v>
      </c>
    </row>
    <row r="114" spans="1:14" ht="15" customHeight="1">
      <c r="A114" s="8" t="s">
        <v>295</v>
      </c>
      <c r="B114" s="9" t="s">
        <v>296</v>
      </c>
      <c r="C114" s="25">
        <v>3347</v>
      </c>
      <c r="D114" s="26">
        <v>917022.04</v>
      </c>
      <c r="E114" s="27">
        <v>0</v>
      </c>
      <c r="F114" s="26">
        <f>D114-E114</f>
        <v>917022.04</v>
      </c>
      <c r="G114" s="26">
        <v>61460.43</v>
      </c>
      <c r="H114" s="27">
        <v>0</v>
      </c>
      <c r="I114" s="27">
        <v>0</v>
      </c>
      <c r="J114" s="26">
        <f>G114-H114-I114</f>
        <v>61460.43</v>
      </c>
      <c r="K114" s="26">
        <v>272861.34000000003</v>
      </c>
      <c r="L114" s="10">
        <f>(F114+J114)/C114</f>
        <v>292.34612190020914</v>
      </c>
      <c r="M114" s="10">
        <f>K114/C114</f>
        <v>81.524152972811478</v>
      </c>
      <c r="N114" s="11">
        <f>(F114+J114+K114)/C114</f>
        <v>373.87027487302061</v>
      </c>
    </row>
    <row r="115" spans="1:14" ht="15" customHeight="1">
      <c r="A115" s="8" t="s">
        <v>54</v>
      </c>
      <c r="B115" s="9" t="s">
        <v>0</v>
      </c>
      <c r="C115" s="25">
        <v>388</v>
      </c>
      <c r="D115" s="26">
        <v>43047.44</v>
      </c>
      <c r="E115" s="27">
        <v>0</v>
      </c>
      <c r="F115" s="26">
        <f>D115-E115</f>
        <v>43047.44</v>
      </c>
      <c r="G115" s="26">
        <v>1875.63</v>
      </c>
      <c r="H115" s="27">
        <v>0</v>
      </c>
      <c r="I115" s="27">
        <v>0</v>
      </c>
      <c r="J115" s="26">
        <f>G115-H115-I115</f>
        <v>1875.63</v>
      </c>
      <c r="K115" s="26">
        <v>27981.27</v>
      </c>
      <c r="L115" s="10">
        <f>(F115+J115)/C115</f>
        <v>115.78110824742268</v>
      </c>
      <c r="M115" s="10">
        <f>K115/C115</f>
        <v>72.116675257731956</v>
      </c>
      <c r="N115" s="11">
        <f>(F115+J115+K115)/C115</f>
        <v>187.89778350515462</v>
      </c>
    </row>
    <row r="116" spans="1:14" ht="15" customHeight="1">
      <c r="A116" s="8" t="s">
        <v>333</v>
      </c>
      <c r="B116" s="9" t="s">
        <v>85</v>
      </c>
      <c r="C116" s="25">
        <v>401</v>
      </c>
      <c r="D116" s="26">
        <v>112644.07</v>
      </c>
      <c r="E116" s="27">
        <v>0</v>
      </c>
      <c r="F116" s="26">
        <f>D116-E116</f>
        <v>112644.07</v>
      </c>
      <c r="G116" s="26">
        <v>4678.26</v>
      </c>
      <c r="H116" s="27">
        <v>0</v>
      </c>
      <c r="I116" s="27">
        <v>0</v>
      </c>
      <c r="J116" s="26">
        <f>G116-H116-I116</f>
        <v>4678.26</v>
      </c>
      <c r="K116" s="26">
        <v>18588.22</v>
      </c>
      <c r="L116" s="10">
        <f>(F116+J116)/C116</f>
        <v>292.57438902743144</v>
      </c>
      <c r="M116" s="10">
        <f>K116/C116</f>
        <v>46.354663341645889</v>
      </c>
      <c r="N116" s="11">
        <f>(F116+J116+K116)/C116</f>
        <v>338.92905236907728</v>
      </c>
    </row>
    <row r="117" spans="1:14" ht="15" customHeight="1">
      <c r="A117" s="8" t="s">
        <v>329</v>
      </c>
      <c r="B117" s="9" t="s">
        <v>221</v>
      </c>
      <c r="C117" s="25">
        <v>2888</v>
      </c>
      <c r="D117" s="26">
        <v>933891.36</v>
      </c>
      <c r="E117" s="27">
        <v>0</v>
      </c>
      <c r="F117" s="26">
        <f>D117-E117</f>
        <v>933891.36</v>
      </c>
      <c r="G117" s="26">
        <v>176015.45</v>
      </c>
      <c r="H117" s="27">
        <v>0</v>
      </c>
      <c r="I117" s="27">
        <v>0</v>
      </c>
      <c r="J117" s="26">
        <f>G117-H117-I117</f>
        <v>176015.45</v>
      </c>
      <c r="K117" s="26">
        <v>558611.96</v>
      </c>
      <c r="L117" s="10">
        <f>(F117+J117)/C117</f>
        <v>384.31676246537398</v>
      </c>
      <c r="M117" s="10">
        <f>K117/C117</f>
        <v>193.42519390581717</v>
      </c>
      <c r="N117" s="11">
        <f>(F117+J117+K117)/C117</f>
        <v>577.74195637119112</v>
      </c>
    </row>
    <row r="118" spans="1:14" ht="15" customHeight="1">
      <c r="A118" s="8" t="s">
        <v>430</v>
      </c>
      <c r="B118" s="9" t="s">
        <v>255</v>
      </c>
      <c r="C118" s="25">
        <v>1633</v>
      </c>
      <c r="D118" s="26">
        <v>844931.66</v>
      </c>
      <c r="E118" s="27">
        <v>0</v>
      </c>
      <c r="F118" s="26">
        <f>D118-E118</f>
        <v>844931.66</v>
      </c>
      <c r="G118" s="26">
        <v>15148.41</v>
      </c>
      <c r="H118" s="27">
        <v>0</v>
      </c>
      <c r="I118" s="27">
        <v>0</v>
      </c>
      <c r="J118" s="26">
        <f>G118-H118-I118</f>
        <v>15148.41</v>
      </c>
      <c r="K118" s="26">
        <v>1055872.07</v>
      </c>
      <c r="L118" s="10">
        <f>(F118+J118)/C118</f>
        <v>526.6871218616044</v>
      </c>
      <c r="M118" s="10">
        <f>K118/C118</f>
        <v>646.58424372320883</v>
      </c>
      <c r="N118" s="11">
        <f>(F118+J118+K118)/C118</f>
        <v>1173.2713655848133</v>
      </c>
    </row>
    <row r="119" spans="1:14" ht="15" customHeight="1">
      <c r="A119" s="8" t="s">
        <v>53</v>
      </c>
      <c r="B119" s="9" t="s">
        <v>0</v>
      </c>
      <c r="C119" s="25">
        <v>580</v>
      </c>
      <c r="D119" s="26">
        <v>304853.99</v>
      </c>
      <c r="E119" s="27">
        <v>0</v>
      </c>
      <c r="F119" s="26">
        <f>D119-E119</f>
        <v>304853.99</v>
      </c>
      <c r="G119" s="26">
        <v>3674.33</v>
      </c>
      <c r="H119" s="27">
        <v>0</v>
      </c>
      <c r="I119" s="27">
        <v>0</v>
      </c>
      <c r="J119" s="26">
        <f>G119-H119-I119</f>
        <v>3674.33</v>
      </c>
      <c r="K119" s="26">
        <v>73104.03</v>
      </c>
      <c r="L119" s="10">
        <f>(F119+J119)/C119</f>
        <v>531.94537931034483</v>
      </c>
      <c r="M119" s="10">
        <f>K119/C119</f>
        <v>126.04143103448276</v>
      </c>
      <c r="N119" s="11">
        <f>(F119+J119+K119)/C119</f>
        <v>657.98681034482752</v>
      </c>
    </row>
    <row r="120" spans="1:14" ht="15" customHeight="1">
      <c r="A120" s="8" t="s">
        <v>357</v>
      </c>
      <c r="B120" s="9" t="s">
        <v>0</v>
      </c>
      <c r="C120" s="25">
        <v>200</v>
      </c>
      <c r="D120" s="26">
        <v>38546.93</v>
      </c>
      <c r="E120" s="27">
        <v>0</v>
      </c>
      <c r="F120" s="26">
        <f>D120-E120</f>
        <v>38546.93</v>
      </c>
      <c r="G120" s="26">
        <v>1011.22</v>
      </c>
      <c r="H120" s="27">
        <v>0</v>
      </c>
      <c r="I120" s="27">
        <v>0</v>
      </c>
      <c r="J120" s="26">
        <f>G120-H120-I120</f>
        <v>1011.22</v>
      </c>
      <c r="K120" s="26">
        <v>33503.730000000003</v>
      </c>
      <c r="L120" s="10">
        <f>(F120+J120)/C120</f>
        <v>197.79075</v>
      </c>
      <c r="M120" s="10">
        <f>K120/C120</f>
        <v>167.51865000000001</v>
      </c>
      <c r="N120" s="11">
        <f>(F120+J120+K120)/C120</f>
        <v>365.30940000000004</v>
      </c>
    </row>
    <row r="121" spans="1:14" ht="15" customHeight="1">
      <c r="A121" s="8" t="s">
        <v>173</v>
      </c>
      <c r="B121" s="9" t="s">
        <v>172</v>
      </c>
      <c r="C121" s="25">
        <v>608</v>
      </c>
      <c r="D121" s="26">
        <v>233026.93</v>
      </c>
      <c r="E121" s="27">
        <v>0</v>
      </c>
      <c r="F121" s="26">
        <f>D121-E121</f>
        <v>233026.93</v>
      </c>
      <c r="G121" s="26">
        <v>7922.92</v>
      </c>
      <c r="H121" s="27">
        <v>0</v>
      </c>
      <c r="I121" s="27">
        <v>0</v>
      </c>
      <c r="J121" s="26">
        <f>G121-H121-I121</f>
        <v>7922.92</v>
      </c>
      <c r="K121" s="26">
        <v>62950.96</v>
      </c>
      <c r="L121" s="10">
        <f>(F121+J121)/C121</f>
        <v>396.29909539473687</v>
      </c>
      <c r="M121" s="10">
        <f>K121/C121</f>
        <v>103.53776315789473</v>
      </c>
      <c r="N121" s="11">
        <f>(F121+J121+K121)/C121</f>
        <v>499.83685855263155</v>
      </c>
    </row>
    <row r="122" spans="1:14" ht="15" customHeight="1">
      <c r="A122" s="8" t="s">
        <v>234</v>
      </c>
      <c r="B122" s="9" t="s">
        <v>221</v>
      </c>
      <c r="C122" s="25">
        <v>2374</v>
      </c>
      <c r="D122" s="26">
        <v>755914.33</v>
      </c>
      <c r="E122" s="27">
        <v>0</v>
      </c>
      <c r="F122" s="26">
        <f>D122-E122</f>
        <v>755914.33</v>
      </c>
      <c r="G122" s="26">
        <v>0</v>
      </c>
      <c r="H122" s="27">
        <v>0</v>
      </c>
      <c r="I122" s="27">
        <v>0</v>
      </c>
      <c r="J122" s="26">
        <f>G122-H122-I122</f>
        <v>0</v>
      </c>
      <c r="K122" s="26">
        <v>417080.87</v>
      </c>
      <c r="L122" s="10">
        <f>(F122+J122)/C122</f>
        <v>318.41378685762425</v>
      </c>
      <c r="M122" s="10">
        <f>K122/C122</f>
        <v>175.68697135636057</v>
      </c>
      <c r="N122" s="11">
        <f>(F122+J122+K122)/C122</f>
        <v>494.10075821398482</v>
      </c>
    </row>
    <row r="123" spans="1:14" ht="15" customHeight="1">
      <c r="A123" s="8" t="s">
        <v>207</v>
      </c>
      <c r="B123" s="9" t="s">
        <v>172</v>
      </c>
      <c r="C123" s="25">
        <v>1320</v>
      </c>
      <c r="D123" s="26">
        <v>355401.82</v>
      </c>
      <c r="E123" s="27">
        <v>0</v>
      </c>
      <c r="F123" s="26">
        <f>D123-E123</f>
        <v>355401.82</v>
      </c>
      <c r="G123" s="26">
        <v>14301.58</v>
      </c>
      <c r="H123" s="27">
        <v>0</v>
      </c>
      <c r="I123" s="27">
        <v>0</v>
      </c>
      <c r="J123" s="26">
        <f>G123-H123-I123</f>
        <v>14301.58</v>
      </c>
      <c r="K123" s="26">
        <v>267668.98</v>
      </c>
      <c r="L123" s="10">
        <f>(F123+J123)/C123</f>
        <v>280.07833333333338</v>
      </c>
      <c r="M123" s="10">
        <f>K123/C123</f>
        <v>202.7795303030303</v>
      </c>
      <c r="N123" s="11">
        <f>(F123+J123+K123)/C123</f>
        <v>482.85786363636362</v>
      </c>
    </row>
    <row r="124" spans="1:14" ht="15" customHeight="1">
      <c r="A124" s="8" t="s">
        <v>243</v>
      </c>
      <c r="B124" s="9" t="s">
        <v>221</v>
      </c>
      <c r="C124" s="25">
        <v>1473</v>
      </c>
      <c r="D124" s="26">
        <v>711934.11</v>
      </c>
      <c r="E124" s="27">
        <v>0</v>
      </c>
      <c r="F124" s="26">
        <f>D124-E124</f>
        <v>711934.11</v>
      </c>
      <c r="G124" s="26">
        <v>39392.400000000001</v>
      </c>
      <c r="H124" s="27">
        <v>0</v>
      </c>
      <c r="I124" s="27">
        <v>0</v>
      </c>
      <c r="J124" s="26">
        <f>G124-H124-I124</f>
        <v>39392.400000000001</v>
      </c>
      <c r="K124" s="26">
        <v>90672.85</v>
      </c>
      <c r="L124" s="10">
        <f>(F124+J124)/C124</f>
        <v>510.06551934826882</v>
      </c>
      <c r="M124" s="10">
        <f>K124/C124</f>
        <v>61.556585200271556</v>
      </c>
      <c r="N124" s="11">
        <f>(F124+J124+K124)/C124</f>
        <v>571.62210454854039</v>
      </c>
    </row>
    <row r="125" spans="1:14" ht="15" customHeight="1">
      <c r="A125" s="8" t="s">
        <v>278</v>
      </c>
      <c r="B125" s="9" t="s">
        <v>255</v>
      </c>
      <c r="C125" s="25">
        <v>719</v>
      </c>
      <c r="D125" s="26">
        <v>274228.51</v>
      </c>
      <c r="E125" s="27">
        <v>0</v>
      </c>
      <c r="F125" s="26">
        <f>D125-E125</f>
        <v>274228.51</v>
      </c>
      <c r="G125" s="26">
        <v>1808.76</v>
      </c>
      <c r="H125" s="27">
        <v>0</v>
      </c>
      <c r="I125" s="27">
        <v>0</v>
      </c>
      <c r="J125" s="26">
        <f>G125-H125-I125</f>
        <v>1808.76</v>
      </c>
      <c r="K125" s="26">
        <v>91291.83</v>
      </c>
      <c r="L125" s="10">
        <f>(F125+J125)/C125</f>
        <v>383.91831710709323</v>
      </c>
      <c r="M125" s="10">
        <f>K125/C125</f>
        <v>126.97055632823366</v>
      </c>
      <c r="N125" s="11">
        <f>(F125+J125+K125)/C125</f>
        <v>510.8888734353269</v>
      </c>
    </row>
    <row r="126" spans="1:14" ht="15" customHeight="1">
      <c r="A126" s="8" t="s">
        <v>297</v>
      </c>
      <c r="B126" s="9" t="s">
        <v>296</v>
      </c>
      <c r="C126" s="25">
        <v>2587</v>
      </c>
      <c r="D126" s="26">
        <v>745014.53</v>
      </c>
      <c r="E126" s="27">
        <v>0</v>
      </c>
      <c r="F126" s="26">
        <f>D126-E126</f>
        <v>745014.53</v>
      </c>
      <c r="G126" s="26">
        <v>7879.64</v>
      </c>
      <c r="H126" s="27">
        <v>0</v>
      </c>
      <c r="I126" s="27">
        <v>0</v>
      </c>
      <c r="J126" s="26">
        <f>G126-H126-I126</f>
        <v>7879.64</v>
      </c>
      <c r="K126" s="26">
        <v>253729.52</v>
      </c>
      <c r="L126" s="10">
        <f>(F126+J126)/C126</f>
        <v>291.02982991882493</v>
      </c>
      <c r="M126" s="10">
        <f>K126/C126</f>
        <v>98.078670274449166</v>
      </c>
      <c r="N126" s="11">
        <f>(F126+J126+K126)/C126</f>
        <v>389.1085001932741</v>
      </c>
    </row>
    <row r="127" spans="1:14" ht="15" customHeight="1">
      <c r="A127" s="8" t="s">
        <v>284</v>
      </c>
      <c r="B127" s="9" t="s">
        <v>255</v>
      </c>
      <c r="C127" s="25">
        <v>3712</v>
      </c>
      <c r="D127" s="26">
        <v>1416385.73</v>
      </c>
      <c r="E127" s="27">
        <v>0</v>
      </c>
      <c r="F127" s="26">
        <f>D127-E127</f>
        <v>1416385.73</v>
      </c>
      <c r="G127" s="26">
        <v>18231.28</v>
      </c>
      <c r="H127" s="27">
        <v>0</v>
      </c>
      <c r="I127" s="27">
        <v>0</v>
      </c>
      <c r="J127" s="26">
        <f>G127-H127-I127</f>
        <v>18231.28</v>
      </c>
      <c r="K127" s="26">
        <v>534521.12</v>
      </c>
      <c r="L127" s="10">
        <f>(F127+J127)/C127</f>
        <v>386.4808755387931</v>
      </c>
      <c r="M127" s="10">
        <f>K127/C127</f>
        <v>143.99814655172415</v>
      </c>
      <c r="N127" s="11">
        <f>(F127+J127+K127)/C127</f>
        <v>530.47902209051722</v>
      </c>
    </row>
    <row r="128" spans="1:14" ht="15" customHeight="1">
      <c r="A128" s="8" t="s">
        <v>287</v>
      </c>
      <c r="B128" s="9" t="s">
        <v>255</v>
      </c>
      <c r="C128" s="25">
        <v>2532</v>
      </c>
      <c r="D128" s="26">
        <v>1032176.88</v>
      </c>
      <c r="E128" s="27">
        <v>0</v>
      </c>
      <c r="F128" s="26">
        <f>D128-E128</f>
        <v>1032176.88</v>
      </c>
      <c r="G128" s="26">
        <v>23885.77</v>
      </c>
      <c r="H128" s="27">
        <v>0</v>
      </c>
      <c r="I128" s="27">
        <v>0</v>
      </c>
      <c r="J128" s="26">
        <f>G128-H128-I128</f>
        <v>23885.77</v>
      </c>
      <c r="K128" s="26">
        <v>297881.90999999997</v>
      </c>
      <c r="L128" s="10">
        <f>(F128+J128)/C128</f>
        <v>417.08635466034752</v>
      </c>
      <c r="M128" s="10">
        <f>K128/C128</f>
        <v>117.64688388625592</v>
      </c>
      <c r="N128" s="11">
        <f>(F128+J128+K128)/C128</f>
        <v>534.73323854660339</v>
      </c>
    </row>
    <row r="129" spans="1:14" ht="15" customHeight="1">
      <c r="A129" s="8" t="s">
        <v>330</v>
      </c>
      <c r="B129" s="9" t="s">
        <v>85</v>
      </c>
      <c r="C129" s="25">
        <v>230</v>
      </c>
      <c r="D129" s="26">
        <v>64817.07</v>
      </c>
      <c r="E129" s="27">
        <v>0</v>
      </c>
      <c r="F129" s="26">
        <f>D129-E129</f>
        <v>64817.07</v>
      </c>
      <c r="G129" s="26">
        <v>3219.09</v>
      </c>
      <c r="H129" s="27">
        <v>0</v>
      </c>
      <c r="I129" s="27">
        <v>0</v>
      </c>
      <c r="J129" s="26">
        <f>G129-H129-I129</f>
        <v>3219.09</v>
      </c>
      <c r="K129" s="26">
        <v>16848.560000000001</v>
      </c>
      <c r="L129" s="10">
        <f>(F129+J129)/C129</f>
        <v>295.80939130434786</v>
      </c>
      <c r="M129" s="10">
        <f>K129/C129</f>
        <v>73.25460869565218</v>
      </c>
      <c r="N129" s="11">
        <f>(F129+J129+K129)/C129</f>
        <v>369.06400000000002</v>
      </c>
    </row>
    <row r="130" spans="1:14" ht="15" customHeight="1">
      <c r="A130" s="8" t="s">
        <v>340</v>
      </c>
      <c r="B130" s="9" t="s">
        <v>172</v>
      </c>
      <c r="C130" s="25">
        <v>3267</v>
      </c>
      <c r="D130" s="26">
        <v>1300109.6200000001</v>
      </c>
      <c r="E130" s="27">
        <v>0</v>
      </c>
      <c r="F130" s="26">
        <f>D130-E130</f>
        <v>1300109.6200000001</v>
      </c>
      <c r="G130" s="26">
        <v>79803.16</v>
      </c>
      <c r="H130" s="27">
        <v>0</v>
      </c>
      <c r="I130" s="27">
        <v>0</v>
      </c>
      <c r="J130" s="26">
        <f>G130-H130-I130</f>
        <v>79803.16</v>
      </c>
      <c r="K130" s="26">
        <v>873314.3</v>
      </c>
      <c r="L130" s="10">
        <f>(F130+J130)/C130</f>
        <v>422.3791796755433</v>
      </c>
      <c r="M130" s="10">
        <f>K130/C130</f>
        <v>267.31383532292625</v>
      </c>
      <c r="N130" s="11">
        <f>(F130+J130+K130)/C130</f>
        <v>689.69301499846961</v>
      </c>
    </row>
    <row r="131" spans="1:14" ht="15" customHeight="1">
      <c r="A131" s="8" t="s">
        <v>338</v>
      </c>
      <c r="B131" s="9" t="s">
        <v>296</v>
      </c>
      <c r="C131" s="25">
        <v>2860</v>
      </c>
      <c r="D131" s="26">
        <v>756261.02</v>
      </c>
      <c r="E131" s="27">
        <v>0</v>
      </c>
      <c r="F131" s="26">
        <f>D131-E131</f>
        <v>756261.02</v>
      </c>
      <c r="G131" s="26">
        <v>3120.52</v>
      </c>
      <c r="H131" s="27">
        <v>0</v>
      </c>
      <c r="I131" s="27">
        <v>0</v>
      </c>
      <c r="J131" s="26">
        <f>G131-H131-I131</f>
        <v>3120.52</v>
      </c>
      <c r="K131" s="26">
        <v>95092.07</v>
      </c>
      <c r="L131" s="10">
        <f>(F131+J131)/C131</f>
        <v>265.518020979021</v>
      </c>
      <c r="M131" s="10">
        <f>K131/C131</f>
        <v>33.248975524475526</v>
      </c>
      <c r="N131" s="11">
        <f>(F131+J131+K131)/C131</f>
        <v>298.76699650349656</v>
      </c>
    </row>
    <row r="132" spans="1:14" ht="15" customHeight="1">
      <c r="A132" s="8" t="s">
        <v>298</v>
      </c>
      <c r="B132" s="9" t="s">
        <v>296</v>
      </c>
      <c r="C132" s="25">
        <v>633</v>
      </c>
      <c r="D132" s="26">
        <v>210828.51</v>
      </c>
      <c r="E132" s="27">
        <v>0</v>
      </c>
      <c r="F132" s="26">
        <f>D132-E132</f>
        <v>210828.51</v>
      </c>
      <c r="G132" s="26">
        <v>1867.5</v>
      </c>
      <c r="H132" s="27">
        <v>0</v>
      </c>
      <c r="I132" s="27">
        <v>0</v>
      </c>
      <c r="J132" s="26">
        <f>G132-H132-I132</f>
        <v>1867.5</v>
      </c>
      <c r="K132" s="26">
        <v>28079.53</v>
      </c>
      <c r="L132" s="10">
        <f>(F132+J132)/C132</f>
        <v>336.01265402843603</v>
      </c>
      <c r="M132" s="10">
        <f>K132/C132</f>
        <v>44.359447077409158</v>
      </c>
      <c r="N132" s="11">
        <f>(F132+J132+K132)/C132</f>
        <v>380.37210110584522</v>
      </c>
    </row>
    <row r="133" spans="1:14" ht="15" customHeight="1">
      <c r="A133" s="8" t="s">
        <v>307</v>
      </c>
      <c r="B133" s="9" t="s">
        <v>296</v>
      </c>
      <c r="C133" s="25">
        <v>1512</v>
      </c>
      <c r="D133" s="26">
        <v>912545.27</v>
      </c>
      <c r="E133" s="27">
        <v>0</v>
      </c>
      <c r="F133" s="26">
        <f>D133-E133</f>
        <v>912545.27</v>
      </c>
      <c r="G133" s="26">
        <v>17781.259999999998</v>
      </c>
      <c r="H133" s="27">
        <v>0</v>
      </c>
      <c r="I133" s="27">
        <v>0</v>
      </c>
      <c r="J133" s="26">
        <f>G133-H133-I133</f>
        <v>17781.259999999998</v>
      </c>
      <c r="K133" s="26">
        <v>303446.95</v>
      </c>
      <c r="L133" s="10">
        <f>(F133+J133)/C133</f>
        <v>615.29532407407407</v>
      </c>
      <c r="M133" s="10">
        <f>K133/C133</f>
        <v>200.69242724867726</v>
      </c>
      <c r="N133" s="11">
        <f>(F133+J133+K133)/C133</f>
        <v>815.98775132275136</v>
      </c>
    </row>
    <row r="134" spans="1:14" ht="15" customHeight="1">
      <c r="A134" s="8" t="s">
        <v>343</v>
      </c>
      <c r="B134" s="9" t="s">
        <v>172</v>
      </c>
      <c r="C134" s="25">
        <v>4019</v>
      </c>
      <c r="D134" s="26">
        <v>1361156.26</v>
      </c>
      <c r="E134" s="27">
        <v>0</v>
      </c>
      <c r="F134" s="26">
        <f>D134-E134</f>
        <v>1361156.26</v>
      </c>
      <c r="G134" s="26">
        <v>19633.560000000001</v>
      </c>
      <c r="H134" s="27">
        <v>0</v>
      </c>
      <c r="I134" s="27">
        <v>0</v>
      </c>
      <c r="J134" s="26">
        <f>G134-H134-I134</f>
        <v>19633.560000000001</v>
      </c>
      <c r="K134" s="26">
        <v>688856.77</v>
      </c>
      <c r="L134" s="10">
        <f>(F134+J134)/C134</f>
        <v>343.56551878576761</v>
      </c>
      <c r="M134" s="10">
        <f>K134/C134</f>
        <v>171.40004229907939</v>
      </c>
      <c r="N134" s="11">
        <f>(F134+J134+K134)/C134</f>
        <v>514.96556108484697</v>
      </c>
    </row>
    <row r="135" spans="1:14" ht="15" customHeight="1">
      <c r="A135" s="8" t="s">
        <v>52</v>
      </c>
      <c r="B135" s="9" t="s">
        <v>0</v>
      </c>
      <c r="C135" s="25">
        <v>2018</v>
      </c>
      <c r="D135" s="26">
        <v>909145.17</v>
      </c>
      <c r="E135" s="27">
        <v>0</v>
      </c>
      <c r="F135" s="26">
        <f>D135-E135</f>
        <v>909145.17</v>
      </c>
      <c r="G135" s="26">
        <v>6770.26</v>
      </c>
      <c r="H135" s="27">
        <v>0</v>
      </c>
      <c r="I135" s="27">
        <v>0</v>
      </c>
      <c r="J135" s="26">
        <f>G135-H135-I135</f>
        <v>6770.26</v>
      </c>
      <c r="K135" s="26">
        <v>316116.86</v>
      </c>
      <c r="L135" s="10">
        <f>(F135+J135)/C135</f>
        <v>453.87285926660064</v>
      </c>
      <c r="M135" s="10">
        <f>K135/C135</f>
        <v>156.64859266600595</v>
      </c>
      <c r="N135" s="11">
        <f>(F135+J135+K135)/C135</f>
        <v>610.52145193260651</v>
      </c>
    </row>
    <row r="136" spans="1:14" ht="15" customHeight="1">
      <c r="A136" s="8" t="s">
        <v>148</v>
      </c>
      <c r="B136" s="9" t="s">
        <v>109</v>
      </c>
      <c r="C136" s="25">
        <v>115</v>
      </c>
      <c r="D136" s="26">
        <v>39161.47</v>
      </c>
      <c r="E136" s="27">
        <v>0</v>
      </c>
      <c r="F136" s="26">
        <f>D136-E136</f>
        <v>39161.47</v>
      </c>
      <c r="G136" s="26">
        <v>0</v>
      </c>
      <c r="H136" s="27">
        <v>0</v>
      </c>
      <c r="I136" s="27">
        <v>0</v>
      </c>
      <c r="J136" s="26">
        <f>G136-H136-I136</f>
        <v>0</v>
      </c>
      <c r="K136" s="26">
        <v>9228.42</v>
      </c>
      <c r="L136" s="10">
        <f>(F136+J136)/C136</f>
        <v>340.53452173913047</v>
      </c>
      <c r="M136" s="10">
        <f>K136/C136</f>
        <v>80.247130434782605</v>
      </c>
      <c r="N136" s="11">
        <f>(F136+J136+K136)/C136</f>
        <v>420.78165217391302</v>
      </c>
    </row>
    <row r="137" spans="1:14" ht="15" customHeight="1">
      <c r="A137" s="8" t="s">
        <v>190</v>
      </c>
      <c r="B137" s="9" t="s">
        <v>172</v>
      </c>
      <c r="C137" s="25">
        <v>775</v>
      </c>
      <c r="D137" s="26">
        <v>271218.56</v>
      </c>
      <c r="E137" s="27">
        <v>0</v>
      </c>
      <c r="F137" s="26">
        <f>D137-E137</f>
        <v>271218.56</v>
      </c>
      <c r="G137" s="26">
        <v>8256.0300000000007</v>
      </c>
      <c r="H137" s="27">
        <v>0</v>
      </c>
      <c r="I137" s="27">
        <v>0</v>
      </c>
      <c r="J137" s="26">
        <f>G137-H137-I137</f>
        <v>8256.0300000000007</v>
      </c>
      <c r="K137" s="26">
        <v>123619.78</v>
      </c>
      <c r="L137" s="10">
        <f>(F137+J137)/C137</f>
        <v>360.61237419354842</v>
      </c>
      <c r="M137" s="10">
        <f>K137/C137</f>
        <v>159.5093935483871</v>
      </c>
      <c r="N137" s="11">
        <f>(F137+J137+K137)/C137</f>
        <v>520.12176774193551</v>
      </c>
    </row>
    <row r="138" spans="1:14" ht="15" customHeight="1">
      <c r="A138" s="8" t="s">
        <v>306</v>
      </c>
      <c r="B138" s="9" t="s">
        <v>296</v>
      </c>
      <c r="C138" s="25">
        <v>4752</v>
      </c>
      <c r="D138" s="26">
        <v>1684083.74</v>
      </c>
      <c r="E138" s="27">
        <v>0</v>
      </c>
      <c r="F138" s="26">
        <f>D138-E138</f>
        <v>1684083.74</v>
      </c>
      <c r="G138" s="26">
        <v>67600.31</v>
      </c>
      <c r="H138" s="27">
        <v>0</v>
      </c>
      <c r="I138" s="27">
        <v>0</v>
      </c>
      <c r="J138" s="26">
        <f>G138-H138-I138</f>
        <v>67600.31</v>
      </c>
      <c r="K138" s="26">
        <v>677530.87</v>
      </c>
      <c r="L138" s="10">
        <f>(F138+J138)/C138</f>
        <v>368.62038089225592</v>
      </c>
      <c r="M138" s="10">
        <f>K138/C138</f>
        <v>142.57804503367004</v>
      </c>
      <c r="N138" s="11">
        <f>(F138+J138+K138)/C138</f>
        <v>511.1984259259259</v>
      </c>
    </row>
    <row r="139" spans="1:14" ht="15" customHeight="1">
      <c r="A139" s="8" t="s">
        <v>147</v>
      </c>
      <c r="B139" s="9" t="s">
        <v>109</v>
      </c>
      <c r="C139" s="25">
        <v>288</v>
      </c>
      <c r="D139" s="26">
        <v>82213.5</v>
      </c>
      <c r="E139" s="27">
        <v>0</v>
      </c>
      <c r="F139" s="26">
        <f>D139-E139</f>
        <v>82213.5</v>
      </c>
      <c r="G139" s="26">
        <v>673.85</v>
      </c>
      <c r="H139" s="27">
        <v>0</v>
      </c>
      <c r="I139" s="27">
        <v>0</v>
      </c>
      <c r="J139" s="26">
        <f>G139-H139-I139</f>
        <v>673.85</v>
      </c>
      <c r="K139" s="26">
        <v>20414.580000000002</v>
      </c>
      <c r="L139" s="10">
        <f>(F139+J139)/C139</f>
        <v>287.80329861111113</v>
      </c>
      <c r="M139" s="10">
        <f>K139/C139</f>
        <v>70.883958333333339</v>
      </c>
      <c r="N139" s="11">
        <f>(F139+J139+K139)/C139</f>
        <v>358.68725694444447</v>
      </c>
    </row>
    <row r="140" spans="1:14" ht="15" customHeight="1">
      <c r="A140" s="8" t="s">
        <v>196</v>
      </c>
      <c r="B140" s="9" t="s">
        <v>172</v>
      </c>
      <c r="C140" s="25">
        <v>1392</v>
      </c>
      <c r="D140" s="26">
        <v>509394.26</v>
      </c>
      <c r="E140" s="27">
        <v>0</v>
      </c>
      <c r="F140" s="26">
        <f>D140-E140</f>
        <v>509394.26</v>
      </c>
      <c r="G140" s="26">
        <v>12061.39</v>
      </c>
      <c r="H140" s="27">
        <v>0</v>
      </c>
      <c r="I140" s="27">
        <v>0</v>
      </c>
      <c r="J140" s="26">
        <f>G140-H140-I140</f>
        <v>12061.39</v>
      </c>
      <c r="K140" s="26">
        <v>325794.65999999997</v>
      </c>
      <c r="L140" s="10">
        <f>(F140+J140)/C140</f>
        <v>374.60894396551726</v>
      </c>
      <c r="M140" s="10">
        <f>K140/C140</f>
        <v>234.04788793103447</v>
      </c>
      <c r="N140" s="11">
        <f>(F140+J140+K140)/C140</f>
        <v>608.65683189655181</v>
      </c>
    </row>
    <row r="141" spans="1:14" ht="15" customHeight="1">
      <c r="A141" s="8" t="s">
        <v>434</v>
      </c>
      <c r="B141" s="9" t="s">
        <v>0</v>
      </c>
      <c r="C141" s="25">
        <v>1244</v>
      </c>
      <c r="D141" s="26">
        <v>353484.52</v>
      </c>
      <c r="E141" s="27">
        <v>0</v>
      </c>
      <c r="F141" s="26">
        <f>D141-E141</f>
        <v>353484.52</v>
      </c>
      <c r="G141" s="26">
        <v>9267.44</v>
      </c>
      <c r="H141" s="27">
        <v>0</v>
      </c>
      <c r="I141" s="27">
        <v>0</v>
      </c>
      <c r="J141" s="26">
        <f>G141-H141-I141</f>
        <v>9267.44</v>
      </c>
      <c r="K141" s="26">
        <v>103617.39</v>
      </c>
      <c r="L141" s="10">
        <f>(F141+J141)/C141</f>
        <v>291.60125401929264</v>
      </c>
      <c r="M141" s="10">
        <f>K141/C141</f>
        <v>83.293721864951763</v>
      </c>
      <c r="N141" s="11">
        <f>(F141+J141+K141)/C141</f>
        <v>374.89497588424439</v>
      </c>
    </row>
    <row r="142" spans="1:14" ht="15" customHeight="1">
      <c r="A142" s="8" t="s">
        <v>146</v>
      </c>
      <c r="B142" s="9" t="s">
        <v>109</v>
      </c>
      <c r="C142" s="25">
        <v>1501</v>
      </c>
      <c r="D142" s="26">
        <v>501836.31</v>
      </c>
      <c r="E142" s="27">
        <v>0</v>
      </c>
      <c r="F142" s="26">
        <f>D142-E142</f>
        <v>501836.31</v>
      </c>
      <c r="G142" s="26">
        <v>13326.1</v>
      </c>
      <c r="H142" s="27">
        <v>0</v>
      </c>
      <c r="I142" s="27">
        <v>0</v>
      </c>
      <c r="J142" s="26">
        <f>G142-H142-I142</f>
        <v>13326.1</v>
      </c>
      <c r="K142" s="26">
        <v>130551.96</v>
      </c>
      <c r="L142" s="10">
        <f>(F142+J142)/C142</f>
        <v>343.21279813457693</v>
      </c>
      <c r="M142" s="10">
        <f>K142/C142</f>
        <v>86.97665556295803</v>
      </c>
      <c r="N142" s="11">
        <f>(F142+J142+K142)/C142</f>
        <v>430.18945369753499</v>
      </c>
    </row>
    <row r="143" spans="1:14" ht="15" customHeight="1">
      <c r="A143" s="8" t="s">
        <v>102</v>
      </c>
      <c r="B143" s="9" t="s">
        <v>85</v>
      </c>
      <c r="C143" s="25">
        <v>2242</v>
      </c>
      <c r="D143" s="26">
        <v>651338.49</v>
      </c>
      <c r="E143" s="27">
        <v>0</v>
      </c>
      <c r="F143" s="26">
        <f>D143-E143</f>
        <v>651338.49</v>
      </c>
      <c r="G143" s="26">
        <v>73568.39</v>
      </c>
      <c r="H143" s="27">
        <v>0</v>
      </c>
      <c r="I143" s="27">
        <v>0</v>
      </c>
      <c r="J143" s="26">
        <f>G143-H143-I143</f>
        <v>73568.39</v>
      </c>
      <c r="K143" s="26">
        <v>146457.01999999999</v>
      </c>
      <c r="L143" s="10">
        <f>(F143+J143)/C143</f>
        <v>323.33045495093666</v>
      </c>
      <c r="M143" s="10">
        <f>K143/C143</f>
        <v>65.324272970561992</v>
      </c>
      <c r="N143" s="11">
        <f>(F143+J143+K143)/C143</f>
        <v>388.65472792149865</v>
      </c>
    </row>
    <row r="144" spans="1:14" ht="15" customHeight="1">
      <c r="A144" s="8" t="s">
        <v>51</v>
      </c>
      <c r="B144" s="9" t="s">
        <v>0</v>
      </c>
      <c r="C144" s="25">
        <v>3472</v>
      </c>
      <c r="D144" s="26">
        <v>861465</v>
      </c>
      <c r="E144" s="27">
        <v>0</v>
      </c>
      <c r="F144" s="26">
        <f>D144-E144</f>
        <v>861465</v>
      </c>
      <c r="G144" s="26">
        <v>20193.669999999998</v>
      </c>
      <c r="H144" s="27">
        <v>0</v>
      </c>
      <c r="I144" s="27">
        <v>0</v>
      </c>
      <c r="J144" s="26">
        <f>G144-H144-I144</f>
        <v>20193.669999999998</v>
      </c>
      <c r="K144" s="26">
        <v>267980.11</v>
      </c>
      <c r="L144" s="10">
        <f>(F144+J144)/C144</f>
        <v>253.9339487327189</v>
      </c>
      <c r="M144" s="10">
        <f>K144/C144</f>
        <v>77.183211405529946</v>
      </c>
      <c r="N144" s="11">
        <f>(F144+J144+K144)/C144</f>
        <v>331.11716013824883</v>
      </c>
    </row>
    <row r="145" spans="1:14" ht="15" customHeight="1">
      <c r="A145" s="8" t="s">
        <v>405</v>
      </c>
      <c r="B145" s="9" t="s">
        <v>109</v>
      </c>
      <c r="C145" s="25">
        <v>170</v>
      </c>
      <c r="D145" s="26">
        <v>43165.66</v>
      </c>
      <c r="E145" s="27">
        <v>0</v>
      </c>
      <c r="F145" s="26">
        <f>D145-E145</f>
        <v>43165.66</v>
      </c>
      <c r="G145" s="26">
        <v>127.14</v>
      </c>
      <c r="H145" s="27">
        <v>0</v>
      </c>
      <c r="I145" s="27">
        <v>0</v>
      </c>
      <c r="J145" s="26">
        <f>G145-H145-I145</f>
        <v>127.14</v>
      </c>
      <c r="K145" s="26">
        <v>24046.01</v>
      </c>
      <c r="L145" s="10">
        <f>(F145+J145)/C145</f>
        <v>254.66352941176473</v>
      </c>
      <c r="M145" s="10">
        <f>K145/C145</f>
        <v>141.4471176470588</v>
      </c>
      <c r="N145" s="11">
        <f>(F145+J145+K145)/C145</f>
        <v>396.11064705882353</v>
      </c>
    </row>
    <row r="146" spans="1:14" ht="15" customHeight="1">
      <c r="A146" s="8" t="s">
        <v>46</v>
      </c>
      <c r="B146" s="9" t="s">
        <v>0</v>
      </c>
      <c r="C146" s="25">
        <v>2015</v>
      </c>
      <c r="D146" s="26">
        <v>433667.41</v>
      </c>
      <c r="E146" s="27">
        <v>0</v>
      </c>
      <c r="F146" s="26">
        <f>D146-E146</f>
        <v>433667.41</v>
      </c>
      <c r="G146" s="26">
        <v>10900.78</v>
      </c>
      <c r="H146" s="27">
        <v>0</v>
      </c>
      <c r="I146" s="27">
        <v>0</v>
      </c>
      <c r="J146" s="26">
        <f>G146-H146-I146</f>
        <v>10900.78</v>
      </c>
      <c r="K146" s="26">
        <v>267977.71000000002</v>
      </c>
      <c r="L146" s="10">
        <f>(F146+J146)/C146</f>
        <v>220.62937468982631</v>
      </c>
      <c r="M146" s="10">
        <f>K146/C146</f>
        <v>132.99141935483871</v>
      </c>
      <c r="N146" s="11">
        <f>(F146+J146+K146)/C146</f>
        <v>353.62079404466505</v>
      </c>
    </row>
    <row r="147" spans="1:14" ht="15" customHeight="1">
      <c r="A147" s="8" t="s">
        <v>288</v>
      </c>
      <c r="B147" s="9" t="s">
        <v>255</v>
      </c>
      <c r="C147" s="25">
        <v>3450</v>
      </c>
      <c r="D147" s="26">
        <v>1437470.18</v>
      </c>
      <c r="E147" s="27">
        <v>0</v>
      </c>
      <c r="F147" s="26">
        <f>D147-E147</f>
        <v>1437470.18</v>
      </c>
      <c r="G147" s="26">
        <v>36722.589999999997</v>
      </c>
      <c r="H147" s="27">
        <v>0</v>
      </c>
      <c r="I147" s="27">
        <v>0</v>
      </c>
      <c r="J147" s="26">
        <f>G147-H147-I147</f>
        <v>36722.589999999997</v>
      </c>
      <c r="K147" s="26">
        <v>455246.78</v>
      </c>
      <c r="L147" s="10">
        <f>(F147+J147)/C147</f>
        <v>427.30225217391308</v>
      </c>
      <c r="M147" s="10">
        <f>K147/C147</f>
        <v>131.9555884057971</v>
      </c>
      <c r="N147" s="11">
        <f>(F147+J147+K147)/C147</f>
        <v>559.25784057971021</v>
      </c>
    </row>
    <row r="148" spans="1:14" ht="15" customHeight="1">
      <c r="A148" s="8" t="s">
        <v>49</v>
      </c>
      <c r="B148" s="9" t="s">
        <v>0</v>
      </c>
      <c r="C148" s="25">
        <v>1298</v>
      </c>
      <c r="D148" s="26">
        <v>568537.05000000005</v>
      </c>
      <c r="E148" s="27">
        <v>0</v>
      </c>
      <c r="F148" s="26">
        <f>D148-E148</f>
        <v>568537.05000000005</v>
      </c>
      <c r="G148" s="26">
        <v>10411.09</v>
      </c>
      <c r="H148" s="27">
        <v>0</v>
      </c>
      <c r="I148" s="27">
        <v>0</v>
      </c>
      <c r="J148" s="26">
        <f>G148-H148-I148</f>
        <v>10411.09</v>
      </c>
      <c r="K148" s="26">
        <v>8749.2900000000009</v>
      </c>
      <c r="L148" s="10">
        <f>(F148+J148)/C148</f>
        <v>446.03092449922957</v>
      </c>
      <c r="M148" s="10">
        <f>K148/C148</f>
        <v>6.740593220338984</v>
      </c>
      <c r="N148" s="11">
        <f>(F148+J148+K148)/C148</f>
        <v>452.77151771956858</v>
      </c>
    </row>
    <row r="149" spans="1:14" ht="15" customHeight="1">
      <c r="A149" s="8" t="s">
        <v>283</v>
      </c>
      <c r="B149" s="9" t="s">
        <v>255</v>
      </c>
      <c r="C149" s="25">
        <v>3866</v>
      </c>
      <c r="D149" s="26">
        <v>1318386.29</v>
      </c>
      <c r="E149" s="27">
        <v>0</v>
      </c>
      <c r="F149" s="26">
        <f>D149-E149</f>
        <v>1318386.29</v>
      </c>
      <c r="G149" s="26">
        <v>43002.65</v>
      </c>
      <c r="H149" s="27">
        <v>0</v>
      </c>
      <c r="I149" s="27">
        <v>0</v>
      </c>
      <c r="J149" s="26">
        <f>G149-H149-I149</f>
        <v>43002.65</v>
      </c>
      <c r="K149" s="26">
        <v>930785.66</v>
      </c>
      <c r="L149" s="10">
        <f>(F149+J149)/C149</f>
        <v>352.14406104500773</v>
      </c>
      <c r="M149" s="10">
        <f>K149/C149</f>
        <v>240.7619399896534</v>
      </c>
      <c r="N149" s="11">
        <f>(F149+J149+K149)/C149</f>
        <v>592.90600103466113</v>
      </c>
    </row>
    <row r="150" spans="1:14" ht="15" customHeight="1">
      <c r="A150" s="8" t="s">
        <v>436</v>
      </c>
      <c r="B150" s="9" t="s">
        <v>296</v>
      </c>
      <c r="C150" s="25">
        <v>1241</v>
      </c>
      <c r="D150" s="26">
        <v>351481.35</v>
      </c>
      <c r="E150" s="27">
        <v>0</v>
      </c>
      <c r="F150" s="26">
        <f>D150-E150</f>
        <v>351481.35</v>
      </c>
      <c r="G150" s="26">
        <v>14567.63</v>
      </c>
      <c r="H150" s="27">
        <v>0</v>
      </c>
      <c r="I150" s="27">
        <v>0</v>
      </c>
      <c r="J150" s="26">
        <f>G150-H150-I150</f>
        <v>14567.63</v>
      </c>
      <c r="K150" s="26">
        <v>212918.63</v>
      </c>
      <c r="L150" s="10">
        <f>(F150+J150)/C150</f>
        <v>294.96291700241738</v>
      </c>
      <c r="M150" s="10">
        <f>K150/C150</f>
        <v>171.57020950846092</v>
      </c>
      <c r="N150" s="11">
        <f>(F150+J150+K150)/C150</f>
        <v>466.53312651087833</v>
      </c>
    </row>
    <row r="151" spans="1:14" ht="15" customHeight="1">
      <c r="A151" s="8" t="s">
        <v>305</v>
      </c>
      <c r="B151" s="9" t="s">
        <v>296</v>
      </c>
      <c r="C151" s="25">
        <v>3985</v>
      </c>
      <c r="D151" s="26">
        <v>1178263.69</v>
      </c>
      <c r="E151" s="27">
        <v>0</v>
      </c>
      <c r="F151" s="26">
        <f>D151-E151</f>
        <v>1178263.69</v>
      </c>
      <c r="G151" s="26">
        <v>22737.33</v>
      </c>
      <c r="H151" s="27">
        <v>0</v>
      </c>
      <c r="I151" s="27">
        <v>0</v>
      </c>
      <c r="J151" s="26">
        <f>G151-H151-I151</f>
        <v>22737.33</v>
      </c>
      <c r="K151" s="26">
        <v>258315.25</v>
      </c>
      <c r="L151" s="10">
        <f>(F151+J151)/C151</f>
        <v>301.38043161856962</v>
      </c>
      <c r="M151" s="10">
        <f>K151/C151</f>
        <v>64.821894604767877</v>
      </c>
      <c r="N151" s="11">
        <f>(F151+J151+K151)/C151</f>
        <v>366.20232622333754</v>
      </c>
    </row>
    <row r="152" spans="1:14" ht="15" customHeight="1">
      <c r="A152" s="8" t="s">
        <v>106</v>
      </c>
      <c r="B152" s="9" t="s">
        <v>85</v>
      </c>
      <c r="C152" s="25">
        <v>4635</v>
      </c>
      <c r="D152" s="26">
        <v>1552630.14</v>
      </c>
      <c r="E152" s="27">
        <v>0</v>
      </c>
      <c r="F152" s="26">
        <f>D152-E152</f>
        <v>1552630.14</v>
      </c>
      <c r="G152" s="26">
        <v>147593.73000000001</v>
      </c>
      <c r="H152" s="27">
        <v>0</v>
      </c>
      <c r="I152" s="27">
        <v>0</v>
      </c>
      <c r="J152" s="26">
        <f>G152-H152-I152</f>
        <v>147593.73000000001</v>
      </c>
      <c r="K152" s="26">
        <v>627896.63</v>
      </c>
      <c r="L152" s="10">
        <f>(F152+J152)/C152</f>
        <v>366.8228414239482</v>
      </c>
      <c r="M152" s="10">
        <f>K152/C152</f>
        <v>135.46852858683926</v>
      </c>
      <c r="N152" s="11">
        <f>(F152+J152+K152)/C152</f>
        <v>502.29137001078749</v>
      </c>
    </row>
    <row r="153" spans="1:14" ht="15" customHeight="1">
      <c r="A153" s="8" t="s">
        <v>275</v>
      </c>
      <c r="B153" s="9" t="s">
        <v>255</v>
      </c>
      <c r="C153" s="25">
        <v>3034</v>
      </c>
      <c r="D153" s="26">
        <v>1305464.0900000001</v>
      </c>
      <c r="E153" s="27">
        <v>0</v>
      </c>
      <c r="F153" s="26">
        <f>D153-E153</f>
        <v>1305464.0900000001</v>
      </c>
      <c r="G153" s="26">
        <v>4144.54</v>
      </c>
      <c r="H153" s="27">
        <v>0</v>
      </c>
      <c r="I153" s="27">
        <v>0</v>
      </c>
      <c r="J153" s="26">
        <f>G153-H153-I153</f>
        <v>4144.54</v>
      </c>
      <c r="K153" s="26">
        <v>189653.15</v>
      </c>
      <c r="L153" s="10">
        <f>(F153+J153)/C153</f>
        <v>431.64424192485171</v>
      </c>
      <c r="M153" s="10">
        <f>K153/C153</f>
        <v>62.509278180619646</v>
      </c>
      <c r="N153" s="11">
        <f>(F153+J153+K153)/C153</f>
        <v>494.15352010547133</v>
      </c>
    </row>
    <row r="154" spans="1:14" ht="15" customHeight="1">
      <c r="A154" s="8" t="s">
        <v>48</v>
      </c>
      <c r="B154" s="9" t="s">
        <v>0</v>
      </c>
      <c r="C154" s="25">
        <v>990</v>
      </c>
      <c r="D154" s="26">
        <v>142479.60999999999</v>
      </c>
      <c r="E154" s="27">
        <v>0</v>
      </c>
      <c r="F154" s="26">
        <f>D154-E154</f>
        <v>142479.60999999999</v>
      </c>
      <c r="G154" s="26">
        <v>16335.92</v>
      </c>
      <c r="H154" s="27">
        <v>0</v>
      </c>
      <c r="I154" s="27">
        <v>0</v>
      </c>
      <c r="J154" s="26">
        <f>G154-H154-I154</f>
        <v>16335.92</v>
      </c>
      <c r="K154" s="26">
        <v>155451.92000000001</v>
      </c>
      <c r="L154" s="10">
        <f>(F154+J154)/C154</f>
        <v>160.41972727272727</v>
      </c>
      <c r="M154" s="10">
        <f>K154/C154</f>
        <v>157.02214141414143</v>
      </c>
      <c r="N154" s="11">
        <f>(F154+J154+K154)/C154</f>
        <v>317.4418686868687</v>
      </c>
    </row>
    <row r="155" spans="1:14" ht="15" customHeight="1">
      <c r="A155" s="8" t="s">
        <v>274</v>
      </c>
      <c r="B155" s="9" t="s">
        <v>255</v>
      </c>
      <c r="C155" s="25">
        <v>1355</v>
      </c>
      <c r="D155" s="26">
        <v>309365.28000000003</v>
      </c>
      <c r="E155" s="27">
        <v>0</v>
      </c>
      <c r="F155" s="26">
        <f>D155-E155</f>
        <v>309365.28000000003</v>
      </c>
      <c r="G155" s="26">
        <v>5957.4</v>
      </c>
      <c r="H155" s="27">
        <v>0</v>
      </c>
      <c r="I155" s="27">
        <v>0</v>
      </c>
      <c r="J155" s="26">
        <f>G155-H155-I155</f>
        <v>5957.4</v>
      </c>
      <c r="K155" s="26">
        <v>172002.35</v>
      </c>
      <c r="L155" s="10">
        <f>(F155+J155)/C155</f>
        <v>232.71046494464949</v>
      </c>
      <c r="M155" s="10">
        <f>K155/C155</f>
        <v>126.9390036900369</v>
      </c>
      <c r="N155" s="11">
        <f>(F155+J155+K155)/C155</f>
        <v>359.64946863468634</v>
      </c>
    </row>
    <row r="156" spans="1:14" ht="15" customHeight="1">
      <c r="A156" s="8" t="s">
        <v>270</v>
      </c>
      <c r="B156" s="9" t="s">
        <v>255</v>
      </c>
      <c r="C156" s="25">
        <v>3614</v>
      </c>
      <c r="D156" s="26">
        <v>918637.07</v>
      </c>
      <c r="E156" s="27">
        <v>0</v>
      </c>
      <c r="F156" s="26">
        <f>D156-E156</f>
        <v>918637.07</v>
      </c>
      <c r="G156" s="26">
        <v>45470.53</v>
      </c>
      <c r="H156" s="27">
        <v>0</v>
      </c>
      <c r="I156" s="27">
        <v>0</v>
      </c>
      <c r="J156" s="26">
        <f>G156-H156-I156</f>
        <v>45470.53</v>
      </c>
      <c r="K156" s="26">
        <v>385614.09</v>
      </c>
      <c r="L156" s="10">
        <f>(F156+J156)/C156</f>
        <v>266.77022689540672</v>
      </c>
      <c r="M156" s="10">
        <f>K156/C156</f>
        <v>106.70008024349751</v>
      </c>
      <c r="N156" s="11">
        <f>(F156+J156+K156)/C156</f>
        <v>373.47030713890422</v>
      </c>
    </row>
    <row r="157" spans="1:14" ht="15" customHeight="1">
      <c r="A157" s="8" t="s">
        <v>279</v>
      </c>
      <c r="B157" s="9" t="s">
        <v>255</v>
      </c>
      <c r="C157" s="25">
        <v>1601</v>
      </c>
      <c r="D157" s="26">
        <v>453946.2</v>
      </c>
      <c r="E157" s="27">
        <v>0</v>
      </c>
      <c r="F157" s="26">
        <f>D157-E157</f>
        <v>453946.2</v>
      </c>
      <c r="G157" s="26">
        <v>18354.41</v>
      </c>
      <c r="H157" s="27">
        <v>0</v>
      </c>
      <c r="I157" s="27">
        <v>0</v>
      </c>
      <c r="J157" s="26">
        <f>G157-H157-I157</f>
        <v>18354.41</v>
      </c>
      <c r="K157" s="26">
        <v>294257.46000000002</v>
      </c>
      <c r="L157" s="10">
        <f>(F157+J157)/C157</f>
        <v>295.00350405996249</v>
      </c>
      <c r="M157" s="10">
        <f>K157/C157</f>
        <v>183.79603997501562</v>
      </c>
      <c r="N157" s="11">
        <f>(F157+J157+K157)/C157</f>
        <v>478.79954403497817</v>
      </c>
    </row>
    <row r="158" spans="1:14" ht="15" customHeight="1">
      <c r="A158" s="8" t="s">
        <v>415</v>
      </c>
      <c r="B158" s="9" t="s">
        <v>0</v>
      </c>
      <c r="C158" s="25">
        <v>4079</v>
      </c>
      <c r="D158" s="26">
        <v>1107342.0900000001</v>
      </c>
      <c r="E158" s="27">
        <v>0</v>
      </c>
      <c r="F158" s="26">
        <f>D158-E158</f>
        <v>1107342.0900000001</v>
      </c>
      <c r="G158" s="26">
        <v>26521.61</v>
      </c>
      <c r="H158" s="27">
        <v>0</v>
      </c>
      <c r="I158" s="27">
        <v>0</v>
      </c>
      <c r="J158" s="26">
        <f>G158-H158-I158</f>
        <v>26521.61</v>
      </c>
      <c r="K158" s="26">
        <v>867885.97</v>
      </c>
      <c r="L158" s="10">
        <f>(F158+J158)/C158</f>
        <v>277.97590095611673</v>
      </c>
      <c r="M158" s="10">
        <f>K158/C158</f>
        <v>212.7692988477568</v>
      </c>
      <c r="N158" s="11">
        <f>(F158+J158+K158)/C158</f>
        <v>490.74519980387356</v>
      </c>
    </row>
    <row r="159" spans="1:14" ht="15" customHeight="1">
      <c r="A159" s="8" t="s">
        <v>358</v>
      </c>
      <c r="B159" s="9" t="s">
        <v>85</v>
      </c>
      <c r="C159" s="25">
        <v>53</v>
      </c>
      <c r="D159" s="26">
        <v>20565.07</v>
      </c>
      <c r="E159" s="27">
        <v>0</v>
      </c>
      <c r="F159" s="26">
        <f>D159-E159</f>
        <v>20565.07</v>
      </c>
      <c r="G159" s="26">
        <v>390.27</v>
      </c>
      <c r="H159" s="27">
        <v>0</v>
      </c>
      <c r="I159" s="27">
        <v>0</v>
      </c>
      <c r="J159" s="26">
        <f>G159-H159-I159</f>
        <v>390.27</v>
      </c>
      <c r="K159" s="26">
        <v>4422.43</v>
      </c>
      <c r="L159" s="10">
        <f>(F159+J159)/C159</f>
        <v>395.38377358490567</v>
      </c>
      <c r="M159" s="10">
        <f>K159/C159</f>
        <v>83.442075471698118</v>
      </c>
      <c r="N159" s="11">
        <f>(F159+J159+K159)/C159</f>
        <v>478.82584905660377</v>
      </c>
    </row>
    <row r="160" spans="1:14" ht="15" customHeight="1">
      <c r="A160" s="8" t="s">
        <v>332</v>
      </c>
      <c r="B160" s="9" t="s">
        <v>85</v>
      </c>
      <c r="C160" s="25">
        <v>374</v>
      </c>
      <c r="D160" s="26">
        <v>89689.52</v>
      </c>
      <c r="E160" s="27">
        <v>0</v>
      </c>
      <c r="F160" s="26">
        <f>D160-E160</f>
        <v>89689.52</v>
      </c>
      <c r="G160" s="26">
        <v>0</v>
      </c>
      <c r="H160" s="27">
        <v>0</v>
      </c>
      <c r="I160" s="27">
        <v>0</v>
      </c>
      <c r="J160" s="26">
        <f>G160-H160-I160</f>
        <v>0</v>
      </c>
      <c r="K160" s="26">
        <v>16493.07</v>
      </c>
      <c r="L160" s="10">
        <f>(F160+J160)/C160</f>
        <v>239.81155080213904</v>
      </c>
      <c r="M160" s="10">
        <f>K160/C160</f>
        <v>44.099117647058826</v>
      </c>
      <c r="N160" s="11">
        <f>(F160+J160+K160)/C160</f>
        <v>283.91066844919783</v>
      </c>
    </row>
    <row r="161" spans="1:14" ht="15" customHeight="1">
      <c r="A161" s="8" t="s">
        <v>387</v>
      </c>
      <c r="B161" s="9" t="s">
        <v>85</v>
      </c>
      <c r="C161" s="25">
        <v>1734</v>
      </c>
      <c r="D161" s="26">
        <v>522847.62</v>
      </c>
      <c r="E161" s="27">
        <v>0</v>
      </c>
      <c r="F161" s="26">
        <f>D161-E161</f>
        <v>522847.62</v>
      </c>
      <c r="G161" s="26">
        <v>19170.53</v>
      </c>
      <c r="H161" s="27">
        <v>0</v>
      </c>
      <c r="I161" s="27">
        <v>0</v>
      </c>
      <c r="J161" s="26">
        <f>G161-H161-I161</f>
        <v>19170.53</v>
      </c>
      <c r="K161" s="26">
        <v>109086.97</v>
      </c>
      <c r="L161" s="10">
        <f>(F161+J161)/C161</f>
        <v>312.58255478662056</v>
      </c>
      <c r="M161" s="10">
        <f>K161/C161</f>
        <v>62.910594002306809</v>
      </c>
      <c r="N161" s="11">
        <f>(F161+J161+K161)/C161</f>
        <v>375.49314878892733</v>
      </c>
    </row>
    <row r="162" spans="1:14" ht="15" customHeight="1">
      <c r="A162" s="8" t="s">
        <v>271</v>
      </c>
      <c r="B162" s="9" t="s">
        <v>255</v>
      </c>
      <c r="C162" s="25">
        <v>602</v>
      </c>
      <c r="D162" s="26">
        <v>186910.81</v>
      </c>
      <c r="E162" s="27">
        <v>0</v>
      </c>
      <c r="F162" s="26">
        <f>D162-E162</f>
        <v>186910.81</v>
      </c>
      <c r="G162" s="26">
        <v>2753.44</v>
      </c>
      <c r="H162" s="27">
        <v>0</v>
      </c>
      <c r="I162" s="27">
        <v>0</v>
      </c>
      <c r="J162" s="26">
        <f>G162-H162-I162</f>
        <v>2753.44</v>
      </c>
      <c r="K162" s="26">
        <v>108153.95</v>
      </c>
      <c r="L162" s="10">
        <f>(F162+J162)/C162</f>
        <v>315.05689368770766</v>
      </c>
      <c r="M162" s="10">
        <f>K162/C162</f>
        <v>179.65772425249168</v>
      </c>
      <c r="N162" s="11">
        <f>(F162+J162+K162)/C162</f>
        <v>494.71461794019933</v>
      </c>
    </row>
    <row r="163" spans="1:14" ht="15" customHeight="1">
      <c r="A163" s="8" t="s">
        <v>359</v>
      </c>
      <c r="B163" s="9" t="s">
        <v>109</v>
      </c>
      <c r="C163" s="25">
        <v>4102</v>
      </c>
      <c r="D163" s="26">
        <v>1263853.43</v>
      </c>
      <c r="E163" s="27">
        <v>0</v>
      </c>
      <c r="F163" s="26">
        <f>D163-E163</f>
        <v>1263853.43</v>
      </c>
      <c r="G163" s="26">
        <v>26544.67</v>
      </c>
      <c r="H163" s="27">
        <v>0</v>
      </c>
      <c r="I163" s="27">
        <v>0</v>
      </c>
      <c r="J163" s="26">
        <f>G163-H163-I163</f>
        <v>26544.67</v>
      </c>
      <c r="K163" s="26">
        <v>736354.77</v>
      </c>
      <c r="L163" s="10">
        <f>(F163+J163)/C163</f>
        <v>314.57779132130662</v>
      </c>
      <c r="M163" s="10">
        <f>K163/C163</f>
        <v>179.5111579717211</v>
      </c>
      <c r="N163" s="11">
        <f>(F163+J163+K163)/C163</f>
        <v>494.08894929302778</v>
      </c>
    </row>
    <row r="164" spans="1:14" ht="15" customHeight="1">
      <c r="A164" s="8" t="s">
        <v>360</v>
      </c>
      <c r="B164" s="9" t="s">
        <v>0</v>
      </c>
      <c r="C164" s="25">
        <v>1636</v>
      </c>
      <c r="D164" s="26">
        <v>267453.09000000003</v>
      </c>
      <c r="E164" s="27">
        <v>0</v>
      </c>
      <c r="F164" s="26">
        <f>D164-E164</f>
        <v>267453.09000000003</v>
      </c>
      <c r="G164" s="26">
        <v>11201.81</v>
      </c>
      <c r="H164" s="27">
        <v>0</v>
      </c>
      <c r="I164" s="27">
        <v>0</v>
      </c>
      <c r="J164" s="26">
        <f>G164-H164-I164</f>
        <v>11201.81</v>
      </c>
      <c r="K164" s="26">
        <v>149994.26999999999</v>
      </c>
      <c r="L164" s="10">
        <f>(F164+J164)/C164</f>
        <v>170.32695599022006</v>
      </c>
      <c r="M164" s="10">
        <f>K164/C164</f>
        <v>91.683539119804394</v>
      </c>
      <c r="N164" s="11">
        <f>(F164+J164+K164)/C164</f>
        <v>262.01049511002446</v>
      </c>
    </row>
    <row r="165" spans="1:14" ht="15" customHeight="1">
      <c r="A165" s="8" t="s">
        <v>398</v>
      </c>
      <c r="B165" s="9" t="s">
        <v>0</v>
      </c>
      <c r="C165" s="25">
        <v>412</v>
      </c>
      <c r="D165" s="26">
        <v>53963.85</v>
      </c>
      <c r="E165" s="27">
        <v>0</v>
      </c>
      <c r="F165" s="26">
        <f>D165-E165</f>
        <v>53963.85</v>
      </c>
      <c r="G165" s="26">
        <v>1609.91</v>
      </c>
      <c r="H165" s="27">
        <v>0</v>
      </c>
      <c r="I165" s="27">
        <v>0</v>
      </c>
      <c r="J165" s="26">
        <f>G165-H165-I165</f>
        <v>1609.91</v>
      </c>
      <c r="K165" s="26">
        <v>68475.740000000005</v>
      </c>
      <c r="L165" s="10">
        <f>(F165+J165)/C165</f>
        <v>134.88776699029125</v>
      </c>
      <c r="M165" s="10">
        <f>K165/C165</f>
        <v>166.20325242718448</v>
      </c>
      <c r="N165" s="11">
        <f>(F165+J165+K165)/C165</f>
        <v>301.09101941747571</v>
      </c>
    </row>
    <row r="166" spans="1:14" ht="15" customHeight="1">
      <c r="A166" s="8" t="s">
        <v>4</v>
      </c>
      <c r="B166" s="9" t="s">
        <v>0</v>
      </c>
      <c r="C166" s="25">
        <v>685</v>
      </c>
      <c r="D166" s="26">
        <v>143949.19</v>
      </c>
      <c r="E166" s="27">
        <v>0</v>
      </c>
      <c r="F166" s="26">
        <f>D166-E166</f>
        <v>143949.19</v>
      </c>
      <c r="G166" s="26">
        <v>2572.1799999999998</v>
      </c>
      <c r="H166" s="27">
        <v>0</v>
      </c>
      <c r="I166" s="27">
        <v>0</v>
      </c>
      <c r="J166" s="26">
        <f>G166-H166-I166</f>
        <v>2572.1799999999998</v>
      </c>
      <c r="K166" s="26">
        <v>91610.8</v>
      </c>
      <c r="L166" s="10">
        <f>(F166+J166)/C166</f>
        <v>213.8998102189781</v>
      </c>
      <c r="M166" s="10">
        <f>K166/C166</f>
        <v>133.73839416058394</v>
      </c>
      <c r="N166" s="11">
        <f>(F166+J166+K166)/C166</f>
        <v>347.63820437956201</v>
      </c>
    </row>
    <row r="167" spans="1:14" ht="15" customHeight="1">
      <c r="A167" s="8" t="s">
        <v>47</v>
      </c>
      <c r="B167" s="9" t="s">
        <v>0</v>
      </c>
      <c r="C167" s="25">
        <v>2625</v>
      </c>
      <c r="D167" s="26">
        <v>460888.39</v>
      </c>
      <c r="E167" s="27">
        <v>0</v>
      </c>
      <c r="F167" s="26">
        <f>D167-E167</f>
        <v>460888.39</v>
      </c>
      <c r="G167" s="26">
        <v>30615.23</v>
      </c>
      <c r="H167" s="27">
        <v>0</v>
      </c>
      <c r="I167" s="27">
        <v>0</v>
      </c>
      <c r="J167" s="26">
        <f>G167-H167-I167</f>
        <v>30615.23</v>
      </c>
      <c r="K167" s="26">
        <v>309349.59999999998</v>
      </c>
      <c r="L167" s="10">
        <f>(F167+J167)/C167</f>
        <v>187.23947428571429</v>
      </c>
      <c r="M167" s="10">
        <f>K167/C167</f>
        <v>117.84746666666666</v>
      </c>
      <c r="N167" s="11">
        <f>(F167+J167+K167)/C167</f>
        <v>305.08694095238093</v>
      </c>
    </row>
    <row r="168" spans="1:14" ht="15" customHeight="1">
      <c r="A168" s="8" t="s">
        <v>424</v>
      </c>
      <c r="B168" s="9" t="s">
        <v>0</v>
      </c>
      <c r="C168" s="25">
        <v>2137</v>
      </c>
      <c r="D168" s="26">
        <v>603398.56000000006</v>
      </c>
      <c r="E168" s="27">
        <v>0</v>
      </c>
      <c r="F168" s="26">
        <f>D168-E168</f>
        <v>603398.56000000006</v>
      </c>
      <c r="G168" s="26">
        <v>123140.75</v>
      </c>
      <c r="H168" s="27">
        <v>0</v>
      </c>
      <c r="I168" s="27">
        <v>0</v>
      </c>
      <c r="J168" s="26">
        <f>G168-H168-I168</f>
        <v>123140.75</v>
      </c>
      <c r="K168" s="26">
        <v>370997.16</v>
      </c>
      <c r="L168" s="10">
        <f>(F168+J168)/C168</f>
        <v>339.98095928872254</v>
      </c>
      <c r="M168" s="10">
        <f>K168/C168</f>
        <v>173.60653252222741</v>
      </c>
      <c r="N168" s="11">
        <f>(F168+J168+K168)/C168</f>
        <v>513.58749181094993</v>
      </c>
    </row>
    <row r="169" spans="1:14" ht="15" customHeight="1">
      <c r="A169" s="8" t="s">
        <v>32</v>
      </c>
      <c r="B169" s="9" t="s">
        <v>0</v>
      </c>
      <c r="C169" s="25">
        <v>637</v>
      </c>
      <c r="D169" s="26">
        <v>489970.27</v>
      </c>
      <c r="E169" s="27">
        <v>0</v>
      </c>
      <c r="F169" s="26">
        <f>D169-E169</f>
        <v>489970.27</v>
      </c>
      <c r="G169" s="26">
        <v>30709.11</v>
      </c>
      <c r="H169" s="27">
        <v>0</v>
      </c>
      <c r="I169" s="27">
        <v>0</v>
      </c>
      <c r="J169" s="26">
        <f>G169-H169-I169</f>
        <v>30709.11</v>
      </c>
      <c r="K169" s="26">
        <v>94228.9</v>
      </c>
      <c r="L169" s="10">
        <f>(F169+J169)/C169</f>
        <v>817.39306122448977</v>
      </c>
      <c r="M169" s="10">
        <f>K169/C169</f>
        <v>147.92605965463108</v>
      </c>
      <c r="N169" s="11">
        <f>(F169+J169+K169)/C169</f>
        <v>965.31912087912087</v>
      </c>
    </row>
    <row r="170" spans="1:14" ht="15" customHeight="1">
      <c r="A170" s="8" t="s">
        <v>3</v>
      </c>
      <c r="B170" s="9" t="s">
        <v>0</v>
      </c>
      <c r="C170" s="25">
        <v>862</v>
      </c>
      <c r="D170" s="26">
        <v>213383.67</v>
      </c>
      <c r="E170" s="27">
        <v>0</v>
      </c>
      <c r="F170" s="26">
        <f>D170-E170</f>
        <v>213383.67</v>
      </c>
      <c r="G170" s="26">
        <v>2531.3200000000002</v>
      </c>
      <c r="H170" s="27">
        <v>0</v>
      </c>
      <c r="I170" s="27">
        <v>0</v>
      </c>
      <c r="J170" s="26">
        <f>G170-H170-I170</f>
        <v>2531.3200000000002</v>
      </c>
      <c r="K170" s="26">
        <v>112868.61</v>
      </c>
      <c r="L170" s="10">
        <f>(F170+J170)/C170</f>
        <v>250.48142691415316</v>
      </c>
      <c r="M170" s="10">
        <f>K170/C170</f>
        <v>130.9380626450116</v>
      </c>
      <c r="N170" s="11">
        <f>(F170+J170+K170)/C170</f>
        <v>381.41948955916479</v>
      </c>
    </row>
    <row r="171" spans="1:14" ht="15" customHeight="1">
      <c r="A171" s="8" t="s">
        <v>245</v>
      </c>
      <c r="B171" s="9" t="s">
        <v>221</v>
      </c>
      <c r="C171" s="25">
        <v>4603</v>
      </c>
      <c r="D171" s="26">
        <v>967209.99</v>
      </c>
      <c r="E171" s="27">
        <v>0</v>
      </c>
      <c r="F171" s="26">
        <f>D171-E171</f>
        <v>967209.99</v>
      </c>
      <c r="G171" s="26">
        <v>26376.01</v>
      </c>
      <c r="H171" s="27">
        <v>0</v>
      </c>
      <c r="I171" s="27">
        <v>0</v>
      </c>
      <c r="J171" s="26">
        <f>G171-H171-I171</f>
        <v>26376.01</v>
      </c>
      <c r="K171" s="26">
        <v>232890.97</v>
      </c>
      <c r="L171" s="10">
        <f>(F171+J171)/C171</f>
        <v>215.8561807516837</v>
      </c>
      <c r="M171" s="10">
        <f>K171/C171</f>
        <v>50.595474690419294</v>
      </c>
      <c r="N171" s="11">
        <f>(F171+J171+K171)/C171</f>
        <v>266.45165544210295</v>
      </c>
    </row>
    <row r="172" spans="1:14" ht="15" customHeight="1">
      <c r="A172" s="8" t="s">
        <v>383</v>
      </c>
      <c r="B172" s="9" t="s">
        <v>221</v>
      </c>
      <c r="C172" s="25">
        <v>2399</v>
      </c>
      <c r="D172" s="26">
        <v>730100.84</v>
      </c>
      <c r="E172" s="27">
        <v>0</v>
      </c>
      <c r="F172" s="26">
        <f>D172-E172</f>
        <v>730100.84</v>
      </c>
      <c r="G172" s="26">
        <v>23892.720000000001</v>
      </c>
      <c r="H172" s="27">
        <v>0</v>
      </c>
      <c r="I172" s="27">
        <v>0</v>
      </c>
      <c r="J172" s="26">
        <f>G172-H172-I172</f>
        <v>23892.720000000001</v>
      </c>
      <c r="K172" s="26">
        <v>130017.37</v>
      </c>
      <c r="L172" s="10">
        <f>(F172+J172)/C172</f>
        <v>314.29493955814922</v>
      </c>
      <c r="M172" s="10">
        <f>K172/C172</f>
        <v>54.196486035848267</v>
      </c>
      <c r="N172" s="11">
        <f>(F172+J172+K172)/C172</f>
        <v>368.49142559399746</v>
      </c>
    </row>
    <row r="173" spans="1:14" ht="15" customHeight="1">
      <c r="A173" s="8" t="s">
        <v>50</v>
      </c>
      <c r="B173" s="9" t="s">
        <v>0</v>
      </c>
      <c r="C173" s="25">
        <v>362</v>
      </c>
      <c r="D173" s="26">
        <v>111059.97</v>
      </c>
      <c r="E173" s="27">
        <v>0</v>
      </c>
      <c r="F173" s="26">
        <f>D173-E173</f>
        <v>111059.97</v>
      </c>
      <c r="G173" s="26">
        <v>7517.13</v>
      </c>
      <c r="H173" s="27">
        <v>0</v>
      </c>
      <c r="I173" s="27">
        <v>0</v>
      </c>
      <c r="J173" s="26">
        <f>G173-H173-I173</f>
        <v>7517.13</v>
      </c>
      <c r="K173" s="26">
        <v>43533.48</v>
      </c>
      <c r="L173" s="10">
        <f>(F173+J173)/C173</f>
        <v>327.56104972375692</v>
      </c>
      <c r="M173" s="10">
        <f>K173/C173</f>
        <v>120.25823204419891</v>
      </c>
      <c r="N173" s="11">
        <f>(F173+J173+K173)/C173</f>
        <v>447.81928176795583</v>
      </c>
    </row>
    <row r="174" spans="1:14" ht="15" customHeight="1">
      <c r="A174" s="8" t="s">
        <v>433</v>
      </c>
      <c r="B174" s="9" t="s">
        <v>85</v>
      </c>
      <c r="C174" s="25">
        <v>1292</v>
      </c>
      <c r="D174" s="26">
        <v>337284.52</v>
      </c>
      <c r="E174" s="27">
        <v>0</v>
      </c>
      <c r="F174" s="26">
        <f>D174-E174</f>
        <v>337284.52</v>
      </c>
      <c r="G174" s="26">
        <v>15066.51</v>
      </c>
      <c r="H174" s="27">
        <v>0</v>
      </c>
      <c r="I174" s="27">
        <v>0</v>
      </c>
      <c r="J174" s="26">
        <f>G174-H174-I174</f>
        <v>15066.51</v>
      </c>
      <c r="K174" s="26">
        <v>67104.160000000003</v>
      </c>
      <c r="L174" s="10">
        <f>(F174+J174)/C174</f>
        <v>272.71751547987617</v>
      </c>
      <c r="M174" s="10">
        <f>K174/C174</f>
        <v>51.938204334365331</v>
      </c>
      <c r="N174" s="11">
        <f>(F174+J174+K174)/C174</f>
        <v>324.65571981424154</v>
      </c>
    </row>
    <row r="175" spans="1:14" ht="15" customHeight="1">
      <c r="A175" s="8" t="s">
        <v>105</v>
      </c>
      <c r="B175" s="9" t="s">
        <v>85</v>
      </c>
      <c r="C175" s="25">
        <v>2294</v>
      </c>
      <c r="D175" s="26">
        <v>872732.59</v>
      </c>
      <c r="E175" s="27">
        <v>0</v>
      </c>
      <c r="F175" s="26">
        <f>D175-E175</f>
        <v>872732.59</v>
      </c>
      <c r="G175" s="26">
        <v>21119.96</v>
      </c>
      <c r="H175" s="27">
        <v>0</v>
      </c>
      <c r="I175" s="27">
        <v>0</v>
      </c>
      <c r="J175" s="26">
        <f>G175-H175-I175</f>
        <v>21119.96</v>
      </c>
      <c r="K175" s="26">
        <v>101768.64</v>
      </c>
      <c r="L175" s="10">
        <f>(F175+J175)/C175</f>
        <v>389.648016564952</v>
      </c>
      <c r="M175" s="10">
        <f>K175/C175</f>
        <v>44.362964254577157</v>
      </c>
      <c r="N175" s="11">
        <f>(F175+J175+K175)/C175</f>
        <v>434.01098081952921</v>
      </c>
    </row>
    <row r="176" spans="1:14" ht="15" customHeight="1">
      <c r="A176" s="8" t="s">
        <v>195</v>
      </c>
      <c r="B176" s="9" t="s">
        <v>172</v>
      </c>
      <c r="C176" s="25">
        <v>940</v>
      </c>
      <c r="D176" s="26">
        <v>172340.04</v>
      </c>
      <c r="E176" s="27">
        <v>0</v>
      </c>
      <c r="F176" s="26">
        <f>D176-E176</f>
        <v>172340.04</v>
      </c>
      <c r="G176" s="26">
        <v>3158.65</v>
      </c>
      <c r="H176" s="27">
        <v>0</v>
      </c>
      <c r="I176" s="27">
        <v>0</v>
      </c>
      <c r="J176" s="26">
        <f>G176-H176-I176</f>
        <v>3158.65</v>
      </c>
      <c r="K176" s="26">
        <v>113916.32</v>
      </c>
      <c r="L176" s="10">
        <f>(F176+J176)/C176</f>
        <v>186.70073404255319</v>
      </c>
      <c r="M176" s="10">
        <f>K176/C176</f>
        <v>121.18757446808512</v>
      </c>
      <c r="N176" s="11">
        <f>(F176+J176+K176)/C176</f>
        <v>307.8883085106383</v>
      </c>
    </row>
    <row r="177" spans="1:14" ht="15" customHeight="1">
      <c r="A177" s="8" t="s">
        <v>14</v>
      </c>
      <c r="B177" s="9" t="s">
        <v>0</v>
      </c>
      <c r="C177" s="25">
        <v>806</v>
      </c>
      <c r="D177" s="26">
        <v>505477.71</v>
      </c>
      <c r="E177" s="27">
        <v>0</v>
      </c>
      <c r="F177" s="26">
        <f>D177-E177</f>
        <v>505477.71</v>
      </c>
      <c r="G177" s="26">
        <v>1953853.28</v>
      </c>
      <c r="H177" s="27">
        <v>0</v>
      </c>
      <c r="I177" s="27">
        <v>0</v>
      </c>
      <c r="J177" s="26">
        <f>G177-H177-I177</f>
        <v>1953853.28</v>
      </c>
      <c r="K177" s="26">
        <v>328720.02</v>
      </c>
      <c r="L177" s="10">
        <f>(F177+J177)/C177</f>
        <v>3051.2791439205957</v>
      </c>
      <c r="M177" s="10">
        <f>K177/C177</f>
        <v>407.84121588089334</v>
      </c>
      <c r="N177" s="11">
        <f>(F177+J177+K177)/C177</f>
        <v>3459.120359801489</v>
      </c>
    </row>
    <row r="178" spans="1:14" ht="15" customHeight="1">
      <c r="A178" s="8" t="s">
        <v>244</v>
      </c>
      <c r="B178" s="9" t="s">
        <v>221</v>
      </c>
      <c r="C178" s="25">
        <v>3272</v>
      </c>
      <c r="D178" s="26">
        <v>1043057.36</v>
      </c>
      <c r="E178" s="27">
        <v>0</v>
      </c>
      <c r="F178" s="26">
        <f>D178-E178</f>
        <v>1043057.36</v>
      </c>
      <c r="G178" s="26">
        <v>184674.84</v>
      </c>
      <c r="H178" s="27">
        <v>0</v>
      </c>
      <c r="I178" s="27">
        <v>0</v>
      </c>
      <c r="J178" s="26">
        <f>G178-H178-I178</f>
        <v>184674.84</v>
      </c>
      <c r="K178" s="26">
        <v>556723.75</v>
      </c>
      <c r="L178" s="10">
        <f>(F178+J178)/C178</f>
        <v>375.22377750611247</v>
      </c>
      <c r="M178" s="10">
        <f>K178/C178</f>
        <v>170.14784535452324</v>
      </c>
      <c r="N178" s="11">
        <f>(F178+J178+K178)/C178</f>
        <v>545.37162286063574</v>
      </c>
    </row>
    <row r="179" spans="1:14" ht="15" customHeight="1">
      <c r="A179" s="8" t="s">
        <v>194</v>
      </c>
      <c r="B179" s="9" t="s">
        <v>172</v>
      </c>
      <c r="C179" s="25">
        <v>609</v>
      </c>
      <c r="D179" s="26">
        <v>184355.95</v>
      </c>
      <c r="E179" s="27">
        <v>0</v>
      </c>
      <c r="F179" s="26">
        <f>D179-E179</f>
        <v>184355.95</v>
      </c>
      <c r="G179" s="26">
        <v>7313.93</v>
      </c>
      <c r="H179" s="27">
        <v>0</v>
      </c>
      <c r="I179" s="27">
        <v>0</v>
      </c>
      <c r="J179" s="26">
        <f>G179-H179-I179</f>
        <v>7313.93</v>
      </c>
      <c r="K179" s="26">
        <v>96839.43</v>
      </c>
      <c r="L179" s="10">
        <f>(F179+J179)/C179</f>
        <v>314.72886699507387</v>
      </c>
      <c r="M179" s="10">
        <f>K179/C179</f>
        <v>159.013842364532</v>
      </c>
      <c r="N179" s="11">
        <f>(F179+J179+K179)/C179</f>
        <v>473.7427093596059</v>
      </c>
    </row>
    <row r="180" spans="1:14" ht="15" customHeight="1">
      <c r="A180" s="8" t="s">
        <v>252</v>
      </c>
      <c r="B180" s="9" t="s">
        <v>247</v>
      </c>
      <c r="C180" s="25">
        <v>3845</v>
      </c>
      <c r="D180" s="26">
        <v>881547.95</v>
      </c>
      <c r="E180" s="27">
        <v>0</v>
      </c>
      <c r="F180" s="26">
        <f>D180-E180</f>
        <v>881547.95</v>
      </c>
      <c r="G180" s="26">
        <v>31622.01</v>
      </c>
      <c r="H180" s="27">
        <v>0</v>
      </c>
      <c r="I180" s="27">
        <v>0</v>
      </c>
      <c r="J180" s="26">
        <f>G180-H180-I180</f>
        <v>31622.01</v>
      </c>
      <c r="K180" s="26">
        <v>314216.12</v>
      </c>
      <c r="L180" s="10">
        <f>(F180+J180)/C180</f>
        <v>237.49543823146942</v>
      </c>
      <c r="M180" s="10">
        <f>K180/C180</f>
        <v>81.720707412223661</v>
      </c>
      <c r="N180" s="11">
        <f>(F180+J180+K180)/C180</f>
        <v>319.21614564369315</v>
      </c>
    </row>
    <row r="181" spans="1:14" ht="15" customHeight="1">
      <c r="A181" s="8" t="s">
        <v>239</v>
      </c>
      <c r="B181" s="9" t="s">
        <v>221</v>
      </c>
      <c r="C181" s="25">
        <v>2424</v>
      </c>
      <c r="D181" s="26">
        <v>1315432.6399999999</v>
      </c>
      <c r="E181" s="27">
        <v>0</v>
      </c>
      <c r="F181" s="26">
        <f>D181-E181</f>
        <v>1315432.6399999999</v>
      </c>
      <c r="G181" s="26">
        <v>24621.27</v>
      </c>
      <c r="H181" s="27">
        <v>0</v>
      </c>
      <c r="I181" s="27">
        <v>0</v>
      </c>
      <c r="J181" s="26">
        <f>G181-H181-I181</f>
        <v>24621.27</v>
      </c>
      <c r="K181" s="26">
        <v>216048.69</v>
      </c>
      <c r="L181" s="10">
        <f>(F181+J181)/C181</f>
        <v>552.82752062706265</v>
      </c>
      <c r="M181" s="10">
        <f>K181/C181</f>
        <v>89.128997524752478</v>
      </c>
      <c r="N181" s="11">
        <f>(F181+J181+K181)/C181</f>
        <v>641.95651815181509</v>
      </c>
    </row>
    <row r="182" spans="1:14" ht="15" customHeight="1">
      <c r="A182" s="8" t="s">
        <v>272</v>
      </c>
      <c r="B182" s="9" t="s">
        <v>255</v>
      </c>
      <c r="C182" s="25">
        <v>250</v>
      </c>
      <c r="D182" s="26">
        <v>61124.49</v>
      </c>
      <c r="E182" s="27">
        <v>0</v>
      </c>
      <c r="F182" s="26">
        <f>D182-E182</f>
        <v>61124.49</v>
      </c>
      <c r="G182" s="26">
        <v>310.51</v>
      </c>
      <c r="H182" s="27">
        <v>0</v>
      </c>
      <c r="I182" s="27">
        <v>0</v>
      </c>
      <c r="J182" s="26">
        <f>G182-H182-I182</f>
        <v>310.51</v>
      </c>
      <c r="K182" s="26">
        <v>29600.05</v>
      </c>
      <c r="L182" s="10">
        <f>(F182+J182)/C182</f>
        <v>245.74</v>
      </c>
      <c r="M182" s="10">
        <f>K182/C182</f>
        <v>118.4002</v>
      </c>
      <c r="N182" s="11">
        <f>(F182+J182+K182)/C182</f>
        <v>364.14019999999999</v>
      </c>
    </row>
    <row r="183" spans="1:14" ht="15" customHeight="1">
      <c r="A183" s="8" t="s">
        <v>13</v>
      </c>
      <c r="B183" s="9" t="s">
        <v>0</v>
      </c>
      <c r="C183" s="25">
        <v>293</v>
      </c>
      <c r="D183" s="26">
        <v>151252.79</v>
      </c>
      <c r="E183" s="27">
        <v>0</v>
      </c>
      <c r="F183" s="26">
        <f>D183-E183</f>
        <v>151252.79</v>
      </c>
      <c r="G183" s="26">
        <v>2091.37</v>
      </c>
      <c r="H183" s="27">
        <v>0</v>
      </c>
      <c r="I183" s="27">
        <v>0</v>
      </c>
      <c r="J183" s="26">
        <f>G183-H183-I183</f>
        <v>2091.37</v>
      </c>
      <c r="K183" s="26">
        <v>50771.08</v>
      </c>
      <c r="L183" s="10">
        <f>(F183+J183)/C183</f>
        <v>523.35890784982939</v>
      </c>
      <c r="M183" s="10">
        <f>K183/C183</f>
        <v>173.28013651877134</v>
      </c>
      <c r="N183" s="11">
        <f>(F183+J183+K183)/C183</f>
        <v>696.63904436860071</v>
      </c>
    </row>
    <row r="184" spans="1:14" ht="15" customHeight="1">
      <c r="A184" s="8" t="s">
        <v>145</v>
      </c>
      <c r="B184" s="9" t="s">
        <v>109</v>
      </c>
      <c r="C184" s="25">
        <v>2160</v>
      </c>
      <c r="D184" s="26">
        <v>657244.46</v>
      </c>
      <c r="E184" s="27">
        <v>0</v>
      </c>
      <c r="F184" s="26">
        <f>D184-E184</f>
        <v>657244.46</v>
      </c>
      <c r="G184" s="26">
        <v>11802.98</v>
      </c>
      <c r="H184" s="27">
        <v>0</v>
      </c>
      <c r="I184" s="27">
        <v>0</v>
      </c>
      <c r="J184" s="26">
        <f>G184-H184-I184</f>
        <v>11802.98</v>
      </c>
      <c r="K184" s="26">
        <v>353017.81</v>
      </c>
      <c r="L184" s="10">
        <f>(F184+J184)/C184</f>
        <v>309.74418518518513</v>
      </c>
      <c r="M184" s="10">
        <f>K184/C184</f>
        <v>163.43417129629628</v>
      </c>
      <c r="N184" s="11">
        <f>(F184+J184+K184)/C184</f>
        <v>473.1783564814815</v>
      </c>
    </row>
    <row r="185" spans="1:14" ht="15" customHeight="1">
      <c r="A185" s="8" t="s">
        <v>144</v>
      </c>
      <c r="B185" s="9" t="s">
        <v>109</v>
      </c>
      <c r="C185" s="25">
        <v>1977</v>
      </c>
      <c r="D185" s="26">
        <v>665272.56000000006</v>
      </c>
      <c r="E185" s="27">
        <v>0</v>
      </c>
      <c r="F185" s="26">
        <f>D185-E185</f>
        <v>665272.56000000006</v>
      </c>
      <c r="G185" s="26">
        <v>4789.21</v>
      </c>
      <c r="H185" s="27">
        <v>0</v>
      </c>
      <c r="I185" s="27">
        <v>0</v>
      </c>
      <c r="J185" s="26">
        <f>G185-H185-I185</f>
        <v>4789.21</v>
      </c>
      <c r="K185" s="26">
        <v>204916.94</v>
      </c>
      <c r="L185" s="10">
        <f>(F185+J185)/C185</f>
        <v>338.92856348002022</v>
      </c>
      <c r="M185" s="10">
        <f>K185/C185</f>
        <v>103.65045017703592</v>
      </c>
      <c r="N185" s="11">
        <f>(F185+J185+K185)/C185</f>
        <v>442.57901365705612</v>
      </c>
    </row>
    <row r="186" spans="1:14" ht="15" customHeight="1">
      <c r="A186" s="8" t="s">
        <v>143</v>
      </c>
      <c r="B186" s="9" t="s">
        <v>109</v>
      </c>
      <c r="C186" s="25">
        <v>1032</v>
      </c>
      <c r="D186" s="26">
        <v>416787.5</v>
      </c>
      <c r="E186" s="27">
        <v>0</v>
      </c>
      <c r="F186" s="26">
        <f>D186-E186</f>
        <v>416787.5</v>
      </c>
      <c r="G186" s="26">
        <v>19861.439999999999</v>
      </c>
      <c r="H186" s="27">
        <v>0</v>
      </c>
      <c r="I186" s="27">
        <v>0</v>
      </c>
      <c r="J186" s="26">
        <f>G186-H186-I186</f>
        <v>19861.439999999999</v>
      </c>
      <c r="K186" s="26">
        <v>93622.97</v>
      </c>
      <c r="L186" s="10">
        <f>(F186+J186)/C186</f>
        <v>423.10943798449614</v>
      </c>
      <c r="M186" s="10">
        <f>K186/C186</f>
        <v>90.719932170542634</v>
      </c>
      <c r="N186" s="11">
        <f>(F186+J186+K186)/C186</f>
        <v>513.82937015503876</v>
      </c>
    </row>
    <row r="187" spans="1:14" ht="15" customHeight="1">
      <c r="A187" s="8" t="s">
        <v>12</v>
      </c>
      <c r="B187" s="9" t="s">
        <v>0</v>
      </c>
      <c r="C187" s="25">
        <v>955</v>
      </c>
      <c r="D187" s="26">
        <v>193417.69</v>
      </c>
      <c r="E187" s="27">
        <v>0</v>
      </c>
      <c r="F187" s="26">
        <f>D187-E187</f>
        <v>193417.69</v>
      </c>
      <c r="G187" s="26">
        <v>7856</v>
      </c>
      <c r="H187" s="27">
        <v>0</v>
      </c>
      <c r="I187" s="27">
        <v>0</v>
      </c>
      <c r="J187" s="26">
        <f>G187-H187-I187</f>
        <v>7856</v>
      </c>
      <c r="K187" s="26">
        <v>81227.19</v>
      </c>
      <c r="L187" s="10">
        <f>(F187+J187)/C187</f>
        <v>210.75779057591623</v>
      </c>
      <c r="M187" s="10">
        <f>K187/C187</f>
        <v>85.05464921465969</v>
      </c>
      <c r="N187" s="11">
        <f>(F187+J187+K187)/C187</f>
        <v>295.81243979057592</v>
      </c>
    </row>
    <row r="188" spans="1:14" ht="15" customHeight="1">
      <c r="A188" s="8" t="s">
        <v>396</v>
      </c>
      <c r="B188" s="9" t="s">
        <v>0</v>
      </c>
      <c r="C188" s="25">
        <v>534</v>
      </c>
      <c r="D188" s="26">
        <v>120623.37</v>
      </c>
      <c r="E188" s="27">
        <v>0</v>
      </c>
      <c r="F188" s="26">
        <f>D188-E188</f>
        <v>120623.37</v>
      </c>
      <c r="G188" s="26">
        <v>4204.05</v>
      </c>
      <c r="H188" s="27">
        <v>0</v>
      </c>
      <c r="I188" s="27">
        <v>0</v>
      </c>
      <c r="J188" s="26">
        <f>G188-H188-I188</f>
        <v>4204.05</v>
      </c>
      <c r="K188" s="26">
        <v>71333.69</v>
      </c>
      <c r="L188" s="10">
        <f>(F188+J188)/C188</f>
        <v>233.75921348314606</v>
      </c>
      <c r="M188" s="10">
        <f>K188/C188</f>
        <v>133.58368913857677</v>
      </c>
      <c r="N188" s="11">
        <f>(F188+J188+K188)/C188</f>
        <v>367.34290262172283</v>
      </c>
    </row>
    <row r="189" spans="1:14" ht="15" customHeight="1">
      <c r="A189" s="8" t="s">
        <v>193</v>
      </c>
      <c r="B189" s="9" t="s">
        <v>172</v>
      </c>
      <c r="C189" s="25">
        <v>1599</v>
      </c>
      <c r="D189" s="26">
        <v>409628.36</v>
      </c>
      <c r="E189" s="27">
        <v>0</v>
      </c>
      <c r="F189" s="26">
        <f>D189-E189</f>
        <v>409628.36</v>
      </c>
      <c r="G189" s="26">
        <v>22157.96</v>
      </c>
      <c r="H189" s="27">
        <v>0</v>
      </c>
      <c r="I189" s="27">
        <v>0</v>
      </c>
      <c r="J189" s="26">
        <f>G189-H189-I189</f>
        <v>22157.96</v>
      </c>
      <c r="K189" s="26">
        <v>167345.54999999999</v>
      </c>
      <c r="L189" s="10">
        <f>(F189+J189)/C189</f>
        <v>270.03522201375858</v>
      </c>
      <c r="M189" s="10">
        <f>K189/C189</f>
        <v>104.65637898686678</v>
      </c>
      <c r="N189" s="11">
        <f>(F189+J189+K189)/C189</f>
        <v>374.69160100062538</v>
      </c>
    </row>
    <row r="190" spans="1:14" ht="15" customHeight="1">
      <c r="A190" s="8" t="s">
        <v>11</v>
      </c>
      <c r="B190" s="9" t="s">
        <v>0</v>
      </c>
      <c r="C190" s="25">
        <v>936</v>
      </c>
      <c r="D190" s="26">
        <v>347124.77</v>
      </c>
      <c r="E190" s="27">
        <v>0</v>
      </c>
      <c r="F190" s="26">
        <f>D190-E190</f>
        <v>347124.77</v>
      </c>
      <c r="G190" s="26">
        <v>8302.5400000000009</v>
      </c>
      <c r="H190" s="27">
        <v>0</v>
      </c>
      <c r="I190" s="27">
        <v>0</v>
      </c>
      <c r="J190" s="26">
        <f>G190-H190-I190</f>
        <v>8302.5400000000009</v>
      </c>
      <c r="K190" s="26">
        <v>308054.99</v>
      </c>
      <c r="L190" s="10">
        <f>(F190+J190)/C190</f>
        <v>379.73003205128202</v>
      </c>
      <c r="M190" s="10">
        <f>K190/C190</f>
        <v>329.11857905982907</v>
      </c>
      <c r="N190" s="11">
        <f>(F190+J190+K190)/C190</f>
        <v>708.84861111111115</v>
      </c>
    </row>
    <row r="191" spans="1:14" ht="15" customHeight="1">
      <c r="A191" s="8" t="s">
        <v>273</v>
      </c>
      <c r="B191" s="9" t="s">
        <v>255</v>
      </c>
      <c r="C191" s="25">
        <v>3198</v>
      </c>
      <c r="D191" s="26">
        <v>2051497.85</v>
      </c>
      <c r="E191" s="27">
        <v>0</v>
      </c>
      <c r="F191" s="26">
        <f>D191-E191</f>
        <v>2051497.85</v>
      </c>
      <c r="G191" s="26">
        <v>29411.63</v>
      </c>
      <c r="H191" s="27">
        <v>0</v>
      </c>
      <c r="I191" s="27">
        <v>0</v>
      </c>
      <c r="J191" s="26">
        <f>G191-H191-I191</f>
        <v>29411.63</v>
      </c>
      <c r="K191" s="26">
        <v>609893.91</v>
      </c>
      <c r="L191" s="10">
        <f>(F191+J191)/C191</f>
        <v>650.69089430894303</v>
      </c>
      <c r="M191" s="10">
        <f>K191/C191</f>
        <v>190.71104127579738</v>
      </c>
      <c r="N191" s="11">
        <f>(F191+J191+K191)/C191</f>
        <v>841.4019355847405</v>
      </c>
    </row>
    <row r="192" spans="1:14" ht="15" customHeight="1">
      <c r="A192" s="8" t="s">
        <v>361</v>
      </c>
      <c r="B192" s="9" t="s">
        <v>221</v>
      </c>
      <c r="C192" s="25">
        <v>1133</v>
      </c>
      <c r="D192" s="26">
        <v>274391.14</v>
      </c>
      <c r="E192" s="27">
        <v>0</v>
      </c>
      <c r="F192" s="26">
        <f>D192-E192</f>
        <v>274391.14</v>
      </c>
      <c r="G192" s="26">
        <v>16505.91</v>
      </c>
      <c r="H192" s="27">
        <v>0</v>
      </c>
      <c r="I192" s="27">
        <v>0</v>
      </c>
      <c r="J192" s="26">
        <f>G192-H192-I192</f>
        <v>16505.91</v>
      </c>
      <c r="K192" s="26">
        <v>19275.669999999998</v>
      </c>
      <c r="L192" s="10">
        <f>(F192+J192)/C192</f>
        <v>256.74938217122684</v>
      </c>
      <c r="M192" s="10">
        <f>K192/C192</f>
        <v>17.012947925860544</v>
      </c>
      <c r="N192" s="11">
        <f>(F192+J192+K192)/C192</f>
        <v>273.76233009708733</v>
      </c>
    </row>
    <row r="193" spans="1:14" ht="15" customHeight="1">
      <c r="A193" s="8" t="s">
        <v>246</v>
      </c>
      <c r="B193" s="9" t="s">
        <v>221</v>
      </c>
      <c r="C193" s="25">
        <v>337</v>
      </c>
      <c r="D193" s="26">
        <v>60924.86</v>
      </c>
      <c r="E193" s="27">
        <v>0</v>
      </c>
      <c r="F193" s="26">
        <f>D193-E193</f>
        <v>60924.86</v>
      </c>
      <c r="G193" s="26">
        <v>3250.33</v>
      </c>
      <c r="H193" s="27">
        <v>0</v>
      </c>
      <c r="I193" s="27">
        <v>0</v>
      </c>
      <c r="J193" s="26">
        <f>G193-H193-I193</f>
        <v>3250.33</v>
      </c>
      <c r="K193" s="26">
        <v>5314.86</v>
      </c>
      <c r="L193" s="10">
        <f>(F193+J193)/C193</f>
        <v>190.43083086053414</v>
      </c>
      <c r="M193" s="10">
        <f>K193/C193</f>
        <v>15.771097922848664</v>
      </c>
      <c r="N193" s="11">
        <f>(F193+J193+K193)/C193</f>
        <v>206.20192878338281</v>
      </c>
    </row>
    <row r="194" spans="1:14" ht="15" customHeight="1">
      <c r="A194" s="8" t="s">
        <v>242</v>
      </c>
      <c r="B194" s="9" t="s">
        <v>221</v>
      </c>
      <c r="C194" s="25">
        <v>4505</v>
      </c>
      <c r="D194" s="26">
        <v>1324913.3700000001</v>
      </c>
      <c r="E194" s="27">
        <v>0</v>
      </c>
      <c r="F194" s="26">
        <f>D194-E194</f>
        <v>1324913.3700000001</v>
      </c>
      <c r="G194" s="26">
        <v>33515.480000000003</v>
      </c>
      <c r="H194" s="27">
        <v>0</v>
      </c>
      <c r="I194" s="27">
        <v>0</v>
      </c>
      <c r="J194" s="26">
        <f>G194-H194-I194</f>
        <v>33515.480000000003</v>
      </c>
      <c r="K194" s="26">
        <v>275308.15000000002</v>
      </c>
      <c r="L194" s="10">
        <f>(F194+J194)/C194</f>
        <v>301.53803551609326</v>
      </c>
      <c r="M194" s="10">
        <f>K194/C194</f>
        <v>61.111687014428419</v>
      </c>
      <c r="N194" s="11">
        <f>(F194+J194+K194)/C194</f>
        <v>362.64972253052161</v>
      </c>
    </row>
    <row r="195" spans="1:14" ht="15" customHeight="1">
      <c r="A195" s="8" t="s">
        <v>10</v>
      </c>
      <c r="B195" s="9" t="s">
        <v>0</v>
      </c>
      <c r="C195" s="25">
        <v>4415</v>
      </c>
      <c r="D195" s="26">
        <v>1341174.9099999999</v>
      </c>
      <c r="E195" s="27">
        <v>0</v>
      </c>
      <c r="F195" s="26">
        <f>D195-E195</f>
        <v>1341174.9099999999</v>
      </c>
      <c r="G195" s="26">
        <v>24111.26</v>
      </c>
      <c r="H195" s="27">
        <v>0</v>
      </c>
      <c r="I195" s="27">
        <v>0</v>
      </c>
      <c r="J195" s="26">
        <f>G195-H195-I195</f>
        <v>24111.26</v>
      </c>
      <c r="K195" s="26">
        <v>456473.23</v>
      </c>
      <c r="L195" s="10">
        <f>(F195+J195)/C195</f>
        <v>309.23809060022649</v>
      </c>
      <c r="M195" s="10">
        <f>K195/C195</f>
        <v>103.39144507361269</v>
      </c>
      <c r="N195" s="11">
        <f>(F195+J195+K195)/C195</f>
        <v>412.62953567383914</v>
      </c>
    </row>
    <row r="196" spans="1:14" ht="15" customHeight="1">
      <c r="A196" s="8" t="s">
        <v>107</v>
      </c>
      <c r="B196" s="9" t="s">
        <v>85</v>
      </c>
      <c r="C196" s="25">
        <v>751</v>
      </c>
      <c r="D196" s="26">
        <v>253528.95999999999</v>
      </c>
      <c r="E196" s="27">
        <v>0</v>
      </c>
      <c r="F196" s="26">
        <f>D196-E196</f>
        <v>253528.95999999999</v>
      </c>
      <c r="G196" s="26">
        <v>7323.37</v>
      </c>
      <c r="H196" s="27">
        <v>0</v>
      </c>
      <c r="I196" s="27">
        <v>0</v>
      </c>
      <c r="J196" s="26">
        <f>G196-H196-I196</f>
        <v>7323.37</v>
      </c>
      <c r="K196" s="26">
        <v>53904.7</v>
      </c>
      <c r="L196" s="10">
        <f>(F196+J196)/C196</f>
        <v>347.33998668442075</v>
      </c>
      <c r="M196" s="10">
        <f>K196/C196</f>
        <v>71.77723035952063</v>
      </c>
      <c r="N196" s="11">
        <f>(F196+J196+K196)/C196</f>
        <v>419.11721704394137</v>
      </c>
    </row>
    <row r="197" spans="1:14" ht="15" customHeight="1">
      <c r="A197" s="8" t="s">
        <v>241</v>
      </c>
      <c r="B197" s="9" t="s">
        <v>221</v>
      </c>
      <c r="C197" s="25">
        <v>676</v>
      </c>
      <c r="D197" s="26">
        <v>147706.04</v>
      </c>
      <c r="E197" s="27">
        <v>0</v>
      </c>
      <c r="F197" s="26">
        <f>D197-E197</f>
        <v>147706.04</v>
      </c>
      <c r="G197" s="26">
        <v>4722.2700000000004</v>
      </c>
      <c r="H197" s="27">
        <v>0</v>
      </c>
      <c r="I197" s="27">
        <v>0</v>
      </c>
      <c r="J197" s="26">
        <f>G197-H197-I197</f>
        <v>4722.2700000000004</v>
      </c>
      <c r="K197" s="26">
        <v>127282.19</v>
      </c>
      <c r="L197" s="10">
        <f>(F197+J197)/C197</f>
        <v>225.48566568047337</v>
      </c>
      <c r="M197" s="10">
        <f>K197/C197</f>
        <v>188.28726331360946</v>
      </c>
      <c r="N197" s="11">
        <f>(F197+J197+K197)/C197</f>
        <v>413.77292899408286</v>
      </c>
    </row>
    <row r="198" spans="1:14" ht="15" customHeight="1">
      <c r="A198" s="8" t="s">
        <v>149</v>
      </c>
      <c r="B198" s="9" t="s">
        <v>109</v>
      </c>
      <c r="C198" s="25">
        <v>3008</v>
      </c>
      <c r="D198" s="26">
        <v>861525.8</v>
      </c>
      <c r="E198" s="27">
        <v>0</v>
      </c>
      <c r="F198" s="26">
        <f>D198-E198</f>
        <v>861525.8</v>
      </c>
      <c r="G198" s="26">
        <v>-6551.22</v>
      </c>
      <c r="H198" s="27">
        <v>0</v>
      </c>
      <c r="I198" s="27">
        <v>0</v>
      </c>
      <c r="J198" s="26">
        <f>G198-H198-I198</f>
        <v>-6551.22</v>
      </c>
      <c r="K198" s="26">
        <v>73419.839999999997</v>
      </c>
      <c r="L198" s="10">
        <f>(F198+J198)/C198</f>
        <v>284.23357047872344</v>
      </c>
      <c r="M198" s="10">
        <f>K198/C198</f>
        <v>24.408191489361702</v>
      </c>
      <c r="N198" s="11">
        <f>(F198+J198+K198)/C198</f>
        <v>308.64176196808512</v>
      </c>
    </row>
    <row r="199" spans="1:14" ht="15" customHeight="1">
      <c r="A199" s="8" t="s">
        <v>390</v>
      </c>
      <c r="B199" s="9" t="s">
        <v>85</v>
      </c>
      <c r="C199" s="25">
        <v>1373</v>
      </c>
      <c r="D199" s="26">
        <v>547662.06999999995</v>
      </c>
      <c r="E199" s="27">
        <v>0</v>
      </c>
      <c r="F199" s="26">
        <f>D199-E199</f>
        <v>547662.06999999995</v>
      </c>
      <c r="G199" s="26">
        <v>12601.39</v>
      </c>
      <c r="H199" s="27">
        <v>0</v>
      </c>
      <c r="I199" s="27">
        <v>0</v>
      </c>
      <c r="J199" s="26">
        <f>G199-H199-I199</f>
        <v>12601.39</v>
      </c>
      <c r="K199" s="26">
        <v>99718.06</v>
      </c>
      <c r="L199" s="10">
        <f>(F199+J199)/C199</f>
        <v>408.05787327021119</v>
      </c>
      <c r="M199" s="10">
        <f>K199/C199</f>
        <v>72.627865986890015</v>
      </c>
      <c r="N199" s="11">
        <f>(F199+J199+K199)/C199</f>
        <v>480.68573925710126</v>
      </c>
    </row>
    <row r="200" spans="1:14" ht="15" customHeight="1">
      <c r="A200" s="8" t="s">
        <v>438</v>
      </c>
      <c r="B200" s="9" t="s">
        <v>0</v>
      </c>
      <c r="C200" s="25">
        <v>1107</v>
      </c>
      <c r="D200" s="26">
        <v>361798.69</v>
      </c>
      <c r="E200" s="27">
        <v>0</v>
      </c>
      <c r="F200" s="26">
        <f>D200-E200</f>
        <v>361798.69</v>
      </c>
      <c r="G200" s="26">
        <v>8844.7900000000009</v>
      </c>
      <c r="H200" s="27">
        <v>0</v>
      </c>
      <c r="I200" s="27">
        <v>0</v>
      </c>
      <c r="J200" s="26">
        <f>G200-H200-I200</f>
        <v>8844.7900000000009</v>
      </c>
      <c r="K200" s="26">
        <v>366225.32</v>
      </c>
      <c r="L200" s="10">
        <f>(F200+J200)/C200</f>
        <v>334.81795844625111</v>
      </c>
      <c r="M200" s="10">
        <f>K200/C200</f>
        <v>330.82684733514003</v>
      </c>
      <c r="N200" s="11">
        <f>(F200+J200+K200)/C200</f>
        <v>665.64480578139114</v>
      </c>
    </row>
    <row r="201" spans="1:14" ht="15" customHeight="1">
      <c r="A201" s="8" t="s">
        <v>163</v>
      </c>
      <c r="B201" s="9" t="s">
        <v>109</v>
      </c>
      <c r="C201" s="25">
        <v>3003</v>
      </c>
      <c r="D201" s="26">
        <v>771500.76</v>
      </c>
      <c r="E201" s="27">
        <v>0</v>
      </c>
      <c r="F201" s="26">
        <f>D201-E201</f>
        <v>771500.76</v>
      </c>
      <c r="G201" s="26">
        <v>131900.6</v>
      </c>
      <c r="H201" s="27">
        <v>0</v>
      </c>
      <c r="I201" s="27">
        <v>0</v>
      </c>
      <c r="J201" s="26">
        <f>G201-H201-I201</f>
        <v>131900.6</v>
      </c>
      <c r="K201" s="26">
        <v>76838.13</v>
      </c>
      <c r="L201" s="10">
        <f>(F201+J201)/C201</f>
        <v>300.83295371295372</v>
      </c>
      <c r="M201" s="10">
        <f>K201/C201</f>
        <v>25.58712287712288</v>
      </c>
      <c r="N201" s="11">
        <f>(F201+J201+K201)/C201</f>
        <v>326.42007659007658</v>
      </c>
    </row>
    <row r="202" spans="1:14" ht="15" customHeight="1">
      <c r="A202" s="8" t="s">
        <v>443</v>
      </c>
      <c r="B202" s="9" t="s">
        <v>296</v>
      </c>
      <c r="C202" s="25">
        <v>812</v>
      </c>
      <c r="D202" s="26">
        <v>230979.57</v>
      </c>
      <c r="E202" s="27">
        <v>0</v>
      </c>
      <c r="F202" s="26">
        <f>D202-E202</f>
        <v>230979.57</v>
      </c>
      <c r="G202" s="26">
        <v>576.79999999999995</v>
      </c>
      <c r="H202" s="27">
        <v>0</v>
      </c>
      <c r="I202" s="27">
        <v>0</v>
      </c>
      <c r="J202" s="26">
        <f>G202-H202-I202</f>
        <v>576.79999999999995</v>
      </c>
      <c r="K202" s="26">
        <v>73181.509999999995</v>
      </c>
      <c r="L202" s="10">
        <f>(F202+J202)/C202</f>
        <v>285.16794334975367</v>
      </c>
      <c r="M202" s="10">
        <f>K202/C202</f>
        <v>90.125012315270936</v>
      </c>
      <c r="N202" s="11">
        <f>(F202+J202+K202)/C202</f>
        <v>375.29295566502464</v>
      </c>
    </row>
    <row r="203" spans="1:14" ht="15" customHeight="1">
      <c r="A203" s="8" t="s">
        <v>253</v>
      </c>
      <c r="B203" s="9" t="s">
        <v>247</v>
      </c>
      <c r="C203" s="25">
        <v>1709</v>
      </c>
      <c r="D203" s="26">
        <v>691444.13</v>
      </c>
      <c r="E203" s="27">
        <v>0</v>
      </c>
      <c r="F203" s="26">
        <f>D203-E203</f>
        <v>691444.13</v>
      </c>
      <c r="G203" s="26">
        <v>6608.07</v>
      </c>
      <c r="H203" s="27">
        <v>0</v>
      </c>
      <c r="I203" s="27">
        <v>0</v>
      </c>
      <c r="J203" s="26">
        <f>G203-H203-I203</f>
        <v>6608.07</v>
      </c>
      <c r="K203" s="26">
        <v>160079.93</v>
      </c>
      <c r="L203" s="10">
        <f>(F203+J203)/C203</f>
        <v>408.45652428320653</v>
      </c>
      <c r="M203" s="10">
        <f>K203/C203</f>
        <v>93.668771211234642</v>
      </c>
      <c r="N203" s="11">
        <f>(F203+J203+K203)/C203</f>
        <v>502.1252954944411</v>
      </c>
    </row>
    <row r="204" spans="1:14" ht="15" customHeight="1">
      <c r="A204" s="8" t="s">
        <v>269</v>
      </c>
      <c r="B204" s="9" t="s">
        <v>255</v>
      </c>
      <c r="C204" s="25">
        <v>1595</v>
      </c>
      <c r="D204" s="26">
        <v>847432.72</v>
      </c>
      <c r="E204" s="27">
        <v>0</v>
      </c>
      <c r="F204" s="26">
        <f>D204-E204</f>
        <v>847432.72</v>
      </c>
      <c r="G204" s="26">
        <v>23389.07</v>
      </c>
      <c r="H204" s="27">
        <v>0</v>
      </c>
      <c r="I204" s="27">
        <v>0</v>
      </c>
      <c r="J204" s="26">
        <f>G204-H204-I204</f>
        <v>23389.07</v>
      </c>
      <c r="K204" s="26">
        <v>378772.93</v>
      </c>
      <c r="L204" s="10">
        <f>(F204+J204)/C204</f>
        <v>545.96977429467074</v>
      </c>
      <c r="M204" s="10">
        <f>K204/C204</f>
        <v>237.47519122257052</v>
      </c>
      <c r="N204" s="11">
        <f>(F204+J204+K204)/C204</f>
        <v>783.44496551724137</v>
      </c>
    </row>
    <row r="205" spans="1:14" ht="15" customHeight="1">
      <c r="A205" s="8" t="s">
        <v>457</v>
      </c>
      <c r="B205" s="9" t="s">
        <v>255</v>
      </c>
      <c r="C205" s="25">
        <v>391</v>
      </c>
      <c r="D205" s="26">
        <v>170667.37</v>
      </c>
      <c r="E205" s="27">
        <v>0</v>
      </c>
      <c r="F205" s="26">
        <f>D205-E205</f>
        <v>170667.37</v>
      </c>
      <c r="G205" s="26">
        <v>3065.26</v>
      </c>
      <c r="H205" s="27">
        <v>0</v>
      </c>
      <c r="I205" s="27">
        <v>0</v>
      </c>
      <c r="J205" s="26">
        <f>G205-H205-I205</f>
        <v>3065.26</v>
      </c>
      <c r="K205" s="26">
        <v>42661.35</v>
      </c>
      <c r="L205" s="10">
        <f>(F205+J205)/C205</f>
        <v>444.32897698209717</v>
      </c>
      <c r="M205" s="10">
        <f>K205/C205</f>
        <v>109.10831202046036</v>
      </c>
      <c r="N205" s="11">
        <f>(F205+J205+K205)/C205</f>
        <v>553.43728900255758</v>
      </c>
    </row>
    <row r="206" spans="1:14" ht="15" customHeight="1">
      <c r="A206" s="8" t="s">
        <v>192</v>
      </c>
      <c r="B206" s="9" t="s">
        <v>172</v>
      </c>
      <c r="C206" s="25">
        <v>593</v>
      </c>
      <c r="D206" s="26">
        <v>186001.33</v>
      </c>
      <c r="E206" s="27">
        <v>0</v>
      </c>
      <c r="F206" s="26">
        <f>D206-E206</f>
        <v>186001.33</v>
      </c>
      <c r="G206" s="26">
        <v>4550.04</v>
      </c>
      <c r="H206" s="27">
        <v>0</v>
      </c>
      <c r="I206" s="27">
        <v>0</v>
      </c>
      <c r="J206" s="26">
        <f>G206-H206-I206</f>
        <v>4550.04</v>
      </c>
      <c r="K206" s="26">
        <v>88622.13</v>
      </c>
      <c r="L206" s="10">
        <f>(F206+J206)/C206</f>
        <v>321.33451939291734</v>
      </c>
      <c r="M206" s="10">
        <f>K206/C206</f>
        <v>149.44709949409781</v>
      </c>
      <c r="N206" s="11">
        <f>(F206+J206+K206)/C206</f>
        <v>470.78161888701516</v>
      </c>
    </row>
    <row r="207" spans="1:14" ht="15" customHeight="1">
      <c r="A207" s="8" t="s">
        <v>167</v>
      </c>
      <c r="B207" s="9" t="s">
        <v>109</v>
      </c>
      <c r="C207" s="25">
        <v>1107</v>
      </c>
      <c r="D207" s="26">
        <v>317190.08</v>
      </c>
      <c r="E207" s="27">
        <v>0</v>
      </c>
      <c r="F207" s="26">
        <f>D207-E207</f>
        <v>317190.08</v>
      </c>
      <c r="G207" s="26">
        <v>28748.68</v>
      </c>
      <c r="H207" s="27">
        <v>0</v>
      </c>
      <c r="I207" s="27">
        <v>0</v>
      </c>
      <c r="J207" s="26">
        <f>G207-H207-I207</f>
        <v>28748.68</v>
      </c>
      <c r="K207" s="26">
        <v>107165.15</v>
      </c>
      <c r="L207" s="10">
        <f>(F207+J207)/C207</f>
        <v>312.50113821138211</v>
      </c>
      <c r="M207" s="10">
        <f>K207/C207</f>
        <v>96.806820234869008</v>
      </c>
      <c r="N207" s="11">
        <f>(F207+J207+K207)/C207</f>
        <v>409.30795844625118</v>
      </c>
    </row>
    <row r="208" spans="1:14" ht="15" customHeight="1">
      <c r="A208" s="8" t="s">
        <v>416</v>
      </c>
      <c r="B208" s="9" t="s">
        <v>296</v>
      </c>
      <c r="C208" s="25">
        <v>3709</v>
      </c>
      <c r="D208" s="26">
        <v>1360190.12</v>
      </c>
      <c r="E208" s="27">
        <v>0</v>
      </c>
      <c r="F208" s="26">
        <f>D208-E208</f>
        <v>1360190.12</v>
      </c>
      <c r="G208" s="26">
        <v>37760.720000000001</v>
      </c>
      <c r="H208" s="27">
        <v>0</v>
      </c>
      <c r="I208" s="27">
        <v>0</v>
      </c>
      <c r="J208" s="26">
        <f>G208-H208-I208</f>
        <v>37760.720000000001</v>
      </c>
      <c r="K208" s="26">
        <v>825852.38</v>
      </c>
      <c r="L208" s="10">
        <f>(F208+J208)/C208</f>
        <v>376.90774871933138</v>
      </c>
      <c r="M208" s="10">
        <f>K208/C208</f>
        <v>222.66173631706658</v>
      </c>
      <c r="N208" s="11">
        <f>(F208+J208+K208)/C208</f>
        <v>599.56948503639796</v>
      </c>
    </row>
    <row r="209" spans="1:14" ht="15" customHeight="1">
      <c r="A209" s="8" t="s">
        <v>9</v>
      </c>
      <c r="B209" s="9" t="s">
        <v>0</v>
      </c>
      <c r="C209" s="25">
        <v>220</v>
      </c>
      <c r="D209" s="26">
        <v>60361.15</v>
      </c>
      <c r="E209" s="27">
        <v>0</v>
      </c>
      <c r="F209" s="26">
        <f>D209-E209</f>
        <v>60361.15</v>
      </c>
      <c r="G209" s="26">
        <v>1513.52</v>
      </c>
      <c r="H209" s="27">
        <v>0</v>
      </c>
      <c r="I209" s="27">
        <v>0</v>
      </c>
      <c r="J209" s="26">
        <f>G209-H209-I209</f>
        <v>1513.52</v>
      </c>
      <c r="K209" s="26">
        <v>36695.040000000001</v>
      </c>
      <c r="L209" s="10">
        <f>(F209+J209)/C209</f>
        <v>281.24849999999998</v>
      </c>
      <c r="M209" s="10">
        <f>K209/C209</f>
        <v>166.79563636363636</v>
      </c>
      <c r="N209" s="11">
        <f>(F209+J209+K209)/C209</f>
        <v>448.04413636363631</v>
      </c>
    </row>
    <row r="210" spans="1:14" ht="15" customHeight="1">
      <c r="A210" s="8" t="s">
        <v>458</v>
      </c>
      <c r="B210" s="9" t="s">
        <v>0</v>
      </c>
      <c r="C210" s="25">
        <v>382</v>
      </c>
      <c r="D210" s="26">
        <v>75014.09</v>
      </c>
      <c r="E210" s="27">
        <v>0</v>
      </c>
      <c r="F210" s="26">
        <f>D210-E210</f>
        <v>75014.09</v>
      </c>
      <c r="G210" s="26">
        <v>15675.13</v>
      </c>
      <c r="H210" s="27">
        <v>0</v>
      </c>
      <c r="I210" s="27">
        <v>0</v>
      </c>
      <c r="J210" s="26">
        <f>G210-H210-I210</f>
        <v>15675.13</v>
      </c>
      <c r="K210" s="26">
        <v>108715.85</v>
      </c>
      <c r="L210" s="10">
        <f>(F210+J210)/C210</f>
        <v>237.40633507853403</v>
      </c>
      <c r="M210" s="10">
        <f>K210/C210</f>
        <v>284.59646596858641</v>
      </c>
      <c r="N210" s="11">
        <f>(F210+J210+K210)/C210</f>
        <v>522.00280104712044</v>
      </c>
    </row>
    <row r="211" spans="1:14" ht="15" customHeight="1">
      <c r="A211" s="8" t="s">
        <v>327</v>
      </c>
      <c r="B211" s="9" t="s">
        <v>85</v>
      </c>
      <c r="C211" s="25">
        <v>242</v>
      </c>
      <c r="D211" s="26">
        <v>46655.73</v>
      </c>
      <c r="E211" s="27">
        <v>0</v>
      </c>
      <c r="F211" s="26">
        <f>D211-E211</f>
        <v>46655.73</v>
      </c>
      <c r="G211" s="26">
        <v>2721.35</v>
      </c>
      <c r="H211" s="27">
        <v>0</v>
      </c>
      <c r="I211" s="27">
        <v>0</v>
      </c>
      <c r="J211" s="26">
        <f>G211-H211-I211</f>
        <v>2721.35</v>
      </c>
      <c r="K211" s="26">
        <v>12601.3</v>
      </c>
      <c r="L211" s="10">
        <f>(F211+J211)/C211</f>
        <v>204.03752066115703</v>
      </c>
      <c r="M211" s="10">
        <f>K211/C211</f>
        <v>52.071487603305783</v>
      </c>
      <c r="N211" s="11">
        <f>(F211+J211+K211)/C211</f>
        <v>256.10900826446283</v>
      </c>
    </row>
    <row r="212" spans="1:14" ht="15" customHeight="1">
      <c r="A212" s="8" t="s">
        <v>452</v>
      </c>
      <c r="B212" s="9" t="s">
        <v>85</v>
      </c>
      <c r="C212" s="25">
        <v>517</v>
      </c>
      <c r="D212" s="26">
        <v>326460.93</v>
      </c>
      <c r="E212" s="27">
        <v>0</v>
      </c>
      <c r="F212" s="26">
        <f>D212-E212</f>
        <v>326460.93</v>
      </c>
      <c r="G212" s="26">
        <v>1600.35</v>
      </c>
      <c r="H212" s="27">
        <v>0</v>
      </c>
      <c r="I212" s="27">
        <v>0</v>
      </c>
      <c r="J212" s="26">
        <f>G212-H212-I212</f>
        <v>1600.35</v>
      </c>
      <c r="K212" s="26">
        <v>218440.21</v>
      </c>
      <c r="L212" s="10">
        <f>(F212+J212)/C212</f>
        <v>634.54793036750482</v>
      </c>
      <c r="M212" s="10">
        <f>K212/C212</f>
        <v>422.51491295938104</v>
      </c>
      <c r="N212" s="11">
        <f>(F212+J212+K212)/C212</f>
        <v>1057.062843326886</v>
      </c>
    </row>
    <row r="213" spans="1:14" ht="15" customHeight="1">
      <c r="A213" s="8" t="s">
        <v>240</v>
      </c>
      <c r="B213" s="9" t="s">
        <v>221</v>
      </c>
      <c r="C213" s="25">
        <v>432</v>
      </c>
      <c r="D213" s="26">
        <v>208167.38</v>
      </c>
      <c r="E213" s="27">
        <v>0</v>
      </c>
      <c r="F213" s="26">
        <f>D213-E213</f>
        <v>208167.38</v>
      </c>
      <c r="G213" s="26">
        <v>766.71</v>
      </c>
      <c r="H213" s="27">
        <v>0</v>
      </c>
      <c r="I213" s="27">
        <v>0</v>
      </c>
      <c r="J213" s="26">
        <f>G213-H213-I213</f>
        <v>766.71</v>
      </c>
      <c r="K213" s="26">
        <v>24010.49</v>
      </c>
      <c r="L213" s="10">
        <f>(F213+J213)/C213</f>
        <v>483.64372685185185</v>
      </c>
      <c r="M213" s="10">
        <f>K213/C213</f>
        <v>55.579837962962969</v>
      </c>
      <c r="N213" s="11">
        <f>(F213+J213+K213)/C213</f>
        <v>539.22356481481484</v>
      </c>
    </row>
    <row r="214" spans="1:14" ht="15" customHeight="1">
      <c r="A214" s="8" t="s">
        <v>426</v>
      </c>
      <c r="B214" s="9" t="s">
        <v>247</v>
      </c>
      <c r="C214" s="25">
        <v>2030</v>
      </c>
      <c r="D214" s="26">
        <v>1181781.2</v>
      </c>
      <c r="E214" s="27">
        <v>0</v>
      </c>
      <c r="F214" s="26">
        <f>D214-E214</f>
        <v>1181781.2</v>
      </c>
      <c r="G214" s="26">
        <v>39443.57</v>
      </c>
      <c r="H214" s="27">
        <v>0</v>
      </c>
      <c r="I214" s="27">
        <v>0</v>
      </c>
      <c r="J214" s="26">
        <f>G214-H214-I214</f>
        <v>39443.57</v>
      </c>
      <c r="K214" s="26">
        <v>92082.65</v>
      </c>
      <c r="L214" s="10">
        <f>(F214+J214)/C214</f>
        <v>601.58855665024635</v>
      </c>
      <c r="M214" s="10">
        <f>K214/C214</f>
        <v>45.360911330049255</v>
      </c>
      <c r="N214" s="11">
        <f>(F214+J214+K214)/C214</f>
        <v>646.94946798029548</v>
      </c>
    </row>
    <row r="215" spans="1:14" ht="15" customHeight="1">
      <c r="A215" s="8" t="s">
        <v>303</v>
      </c>
      <c r="B215" s="9" t="s">
        <v>296</v>
      </c>
      <c r="C215" s="25">
        <v>2588</v>
      </c>
      <c r="D215" s="26">
        <v>711129.22</v>
      </c>
      <c r="E215" s="27">
        <v>0</v>
      </c>
      <c r="F215" s="26">
        <f>D215-E215</f>
        <v>711129.22</v>
      </c>
      <c r="G215" s="26">
        <v>27554.92</v>
      </c>
      <c r="H215" s="27">
        <v>0</v>
      </c>
      <c r="I215" s="27">
        <v>0</v>
      </c>
      <c r="J215" s="26">
        <f>G215-H215-I215</f>
        <v>27554.92</v>
      </c>
      <c r="K215" s="26">
        <v>266283.49</v>
      </c>
      <c r="L215" s="10">
        <f>(F215+J215)/C215</f>
        <v>285.42663833075733</v>
      </c>
      <c r="M215" s="10">
        <f>K215/C215</f>
        <v>102.8916112828439</v>
      </c>
      <c r="N215" s="11">
        <f>(F215+J215+K215)/C215</f>
        <v>388.31824961360121</v>
      </c>
    </row>
    <row r="216" spans="1:14" ht="15" customHeight="1">
      <c r="A216" s="8" t="s">
        <v>66</v>
      </c>
      <c r="B216" s="9" t="s">
        <v>0</v>
      </c>
      <c r="C216" s="25">
        <v>1074</v>
      </c>
      <c r="D216" s="26">
        <v>366241.63</v>
      </c>
      <c r="E216" s="27">
        <v>0</v>
      </c>
      <c r="F216" s="26">
        <f>D216-E216</f>
        <v>366241.63</v>
      </c>
      <c r="G216" s="26">
        <v>15675.37</v>
      </c>
      <c r="H216" s="27">
        <v>0</v>
      </c>
      <c r="I216" s="27">
        <v>0</v>
      </c>
      <c r="J216" s="26">
        <f>G216-H216-I216</f>
        <v>15675.37</v>
      </c>
      <c r="K216" s="26">
        <v>252456.65</v>
      </c>
      <c r="L216" s="10">
        <f>(F216+J216)/C216</f>
        <v>355.60242085661082</v>
      </c>
      <c r="M216" s="10">
        <f>K216/C216</f>
        <v>235.06205772811919</v>
      </c>
      <c r="N216" s="11">
        <f>(F216+J216+K216)/C216</f>
        <v>590.66447858472998</v>
      </c>
    </row>
    <row r="217" spans="1:14" ht="15" customHeight="1">
      <c r="A217" s="8" t="s">
        <v>384</v>
      </c>
      <c r="B217" s="9" t="s">
        <v>255</v>
      </c>
      <c r="C217" s="25">
        <v>2326</v>
      </c>
      <c r="D217" s="26">
        <v>880590.79</v>
      </c>
      <c r="E217" s="27">
        <v>0</v>
      </c>
      <c r="F217" s="26">
        <f>D217-E217</f>
        <v>880590.79</v>
      </c>
      <c r="G217" s="26">
        <v>9637.2000000000007</v>
      </c>
      <c r="H217" s="27">
        <v>0</v>
      </c>
      <c r="I217" s="27">
        <v>0</v>
      </c>
      <c r="J217" s="26">
        <f>G217-H217-I217</f>
        <v>9637.2000000000007</v>
      </c>
      <c r="K217" s="26">
        <v>426408.71</v>
      </c>
      <c r="L217" s="10">
        <f>(F217+J217)/C217</f>
        <v>382.72914445399829</v>
      </c>
      <c r="M217" s="10">
        <f>K217/C217</f>
        <v>183.32274720550302</v>
      </c>
      <c r="N217" s="11">
        <f>(F217+J217+K217)/C217</f>
        <v>566.05189165950128</v>
      </c>
    </row>
    <row r="218" spans="1:14" ht="15" customHeight="1">
      <c r="A218" s="8" t="s">
        <v>337</v>
      </c>
      <c r="B218" s="9" t="s">
        <v>172</v>
      </c>
      <c r="C218" s="25">
        <v>2714</v>
      </c>
      <c r="D218" s="26">
        <v>1160355.6399999999</v>
      </c>
      <c r="E218" s="27">
        <v>0</v>
      </c>
      <c r="F218" s="26">
        <f>D218-E218</f>
        <v>1160355.6399999999</v>
      </c>
      <c r="G218" s="26">
        <v>0</v>
      </c>
      <c r="H218" s="27">
        <v>0</v>
      </c>
      <c r="I218" s="27">
        <v>0</v>
      </c>
      <c r="J218" s="26">
        <f>G218-H218-I218</f>
        <v>0</v>
      </c>
      <c r="K218" s="26">
        <v>524810.52</v>
      </c>
      <c r="L218" s="10">
        <f>(F218+J218)/C218</f>
        <v>427.5444509948415</v>
      </c>
      <c r="M218" s="10">
        <f>K218/C218</f>
        <v>193.3715991156964</v>
      </c>
      <c r="N218" s="11">
        <f>(F218+J218+K218)/C218</f>
        <v>620.91605011053787</v>
      </c>
    </row>
    <row r="219" spans="1:14" ht="15" customHeight="1">
      <c r="A219" s="8" t="s">
        <v>7</v>
      </c>
      <c r="B219" s="9" t="s">
        <v>0</v>
      </c>
      <c r="C219" s="25">
        <v>2906</v>
      </c>
      <c r="D219" s="26">
        <v>1888745.43</v>
      </c>
      <c r="E219" s="27">
        <v>0</v>
      </c>
      <c r="F219" s="26">
        <f>D219-E219</f>
        <v>1888745.43</v>
      </c>
      <c r="G219" s="26">
        <v>23519.07</v>
      </c>
      <c r="H219" s="27">
        <v>0</v>
      </c>
      <c r="I219" s="27">
        <v>0</v>
      </c>
      <c r="J219" s="26">
        <f>G219-H219-I219</f>
        <v>23519.07</v>
      </c>
      <c r="K219" s="26">
        <v>462987.49</v>
      </c>
      <c r="L219" s="10">
        <f>(F219+J219)/C219</f>
        <v>658.04008947006196</v>
      </c>
      <c r="M219" s="10">
        <f>K219/C219</f>
        <v>159.32122849277357</v>
      </c>
      <c r="N219" s="11">
        <f>(F219+J219+K219)/C219</f>
        <v>817.36131796283564</v>
      </c>
    </row>
    <row r="220" spans="1:14" ht="15" customHeight="1">
      <c r="A220" s="8" t="s">
        <v>15</v>
      </c>
      <c r="B220" s="9" t="s">
        <v>0</v>
      </c>
      <c r="C220" s="25">
        <v>2658</v>
      </c>
      <c r="D220" s="26">
        <v>507884.76</v>
      </c>
      <c r="E220" s="27">
        <v>0</v>
      </c>
      <c r="F220" s="26">
        <f>D220-E220</f>
        <v>507884.76</v>
      </c>
      <c r="G220" s="26">
        <v>37843.839999999997</v>
      </c>
      <c r="H220" s="27">
        <v>0</v>
      </c>
      <c r="I220" s="27">
        <v>0</v>
      </c>
      <c r="J220" s="26">
        <f>G220-H220-I220</f>
        <v>37843.839999999997</v>
      </c>
      <c r="K220" s="26">
        <v>198636.5</v>
      </c>
      <c r="L220" s="10">
        <f>(F220+J220)/C220</f>
        <v>205.3155003762227</v>
      </c>
      <c r="M220" s="10">
        <f>K220/C220</f>
        <v>74.731565086531234</v>
      </c>
      <c r="N220" s="11">
        <f>(F220+J220+K220)/C220</f>
        <v>280.04706546275395</v>
      </c>
    </row>
    <row r="221" spans="1:14" ht="15" customHeight="1">
      <c r="A221" s="8" t="s">
        <v>362</v>
      </c>
      <c r="B221" s="9" t="s">
        <v>172</v>
      </c>
      <c r="C221" s="25">
        <v>601</v>
      </c>
      <c r="D221" s="26">
        <v>218930.12</v>
      </c>
      <c r="E221" s="27">
        <v>0</v>
      </c>
      <c r="F221" s="26">
        <f>D221-E221</f>
        <v>218930.12</v>
      </c>
      <c r="G221" s="26">
        <v>4947.96</v>
      </c>
      <c r="H221" s="27">
        <v>0</v>
      </c>
      <c r="I221" s="27">
        <v>0</v>
      </c>
      <c r="J221" s="26">
        <f>G221-H221-I221</f>
        <v>4947.96</v>
      </c>
      <c r="K221" s="26">
        <v>94909.33</v>
      </c>
      <c r="L221" s="10">
        <f>(F221+J221)/C221</f>
        <v>372.50928452579035</v>
      </c>
      <c r="M221" s="10">
        <f>K221/C221</f>
        <v>157.91901830282862</v>
      </c>
      <c r="N221" s="11">
        <f>(F221+J221+K221)/C221</f>
        <v>530.42830282861894</v>
      </c>
    </row>
    <row r="222" spans="1:14" ht="15" customHeight="1">
      <c r="A222" s="8" t="s">
        <v>104</v>
      </c>
      <c r="B222" s="9" t="s">
        <v>85</v>
      </c>
      <c r="C222" s="25">
        <v>1326</v>
      </c>
      <c r="D222" s="26">
        <v>572149.37</v>
      </c>
      <c r="E222" s="27">
        <v>0</v>
      </c>
      <c r="F222" s="26">
        <f>D222-E222</f>
        <v>572149.37</v>
      </c>
      <c r="G222" s="26">
        <v>8015.43</v>
      </c>
      <c r="H222" s="27">
        <v>0</v>
      </c>
      <c r="I222" s="27">
        <v>0</v>
      </c>
      <c r="J222" s="26">
        <f>G222-H222-I222</f>
        <v>8015.43</v>
      </c>
      <c r="K222" s="26">
        <v>75299.789999999994</v>
      </c>
      <c r="L222" s="10">
        <f>(F222+J222)/C222</f>
        <v>437.53001508295631</v>
      </c>
      <c r="M222" s="10">
        <f>K222/C222</f>
        <v>56.787171945701353</v>
      </c>
      <c r="N222" s="11">
        <f>(F222+J222+K222)/C222</f>
        <v>494.31718702865766</v>
      </c>
    </row>
    <row r="223" spans="1:14" ht="15" customHeight="1">
      <c r="A223" s="8" t="s">
        <v>189</v>
      </c>
      <c r="B223" s="9" t="s">
        <v>172</v>
      </c>
      <c r="C223" s="25">
        <v>356</v>
      </c>
      <c r="D223" s="26">
        <v>89155.94</v>
      </c>
      <c r="E223" s="27">
        <v>0</v>
      </c>
      <c r="F223" s="26">
        <f>D223-E223</f>
        <v>89155.94</v>
      </c>
      <c r="G223" s="26">
        <v>1330.6</v>
      </c>
      <c r="H223" s="27">
        <v>0</v>
      </c>
      <c r="I223" s="27">
        <v>0</v>
      </c>
      <c r="J223" s="26">
        <f>G223-H223-I223</f>
        <v>1330.6</v>
      </c>
      <c r="K223" s="26">
        <v>47960.26</v>
      </c>
      <c r="L223" s="10">
        <f>(F223+J223)/C223</f>
        <v>254.1756741573034</v>
      </c>
      <c r="M223" s="10">
        <f>K223/C223</f>
        <v>134.71983146067416</v>
      </c>
      <c r="N223" s="11">
        <f>(F223+J223+K223)/C223</f>
        <v>388.89550561797756</v>
      </c>
    </row>
    <row r="224" spans="1:14" ht="15" customHeight="1">
      <c r="A224" s="8" t="s">
        <v>103</v>
      </c>
      <c r="B224" s="9" t="s">
        <v>85</v>
      </c>
      <c r="C224" s="25">
        <v>3903</v>
      </c>
      <c r="D224" s="26">
        <v>1262561</v>
      </c>
      <c r="E224" s="27">
        <v>0</v>
      </c>
      <c r="F224" s="26">
        <f>D224-E224</f>
        <v>1262561</v>
      </c>
      <c r="G224" s="26">
        <v>61499.31</v>
      </c>
      <c r="H224" s="27">
        <v>0</v>
      </c>
      <c r="I224" s="27">
        <v>0</v>
      </c>
      <c r="J224" s="26">
        <f>G224-H224-I224</f>
        <v>61499.31</v>
      </c>
      <c r="K224" s="26">
        <v>324481</v>
      </c>
      <c r="L224" s="10">
        <f>(F224+J224)/C224</f>
        <v>339.24168844478606</v>
      </c>
      <c r="M224" s="10">
        <f>K224/C224</f>
        <v>83.136305406097875</v>
      </c>
      <c r="N224" s="11">
        <f>(F224+J224+K224)/C224</f>
        <v>422.37799385088397</v>
      </c>
    </row>
    <row r="225" spans="1:14" ht="15" customHeight="1">
      <c r="A225" s="8" t="s">
        <v>376</v>
      </c>
      <c r="B225" s="9" t="s">
        <v>221</v>
      </c>
      <c r="C225" s="25">
        <v>4517</v>
      </c>
      <c r="D225" s="26">
        <v>3687600.4</v>
      </c>
      <c r="E225" s="27">
        <v>0</v>
      </c>
      <c r="F225" s="26">
        <f>D225-E225</f>
        <v>3687600.4</v>
      </c>
      <c r="G225" s="26">
        <v>68805.34</v>
      </c>
      <c r="H225" s="27">
        <v>0</v>
      </c>
      <c r="I225" s="27">
        <v>0</v>
      </c>
      <c r="J225" s="26">
        <f>G225-H225-I225</f>
        <v>68805.34</v>
      </c>
      <c r="K225" s="26">
        <v>460763.84</v>
      </c>
      <c r="L225" s="10">
        <f>(F225+J225)/C225</f>
        <v>831.61517378791223</v>
      </c>
      <c r="M225" s="10">
        <f>K225/C225</f>
        <v>102.00660615452735</v>
      </c>
      <c r="N225" s="11">
        <f>(F225+J225+K225)/C225</f>
        <v>933.62177994243973</v>
      </c>
    </row>
    <row r="226" spans="1:14" ht="15" customHeight="1">
      <c r="A226" s="8" t="s">
        <v>197</v>
      </c>
      <c r="B226" s="9" t="s">
        <v>172</v>
      </c>
      <c r="C226" s="25">
        <v>601</v>
      </c>
      <c r="D226" s="26">
        <v>279214.68</v>
      </c>
      <c r="E226" s="27">
        <v>0</v>
      </c>
      <c r="F226" s="26">
        <f>D226-E226</f>
        <v>279214.68</v>
      </c>
      <c r="G226" s="26">
        <v>4373.32</v>
      </c>
      <c r="H226" s="27">
        <v>0</v>
      </c>
      <c r="I226" s="27">
        <v>0</v>
      </c>
      <c r="J226" s="26">
        <f>G226-H226-I226</f>
        <v>4373.32</v>
      </c>
      <c r="K226" s="26">
        <v>94565.93</v>
      </c>
      <c r="L226" s="10">
        <f>(F226+J226)/C226</f>
        <v>471.86023294509152</v>
      </c>
      <c r="M226" s="10">
        <f>K226/C226</f>
        <v>157.34763727121464</v>
      </c>
      <c r="N226" s="11">
        <f>(F226+J226+K226)/C226</f>
        <v>629.20787021630611</v>
      </c>
    </row>
    <row r="227" spans="1:14" ht="15" customHeight="1">
      <c r="A227" s="8" t="s">
        <v>453</v>
      </c>
      <c r="B227" s="9" t="s">
        <v>109</v>
      </c>
      <c r="C227" s="25">
        <v>491</v>
      </c>
      <c r="D227" s="26">
        <v>134166.39000000001</v>
      </c>
      <c r="E227" s="27">
        <v>0</v>
      </c>
      <c r="F227" s="26">
        <f>D227-E227</f>
        <v>134166.39000000001</v>
      </c>
      <c r="G227" s="26">
        <v>4957.2299999999996</v>
      </c>
      <c r="H227" s="27">
        <v>0</v>
      </c>
      <c r="I227" s="27">
        <v>0</v>
      </c>
      <c r="J227" s="26">
        <f>G227-H227-I227</f>
        <v>4957.2299999999996</v>
      </c>
      <c r="K227" s="26">
        <v>64545.51</v>
      </c>
      <c r="L227" s="10">
        <f>(F227+J227)/C227</f>
        <v>283.34749490835037</v>
      </c>
      <c r="M227" s="10">
        <f>K227/C227</f>
        <v>131.45725050916496</v>
      </c>
      <c r="N227" s="11">
        <f>(F227+J227+K227)/C227</f>
        <v>414.80474541751533</v>
      </c>
    </row>
    <row r="228" spans="1:14" ht="15" customHeight="1">
      <c r="A228" s="8" t="s">
        <v>1</v>
      </c>
      <c r="B228" s="9" t="s">
        <v>0</v>
      </c>
      <c r="C228" s="25">
        <v>1193</v>
      </c>
      <c r="D228" s="26">
        <v>546488.43000000005</v>
      </c>
      <c r="E228" s="27">
        <v>0</v>
      </c>
      <c r="F228" s="26">
        <f>D228-E228</f>
        <v>546488.43000000005</v>
      </c>
      <c r="G228" s="26">
        <v>10465.06</v>
      </c>
      <c r="H228" s="27">
        <v>0</v>
      </c>
      <c r="I228" s="27">
        <v>0</v>
      </c>
      <c r="J228" s="26">
        <f>G228-H228-I228</f>
        <v>10465.06</v>
      </c>
      <c r="K228" s="26">
        <v>131946.92000000001</v>
      </c>
      <c r="L228" s="10">
        <f>(F228+J228)/C228</f>
        <v>466.851207041073</v>
      </c>
      <c r="M228" s="10">
        <f>K228/C228</f>
        <v>110.6009388097234</v>
      </c>
      <c r="N228" s="11">
        <f>(F228+J228+K228)/C228</f>
        <v>577.45214585079646</v>
      </c>
    </row>
    <row r="229" spans="1:14" ht="15" customHeight="1">
      <c r="A229" s="8" t="s">
        <v>188</v>
      </c>
      <c r="B229" s="9" t="s">
        <v>172</v>
      </c>
      <c r="C229" s="25">
        <v>2475</v>
      </c>
      <c r="D229" s="26">
        <v>622741.82999999996</v>
      </c>
      <c r="E229" s="27">
        <v>0</v>
      </c>
      <c r="F229" s="26">
        <f>D229-E229</f>
        <v>622741.82999999996</v>
      </c>
      <c r="G229" s="26">
        <v>21187.35</v>
      </c>
      <c r="H229" s="27">
        <v>0</v>
      </c>
      <c r="I229" s="27">
        <v>0</v>
      </c>
      <c r="J229" s="26">
        <f>G229-H229-I229</f>
        <v>21187.35</v>
      </c>
      <c r="K229" s="26">
        <v>385148.77</v>
      </c>
      <c r="L229" s="10">
        <f>(F229+J229)/C229</f>
        <v>260.17340606060606</v>
      </c>
      <c r="M229" s="10">
        <f>K229/C229</f>
        <v>155.61566464646467</v>
      </c>
      <c r="N229" s="11">
        <f>(F229+J229+K229)/C229</f>
        <v>415.78907070707066</v>
      </c>
    </row>
    <row r="230" spans="1:14" ht="15" customHeight="1">
      <c r="A230" s="8" t="s">
        <v>2</v>
      </c>
      <c r="B230" s="9" t="s">
        <v>0</v>
      </c>
      <c r="C230" s="25">
        <v>1897</v>
      </c>
      <c r="D230" s="26">
        <v>513284.99</v>
      </c>
      <c r="E230" s="27">
        <v>0</v>
      </c>
      <c r="F230" s="26">
        <f>D230-E230</f>
        <v>513284.99</v>
      </c>
      <c r="G230" s="26">
        <v>6921.39</v>
      </c>
      <c r="H230" s="27">
        <v>0</v>
      </c>
      <c r="I230" s="27">
        <v>0</v>
      </c>
      <c r="J230" s="26">
        <f>G230-H230-I230</f>
        <v>6921.39</v>
      </c>
      <c r="K230" s="26">
        <v>49671</v>
      </c>
      <c r="L230" s="10">
        <f>(F230+J230)/C230</f>
        <v>274.22581971534004</v>
      </c>
      <c r="M230" s="10">
        <f>K230/C230</f>
        <v>26.183974696889827</v>
      </c>
      <c r="N230" s="11">
        <f>(F230+J230+K230)/C230</f>
        <v>300.40979441222981</v>
      </c>
    </row>
    <row r="231" spans="1:14" ht="15" customHeight="1">
      <c r="A231" s="8" t="s">
        <v>302</v>
      </c>
      <c r="B231" s="9" t="s">
        <v>296</v>
      </c>
      <c r="C231" s="25">
        <v>3129</v>
      </c>
      <c r="D231" s="26">
        <v>1766814.58</v>
      </c>
      <c r="E231" s="27">
        <v>0</v>
      </c>
      <c r="F231" s="26">
        <f>D231-E231</f>
        <v>1766814.58</v>
      </c>
      <c r="G231" s="26">
        <v>51713.96</v>
      </c>
      <c r="H231" s="27">
        <v>0</v>
      </c>
      <c r="I231" s="27">
        <v>0</v>
      </c>
      <c r="J231" s="26">
        <f>G231-H231-I231</f>
        <v>51713.96</v>
      </c>
      <c r="K231" s="26">
        <v>328733.33</v>
      </c>
      <c r="L231" s="10">
        <f>(F231+J231)/C231</f>
        <v>581.1852157238734</v>
      </c>
      <c r="M231" s="10">
        <f>K231/C231</f>
        <v>105.06018855864494</v>
      </c>
      <c r="N231" s="11">
        <f>(F231+J231+K231)/C231</f>
        <v>686.24540428251839</v>
      </c>
    </row>
    <row r="232" spans="1:14" ht="15" customHeight="1">
      <c r="A232" s="8" t="s">
        <v>417</v>
      </c>
      <c r="B232" s="9" t="s">
        <v>255</v>
      </c>
      <c r="C232" s="25">
        <v>3293</v>
      </c>
      <c r="D232" s="26">
        <v>898459.15</v>
      </c>
      <c r="E232" s="27">
        <v>0</v>
      </c>
      <c r="F232" s="26">
        <f>D232-E232</f>
        <v>898459.15</v>
      </c>
      <c r="G232" s="26">
        <v>67830.490000000005</v>
      </c>
      <c r="H232" s="27">
        <v>0</v>
      </c>
      <c r="I232" s="27">
        <v>0</v>
      </c>
      <c r="J232" s="26">
        <f>G232-H232-I232</f>
        <v>67830.490000000005</v>
      </c>
      <c r="K232" s="26">
        <v>412272.31</v>
      </c>
      <c r="L232" s="10">
        <f>(F232+J232)/C232</f>
        <v>293.43748557546309</v>
      </c>
      <c r="M232" s="10">
        <f>K232/C232</f>
        <v>125.19657151533556</v>
      </c>
      <c r="N232" s="11">
        <f>(F232+J232+K232)/C232</f>
        <v>418.63405709079865</v>
      </c>
    </row>
    <row r="233" spans="1:14" ht="15" customHeight="1">
      <c r="A233" s="8" t="s">
        <v>381</v>
      </c>
      <c r="B233" s="9" t="s">
        <v>172</v>
      </c>
      <c r="C233" s="25">
        <v>2808</v>
      </c>
      <c r="D233" s="26">
        <v>934634.31</v>
      </c>
      <c r="E233" s="27">
        <v>0</v>
      </c>
      <c r="F233" s="26">
        <f>D233-E233</f>
        <v>934634.31</v>
      </c>
      <c r="G233" s="26">
        <v>9874.74</v>
      </c>
      <c r="H233" s="27">
        <v>0</v>
      </c>
      <c r="I233" s="27">
        <v>0</v>
      </c>
      <c r="J233" s="26">
        <f>G233-H233-I233</f>
        <v>9874.74</v>
      </c>
      <c r="K233" s="26">
        <v>337201.42</v>
      </c>
      <c r="L233" s="10">
        <f>(F233+J233)/C233</f>
        <v>336.36362179487179</v>
      </c>
      <c r="M233" s="10">
        <f>K233/C233</f>
        <v>120.08597578347577</v>
      </c>
      <c r="N233" s="11">
        <f>(F233+J233+K233)/C233</f>
        <v>456.44959757834755</v>
      </c>
    </row>
    <row r="234" spans="1:14" ht="15" customHeight="1">
      <c r="A234" s="8" t="s">
        <v>444</v>
      </c>
      <c r="B234" s="9" t="s">
        <v>255</v>
      </c>
      <c r="C234" s="25">
        <v>740</v>
      </c>
      <c r="D234" s="26">
        <v>191441.93</v>
      </c>
      <c r="E234" s="27">
        <v>0</v>
      </c>
      <c r="F234" s="26">
        <f>D234-E234</f>
        <v>191441.93</v>
      </c>
      <c r="G234" s="26">
        <v>0</v>
      </c>
      <c r="H234" s="27">
        <v>0</v>
      </c>
      <c r="I234" s="27">
        <v>0</v>
      </c>
      <c r="J234" s="26">
        <f>G234-H234-I234</f>
        <v>0</v>
      </c>
      <c r="K234" s="26">
        <v>75685.94</v>
      </c>
      <c r="L234" s="10">
        <f>(F234+J234)/C234</f>
        <v>258.70531081081083</v>
      </c>
      <c r="M234" s="10">
        <f>K234/C234</f>
        <v>102.2782972972973</v>
      </c>
      <c r="N234" s="11">
        <f>(F234+J234+K234)/C234</f>
        <v>360.98360810810811</v>
      </c>
    </row>
    <row r="235" spans="1:14" ht="15" customHeight="1">
      <c r="A235" s="8" t="s">
        <v>170</v>
      </c>
      <c r="B235" s="9" t="s">
        <v>109</v>
      </c>
      <c r="C235" s="25">
        <v>436</v>
      </c>
      <c r="D235" s="26">
        <v>111252.89</v>
      </c>
      <c r="E235" s="27">
        <v>0</v>
      </c>
      <c r="F235" s="26">
        <f>D235-E235</f>
        <v>111252.89</v>
      </c>
      <c r="G235" s="26">
        <v>3276.84</v>
      </c>
      <c r="H235" s="27">
        <v>0</v>
      </c>
      <c r="I235" s="27">
        <v>0</v>
      </c>
      <c r="J235" s="26">
        <f>G235-H235-I235</f>
        <v>3276.84</v>
      </c>
      <c r="K235" s="26">
        <v>47534.720000000001</v>
      </c>
      <c r="L235" s="10">
        <f>(F235+J235)/C235</f>
        <v>262.68286697247703</v>
      </c>
      <c r="M235" s="10">
        <f>K235/C235</f>
        <v>109.0245871559633</v>
      </c>
      <c r="N235" s="11">
        <f>(F235+J235+K235)/C235</f>
        <v>371.70745412844042</v>
      </c>
    </row>
    <row r="236" spans="1:14" ht="15" customHeight="1">
      <c r="A236" s="8" t="s">
        <v>454</v>
      </c>
      <c r="B236" s="9" t="s">
        <v>109</v>
      </c>
      <c r="C236" s="25">
        <v>462</v>
      </c>
      <c r="D236" s="26">
        <v>148995.59</v>
      </c>
      <c r="E236" s="27">
        <v>0</v>
      </c>
      <c r="F236" s="26">
        <f>D236-E236</f>
        <v>148995.59</v>
      </c>
      <c r="G236" s="26">
        <v>6730.24</v>
      </c>
      <c r="H236" s="27">
        <v>0</v>
      </c>
      <c r="I236" s="27">
        <v>0</v>
      </c>
      <c r="J236" s="26">
        <f>G236-H236-I236</f>
        <v>6730.24</v>
      </c>
      <c r="K236" s="26">
        <v>109059.58</v>
      </c>
      <c r="L236" s="10">
        <f>(F236+J236)/C236</f>
        <v>337.06889610389607</v>
      </c>
      <c r="M236" s="10">
        <f>K236/C236</f>
        <v>236.05969696969697</v>
      </c>
      <c r="N236" s="11">
        <f>(F236+J236+K236)/C236</f>
        <v>573.12859307359304</v>
      </c>
    </row>
    <row r="237" spans="1:14" ht="15" customHeight="1">
      <c r="A237" s="8" t="s">
        <v>276</v>
      </c>
      <c r="B237" s="9" t="s">
        <v>255</v>
      </c>
      <c r="C237" s="25">
        <v>1520</v>
      </c>
      <c r="D237" s="26">
        <v>1005064.14</v>
      </c>
      <c r="E237" s="27">
        <v>0</v>
      </c>
      <c r="F237" s="26">
        <f>D237-E237</f>
        <v>1005064.14</v>
      </c>
      <c r="G237" s="26">
        <v>15808.85</v>
      </c>
      <c r="H237" s="27">
        <v>0</v>
      </c>
      <c r="I237" s="27">
        <v>0</v>
      </c>
      <c r="J237" s="26">
        <f>G237-H237-I237</f>
        <v>15808.85</v>
      </c>
      <c r="K237" s="26">
        <v>276074.56</v>
      </c>
      <c r="L237" s="10">
        <f>(F237+J237)/C237</f>
        <v>671.62696710526313</v>
      </c>
      <c r="M237" s="10">
        <f>K237/C237</f>
        <v>181.62799999999999</v>
      </c>
      <c r="N237" s="11">
        <f>(F237+J237+K237)/C237</f>
        <v>853.25496710526318</v>
      </c>
    </row>
    <row r="238" spans="1:14" ht="15" customHeight="1">
      <c r="A238" s="8" t="s">
        <v>414</v>
      </c>
      <c r="B238" s="9" t="s">
        <v>221</v>
      </c>
      <c r="C238" s="25">
        <v>4106</v>
      </c>
      <c r="D238" s="26">
        <v>1861306.34</v>
      </c>
      <c r="E238" s="27">
        <v>0</v>
      </c>
      <c r="F238" s="26">
        <f>D238-E238</f>
        <v>1861306.34</v>
      </c>
      <c r="G238" s="26">
        <v>31222.62</v>
      </c>
      <c r="H238" s="27">
        <v>0</v>
      </c>
      <c r="I238" s="27">
        <v>0</v>
      </c>
      <c r="J238" s="26">
        <f>G238-H238-I238</f>
        <v>31222.62</v>
      </c>
      <c r="K238" s="26">
        <v>287947.8</v>
      </c>
      <c r="L238" s="10">
        <f>(F238+J238)/C238</f>
        <v>460.91791524598153</v>
      </c>
      <c r="M238" s="10">
        <f>K238/C238</f>
        <v>70.128543594739398</v>
      </c>
      <c r="N238" s="11">
        <f>(F238+J238+K238)/C238</f>
        <v>531.0464588407209</v>
      </c>
    </row>
    <row r="239" spans="1:14" ht="15" customHeight="1">
      <c r="A239" s="8" t="s">
        <v>277</v>
      </c>
      <c r="B239" s="9" t="s">
        <v>255</v>
      </c>
      <c r="C239" s="25">
        <v>912</v>
      </c>
      <c r="D239" s="26">
        <v>233280.13</v>
      </c>
      <c r="E239" s="27">
        <v>0</v>
      </c>
      <c r="F239" s="26">
        <f>D239-E239</f>
        <v>233280.13</v>
      </c>
      <c r="G239" s="26">
        <v>5431.2</v>
      </c>
      <c r="H239" s="27">
        <v>0</v>
      </c>
      <c r="I239" s="27">
        <v>0</v>
      </c>
      <c r="J239" s="26">
        <f>G239-H239-I239</f>
        <v>5431.2</v>
      </c>
      <c r="K239" s="26">
        <v>119534.87</v>
      </c>
      <c r="L239" s="10">
        <f>(F239+J239)/C239</f>
        <v>261.74487938596491</v>
      </c>
      <c r="M239" s="10">
        <f>K239/C239</f>
        <v>131.06893640350876</v>
      </c>
      <c r="N239" s="11">
        <f>(F239+J239+K239)/C239</f>
        <v>392.81381578947372</v>
      </c>
    </row>
    <row r="240" spans="1:14" ht="15" customHeight="1">
      <c r="A240" s="8" t="s">
        <v>187</v>
      </c>
      <c r="B240" s="9" t="s">
        <v>172</v>
      </c>
      <c r="C240" s="25">
        <v>907</v>
      </c>
      <c r="D240" s="26">
        <v>408577.26</v>
      </c>
      <c r="E240" s="27">
        <v>0</v>
      </c>
      <c r="F240" s="26">
        <f>D240-E240</f>
        <v>408577.26</v>
      </c>
      <c r="G240" s="26">
        <v>18282.47</v>
      </c>
      <c r="H240" s="27">
        <v>0</v>
      </c>
      <c r="I240" s="27">
        <v>0</v>
      </c>
      <c r="J240" s="26">
        <f>G240-H240-I240</f>
        <v>18282.47</v>
      </c>
      <c r="K240" s="26">
        <v>135689.95000000001</v>
      </c>
      <c r="L240" s="10">
        <f>(F240+J240)/C240</f>
        <v>470.62814773980153</v>
      </c>
      <c r="M240" s="10">
        <f>K240/C240</f>
        <v>149.60303197353915</v>
      </c>
      <c r="N240" s="11">
        <f>(F240+J240+K240)/C240</f>
        <v>620.23117971334057</v>
      </c>
    </row>
    <row r="241" spans="1:14" ht="15" customHeight="1">
      <c r="A241" s="8" t="s">
        <v>186</v>
      </c>
      <c r="B241" s="9" t="s">
        <v>172</v>
      </c>
      <c r="C241" s="25">
        <v>2013</v>
      </c>
      <c r="D241" s="26">
        <v>662427.09</v>
      </c>
      <c r="E241" s="27">
        <v>0</v>
      </c>
      <c r="F241" s="26">
        <f>D241-E241</f>
        <v>662427.09</v>
      </c>
      <c r="G241" s="26">
        <v>89800.34</v>
      </c>
      <c r="H241" s="27">
        <v>0</v>
      </c>
      <c r="I241" s="27">
        <v>0</v>
      </c>
      <c r="J241" s="26">
        <f>G241-H241-I241</f>
        <v>89800.34</v>
      </c>
      <c r="K241" s="26">
        <v>215876.42</v>
      </c>
      <c r="L241" s="10">
        <f>(F241+J241)/C241</f>
        <v>373.68476403378037</v>
      </c>
      <c r="M241" s="10">
        <f>K241/C241</f>
        <v>107.24114257327373</v>
      </c>
      <c r="N241" s="11">
        <f>(F241+J241+K241)/C241</f>
        <v>480.92590660705412</v>
      </c>
    </row>
    <row r="242" spans="1:14" ht="15" customHeight="1">
      <c r="A242" s="8" t="s">
        <v>89</v>
      </c>
      <c r="B242" s="9" t="s">
        <v>85</v>
      </c>
      <c r="C242" s="25">
        <v>2247</v>
      </c>
      <c r="D242" s="26">
        <v>1618906.15</v>
      </c>
      <c r="E242" s="27">
        <v>0</v>
      </c>
      <c r="F242" s="26">
        <f>D242-E242</f>
        <v>1618906.15</v>
      </c>
      <c r="G242" s="26">
        <v>157240.32999999999</v>
      </c>
      <c r="H242" s="27">
        <v>0</v>
      </c>
      <c r="I242" s="27">
        <v>0</v>
      </c>
      <c r="J242" s="26">
        <f>G242-H242-I242</f>
        <v>157240.32999999999</v>
      </c>
      <c r="K242" s="26">
        <v>280479.06</v>
      </c>
      <c r="L242" s="10">
        <f>(F242+J242)/C242</f>
        <v>790.45237205162437</v>
      </c>
      <c r="M242" s="10">
        <f>K242/C242</f>
        <v>124.82379172229639</v>
      </c>
      <c r="N242" s="11">
        <f>(F242+J242+K242)/C242</f>
        <v>915.27616377392076</v>
      </c>
    </row>
    <row r="243" spans="1:14" ht="15" customHeight="1">
      <c r="A243" s="8" t="s">
        <v>448</v>
      </c>
      <c r="B243" s="9" t="s">
        <v>0</v>
      </c>
      <c r="C243" s="25">
        <v>609</v>
      </c>
      <c r="D243" s="26">
        <v>91655.58</v>
      </c>
      <c r="E243" s="27">
        <v>0</v>
      </c>
      <c r="F243" s="26">
        <f>D243-E243</f>
        <v>91655.58</v>
      </c>
      <c r="G243" s="26">
        <v>4275.07</v>
      </c>
      <c r="H243" s="27">
        <v>0</v>
      </c>
      <c r="I243" s="27">
        <v>0</v>
      </c>
      <c r="J243" s="26">
        <f>G243-H243-I243</f>
        <v>4275.07</v>
      </c>
      <c r="K243" s="26">
        <v>100680.23</v>
      </c>
      <c r="L243" s="10">
        <f>(F243+J243)/C243</f>
        <v>157.52159277504103</v>
      </c>
      <c r="M243" s="10">
        <f>K243/C243</f>
        <v>165.32057471264366</v>
      </c>
      <c r="N243" s="11">
        <f>(F243+J243+K243)/C243</f>
        <v>322.84216748768472</v>
      </c>
    </row>
    <row r="244" spans="1:14" ht="15" customHeight="1">
      <c r="A244" s="8" t="s">
        <v>5</v>
      </c>
      <c r="B244" s="9" t="s">
        <v>0</v>
      </c>
      <c r="C244" s="25">
        <v>1045</v>
      </c>
      <c r="D244" s="26">
        <v>196003.55</v>
      </c>
      <c r="E244" s="27">
        <v>0</v>
      </c>
      <c r="F244" s="26">
        <f>D244-E244</f>
        <v>196003.55</v>
      </c>
      <c r="G244" s="26">
        <v>39606.82</v>
      </c>
      <c r="H244" s="27">
        <v>0</v>
      </c>
      <c r="I244" s="27">
        <v>0</v>
      </c>
      <c r="J244" s="26">
        <f>G244-H244-I244</f>
        <v>39606.82</v>
      </c>
      <c r="K244" s="26">
        <v>110027.33</v>
      </c>
      <c r="L244" s="10">
        <f>(F244+J244)/C244</f>
        <v>225.46446889952153</v>
      </c>
      <c r="M244" s="10">
        <f>K244/C244</f>
        <v>105.28931100478469</v>
      </c>
      <c r="N244" s="11">
        <f>(F244+J244+K244)/C244</f>
        <v>330.75377990430621</v>
      </c>
    </row>
    <row r="245" spans="1:14" ht="15" customHeight="1">
      <c r="A245" s="8" t="s">
        <v>6</v>
      </c>
      <c r="B245" s="9" t="s">
        <v>0</v>
      </c>
      <c r="C245" s="25">
        <v>954</v>
      </c>
      <c r="D245" s="26">
        <v>294721.99</v>
      </c>
      <c r="E245" s="27">
        <v>0</v>
      </c>
      <c r="F245" s="26">
        <f>D245-E245</f>
        <v>294721.99</v>
      </c>
      <c r="G245" s="26">
        <v>9344.09</v>
      </c>
      <c r="H245" s="27">
        <v>0</v>
      </c>
      <c r="I245" s="27">
        <v>0</v>
      </c>
      <c r="J245" s="26">
        <f>G245-H245-I245</f>
        <v>9344.09</v>
      </c>
      <c r="K245" s="26">
        <v>154718.42000000001</v>
      </c>
      <c r="L245" s="10">
        <f>(F245+J245)/C245</f>
        <v>318.72754716981132</v>
      </c>
      <c r="M245" s="10">
        <f>K245/C245</f>
        <v>162.17863731656186</v>
      </c>
      <c r="N245" s="11">
        <f>(F245+J245+K245)/C245</f>
        <v>480.90618448637315</v>
      </c>
    </row>
    <row r="246" spans="1:14" ht="15" customHeight="1">
      <c r="A246" s="8" t="s">
        <v>442</v>
      </c>
      <c r="B246" s="9" t="s">
        <v>0</v>
      </c>
      <c r="C246" s="25">
        <v>985</v>
      </c>
      <c r="D246" s="26">
        <v>196054.81</v>
      </c>
      <c r="E246" s="27">
        <v>0</v>
      </c>
      <c r="F246" s="26">
        <f>D246-E246</f>
        <v>196054.81</v>
      </c>
      <c r="G246" s="26">
        <v>0</v>
      </c>
      <c r="H246" s="27">
        <v>0</v>
      </c>
      <c r="I246" s="27">
        <v>0</v>
      </c>
      <c r="J246" s="26">
        <f>G246-H246-I246</f>
        <v>0</v>
      </c>
      <c r="K246" s="26">
        <v>51754.91</v>
      </c>
      <c r="L246" s="10">
        <f>(F246+J246)/C246</f>
        <v>199.04041624365482</v>
      </c>
      <c r="M246" s="10">
        <f>K246/C246</f>
        <v>52.543055837563458</v>
      </c>
      <c r="N246" s="11">
        <f>(F246+J246+K246)/C246</f>
        <v>251.58347208121828</v>
      </c>
    </row>
    <row r="247" spans="1:14" ht="15" customHeight="1">
      <c r="A247" s="8" t="s">
        <v>185</v>
      </c>
      <c r="B247" s="9" t="s">
        <v>172</v>
      </c>
      <c r="C247" s="25">
        <v>1249</v>
      </c>
      <c r="D247" s="26">
        <v>386319.49</v>
      </c>
      <c r="E247" s="27">
        <v>0</v>
      </c>
      <c r="F247" s="26">
        <f>D247-E247</f>
        <v>386319.49</v>
      </c>
      <c r="G247" s="26">
        <v>17933.18</v>
      </c>
      <c r="H247" s="27">
        <v>0</v>
      </c>
      <c r="I247" s="27">
        <v>0</v>
      </c>
      <c r="J247" s="26">
        <f>G247-H247-I247</f>
        <v>17933.18</v>
      </c>
      <c r="K247" s="26">
        <v>296205.40000000002</v>
      </c>
      <c r="L247" s="10">
        <f>(F247+J247)/C247</f>
        <v>323.66106485188152</v>
      </c>
      <c r="M247" s="10">
        <f>K247/C247</f>
        <v>237.15404323458768</v>
      </c>
      <c r="N247" s="11">
        <f>(F247+J247+K247)/C247</f>
        <v>560.81510808646919</v>
      </c>
    </row>
    <row r="248" spans="1:14" ht="15" customHeight="1">
      <c r="A248" s="8" t="s">
        <v>399</v>
      </c>
      <c r="B248" s="9" t="s">
        <v>255</v>
      </c>
      <c r="C248" s="25">
        <v>388</v>
      </c>
      <c r="D248" s="26">
        <v>132656.42000000001</v>
      </c>
      <c r="E248" s="27">
        <v>0</v>
      </c>
      <c r="F248" s="26">
        <f>D248-E248</f>
        <v>132656.42000000001</v>
      </c>
      <c r="G248" s="26">
        <v>2685.93</v>
      </c>
      <c r="H248" s="27">
        <v>0</v>
      </c>
      <c r="I248" s="27">
        <v>0</v>
      </c>
      <c r="J248" s="26">
        <f>G248-H248-I248</f>
        <v>2685.93</v>
      </c>
      <c r="K248" s="26">
        <v>64649.81</v>
      </c>
      <c r="L248" s="10">
        <f>(F248+J248)/C248</f>
        <v>348.82048969072167</v>
      </c>
      <c r="M248" s="10">
        <f>K248/C248</f>
        <v>166.62322164948452</v>
      </c>
      <c r="N248" s="11">
        <f>(F248+J248+K248)/C248</f>
        <v>515.44371134020616</v>
      </c>
    </row>
    <row r="249" spans="1:14" ht="15" customHeight="1">
      <c r="A249" s="8" t="s">
        <v>397</v>
      </c>
      <c r="B249" s="9" t="s">
        <v>255</v>
      </c>
      <c r="C249" s="25">
        <v>553</v>
      </c>
      <c r="D249" s="26">
        <v>239018.12</v>
      </c>
      <c r="E249" s="27">
        <v>0</v>
      </c>
      <c r="F249" s="26">
        <f>D249-E249</f>
        <v>239018.12</v>
      </c>
      <c r="G249" s="26">
        <v>1520.19</v>
      </c>
      <c r="H249" s="27">
        <v>0</v>
      </c>
      <c r="I249" s="27">
        <v>0</v>
      </c>
      <c r="J249" s="26">
        <f>G249-H249-I249</f>
        <v>1520.19</v>
      </c>
      <c r="K249" s="26">
        <v>48256.959999999999</v>
      </c>
      <c r="L249" s="10">
        <f>(F249+J249)/C249</f>
        <v>434.96981916817361</v>
      </c>
      <c r="M249" s="10">
        <f>K249/C249</f>
        <v>87.263942133815547</v>
      </c>
      <c r="N249" s="11">
        <f>(F249+J249+K249)/C249</f>
        <v>522.23376130198915</v>
      </c>
    </row>
    <row r="250" spans="1:14" ht="15" customHeight="1">
      <c r="A250" s="8" t="s">
        <v>24</v>
      </c>
      <c r="B250" s="9" t="s">
        <v>0</v>
      </c>
      <c r="C250" s="25">
        <v>3928</v>
      </c>
      <c r="D250" s="26">
        <v>972199.41</v>
      </c>
      <c r="E250" s="27">
        <v>0</v>
      </c>
      <c r="F250" s="26">
        <f>D250-E250</f>
        <v>972199.41</v>
      </c>
      <c r="G250" s="26">
        <v>28823.02</v>
      </c>
      <c r="H250" s="27">
        <v>0</v>
      </c>
      <c r="I250" s="27">
        <v>0</v>
      </c>
      <c r="J250" s="26">
        <f>G250-H250-I250</f>
        <v>28823.02</v>
      </c>
      <c r="K250" s="26">
        <v>252575.41</v>
      </c>
      <c r="L250" s="10">
        <f>(F250+J250)/C250</f>
        <v>254.84277749490838</v>
      </c>
      <c r="M250" s="10">
        <f>K250/C250</f>
        <v>64.301275458248469</v>
      </c>
      <c r="N250" s="11">
        <f>(F250+J250+K250)/C250</f>
        <v>319.14405295315686</v>
      </c>
    </row>
    <row r="251" spans="1:14" ht="15" customHeight="1">
      <c r="A251" s="8" t="s">
        <v>8</v>
      </c>
      <c r="B251" s="9" t="s">
        <v>0</v>
      </c>
      <c r="C251" s="25">
        <v>136</v>
      </c>
      <c r="D251" s="26">
        <v>48442.2</v>
      </c>
      <c r="E251" s="27">
        <v>0</v>
      </c>
      <c r="F251" s="26">
        <f>D251-E251</f>
        <v>48442.2</v>
      </c>
      <c r="G251" s="26">
        <v>224</v>
      </c>
      <c r="H251" s="27">
        <v>0</v>
      </c>
      <c r="I251" s="27">
        <v>0</v>
      </c>
      <c r="J251" s="26">
        <f>G251-H251-I251</f>
        <v>224</v>
      </c>
      <c r="K251" s="26">
        <v>15816.1</v>
      </c>
      <c r="L251" s="10">
        <f>(F251+J251)/C251</f>
        <v>357.83970588235292</v>
      </c>
      <c r="M251" s="10">
        <f>K251/C251</f>
        <v>116.29485294117647</v>
      </c>
      <c r="N251" s="11">
        <f>(F251+J251+K251)/C251</f>
        <v>474.1345588235294</v>
      </c>
    </row>
    <row r="252" spans="1:14" ht="15" customHeight="1">
      <c r="A252" s="8" t="s">
        <v>30</v>
      </c>
      <c r="B252" s="9" t="s">
        <v>0</v>
      </c>
      <c r="C252" s="25">
        <v>3550</v>
      </c>
      <c r="D252" s="26">
        <v>715624.29</v>
      </c>
      <c r="E252" s="27">
        <v>0</v>
      </c>
      <c r="F252" s="26">
        <f>D252-E252</f>
        <v>715624.29</v>
      </c>
      <c r="G252" s="26">
        <v>35344.39</v>
      </c>
      <c r="H252" s="27">
        <v>0</v>
      </c>
      <c r="I252" s="27">
        <v>0</v>
      </c>
      <c r="J252" s="26">
        <f>G252-H252-I252</f>
        <v>35344.39</v>
      </c>
      <c r="K252" s="26">
        <v>122271.9</v>
      </c>
      <c r="L252" s="10">
        <f>(F252+J252)/C252</f>
        <v>211.54047323943664</v>
      </c>
      <c r="M252" s="10">
        <f>K252/C252</f>
        <v>34.442788732394362</v>
      </c>
      <c r="N252" s="11">
        <f>(F252+J252+K252)/C252</f>
        <v>245.98326197183101</v>
      </c>
    </row>
    <row r="253" spans="1:14" ht="15" customHeight="1">
      <c r="A253" s="8" t="s">
        <v>191</v>
      </c>
      <c r="B253" s="9" t="s">
        <v>172</v>
      </c>
      <c r="C253" s="25">
        <v>1652</v>
      </c>
      <c r="D253" s="26">
        <v>412923.08</v>
      </c>
      <c r="E253" s="27">
        <v>0</v>
      </c>
      <c r="F253" s="26">
        <f>D253-E253</f>
        <v>412923.08</v>
      </c>
      <c r="G253" s="26">
        <v>3615.61</v>
      </c>
      <c r="H253" s="27">
        <v>0</v>
      </c>
      <c r="I253" s="27">
        <v>0</v>
      </c>
      <c r="J253" s="26">
        <f>G253-H253-I253</f>
        <v>3615.61</v>
      </c>
      <c r="K253" s="26">
        <v>159663.31</v>
      </c>
      <c r="L253" s="10">
        <f>(F253+J253)/C253</f>
        <v>252.1420641646489</v>
      </c>
      <c r="M253" s="10">
        <f>K253/C253</f>
        <v>96.648492736077486</v>
      </c>
      <c r="N253" s="11">
        <f>(F253+J253+K253)/C253</f>
        <v>348.79055690072641</v>
      </c>
    </row>
    <row r="254" spans="1:14" ht="15" customHeight="1">
      <c r="A254" s="8" t="s">
        <v>29</v>
      </c>
      <c r="B254" s="9" t="s">
        <v>0</v>
      </c>
      <c r="C254" s="25">
        <v>3612</v>
      </c>
      <c r="D254" s="26">
        <v>1510479.29</v>
      </c>
      <c r="E254" s="27">
        <v>0</v>
      </c>
      <c r="F254" s="26">
        <f>D254-E254</f>
        <v>1510479.29</v>
      </c>
      <c r="G254" s="26">
        <v>15183.32</v>
      </c>
      <c r="H254" s="27">
        <v>0</v>
      </c>
      <c r="I254" s="27">
        <v>0</v>
      </c>
      <c r="J254" s="26">
        <f>G254-H254-I254</f>
        <v>15183.32</v>
      </c>
      <c r="K254" s="26">
        <v>420020.68</v>
      </c>
      <c r="L254" s="10">
        <f>(F254+J254)/C254</f>
        <v>422.38721207087491</v>
      </c>
      <c r="M254" s="10">
        <f>K254/C254</f>
        <v>116.28479512735326</v>
      </c>
      <c r="N254" s="11">
        <f>(F254+J254+K254)/C254</f>
        <v>538.67200719822813</v>
      </c>
    </row>
    <row r="255" spans="1:14" ht="15" customHeight="1">
      <c r="A255" s="8" t="s">
        <v>28</v>
      </c>
      <c r="B255" s="9" t="s">
        <v>0</v>
      </c>
      <c r="C255" s="25">
        <v>571</v>
      </c>
      <c r="D255" s="26">
        <v>125633.51</v>
      </c>
      <c r="E255" s="27">
        <v>0</v>
      </c>
      <c r="F255" s="26">
        <f>D255-E255</f>
        <v>125633.51</v>
      </c>
      <c r="G255" s="26">
        <v>800</v>
      </c>
      <c r="H255" s="27">
        <v>0</v>
      </c>
      <c r="I255" s="27">
        <v>0</v>
      </c>
      <c r="J255" s="26">
        <f>G255-H255-I255</f>
        <v>800</v>
      </c>
      <c r="K255" s="26">
        <v>73630.13</v>
      </c>
      <c r="L255" s="10">
        <f>(F255+J255)/C255</f>
        <v>221.42471103327495</v>
      </c>
      <c r="M255" s="10">
        <f>K255/C255</f>
        <v>128.94943957968476</v>
      </c>
      <c r="N255" s="11">
        <f>(F255+J255+K255)/C255</f>
        <v>350.37415061295974</v>
      </c>
    </row>
    <row r="256" spans="1:14" ht="15" customHeight="1">
      <c r="A256" s="8" t="s">
        <v>301</v>
      </c>
      <c r="B256" s="9" t="s">
        <v>296</v>
      </c>
      <c r="C256" s="25">
        <v>3856</v>
      </c>
      <c r="D256" s="26">
        <v>816591.68</v>
      </c>
      <c r="E256" s="27">
        <v>0</v>
      </c>
      <c r="F256" s="26">
        <f>D256-E256</f>
        <v>816591.68</v>
      </c>
      <c r="G256" s="26">
        <v>9845.41</v>
      </c>
      <c r="H256" s="27">
        <v>0</v>
      </c>
      <c r="I256" s="27">
        <v>0</v>
      </c>
      <c r="J256" s="26">
        <f>G256-H256-I256</f>
        <v>9845.41</v>
      </c>
      <c r="K256" s="26">
        <v>192877.69</v>
      </c>
      <c r="L256" s="10">
        <f>(F256+J256)/C256</f>
        <v>214.32497147302908</v>
      </c>
      <c r="M256" s="10">
        <f>K256/C256</f>
        <v>50.020147821576764</v>
      </c>
      <c r="N256" s="11">
        <f>(F256+J256+K256)/C256</f>
        <v>264.34511929460581</v>
      </c>
    </row>
    <row r="257" spans="1:14" ht="15" customHeight="1">
      <c r="A257" s="8" t="s">
        <v>171</v>
      </c>
      <c r="B257" s="9" t="s">
        <v>109</v>
      </c>
      <c r="C257" s="25">
        <v>197</v>
      </c>
      <c r="D257" s="26">
        <v>33332.06</v>
      </c>
      <c r="E257" s="27">
        <v>0</v>
      </c>
      <c r="F257" s="26">
        <f>D257-E257</f>
        <v>33332.06</v>
      </c>
      <c r="G257" s="26">
        <v>810.1</v>
      </c>
      <c r="H257" s="27">
        <v>0</v>
      </c>
      <c r="I257" s="27">
        <v>0</v>
      </c>
      <c r="J257" s="26">
        <f>G257-H257-I257</f>
        <v>810.1</v>
      </c>
      <c r="K257" s="26">
        <v>5468.27</v>
      </c>
      <c r="L257" s="10">
        <f>(F257+J257)/C257</f>
        <v>173.31045685279187</v>
      </c>
      <c r="M257" s="10">
        <f>K257/C257</f>
        <v>27.757715736040613</v>
      </c>
      <c r="N257" s="11">
        <f>(F257+J257+K257)/C257</f>
        <v>201.06817258883245</v>
      </c>
    </row>
    <row r="258" spans="1:14" ht="15" customHeight="1">
      <c r="A258" s="8" t="s">
        <v>184</v>
      </c>
      <c r="B258" s="9" t="s">
        <v>172</v>
      </c>
      <c r="C258" s="25">
        <v>467</v>
      </c>
      <c r="D258" s="26">
        <v>95846.41</v>
      </c>
      <c r="E258" s="27">
        <v>0</v>
      </c>
      <c r="F258" s="26">
        <f>D258-E258</f>
        <v>95846.41</v>
      </c>
      <c r="G258" s="26">
        <v>1392.18</v>
      </c>
      <c r="H258" s="27">
        <v>0</v>
      </c>
      <c r="I258" s="27">
        <v>0</v>
      </c>
      <c r="J258" s="26">
        <f>G258-H258-I258</f>
        <v>1392.18</v>
      </c>
      <c r="K258" s="26">
        <v>51290.5</v>
      </c>
      <c r="L258" s="10">
        <f>(F258+J258)/C258</f>
        <v>208.21967880085651</v>
      </c>
      <c r="M258" s="10">
        <f>K258/C258</f>
        <v>109.82976445396146</v>
      </c>
      <c r="N258" s="11">
        <f>(F258+J258+K258)/C258</f>
        <v>318.04944325481796</v>
      </c>
    </row>
    <row r="259" spans="1:14" ht="15" customHeight="1">
      <c r="A259" s="8" t="s">
        <v>363</v>
      </c>
      <c r="B259" s="9" t="s">
        <v>109</v>
      </c>
      <c r="C259" s="25">
        <v>1591</v>
      </c>
      <c r="D259" s="26">
        <v>591485.13</v>
      </c>
      <c r="E259" s="27">
        <v>0</v>
      </c>
      <c r="F259" s="26">
        <f>D259-E259</f>
        <v>591485.13</v>
      </c>
      <c r="G259" s="26">
        <v>22733.119999999999</v>
      </c>
      <c r="H259" s="27">
        <v>0</v>
      </c>
      <c r="I259" s="27">
        <v>0</v>
      </c>
      <c r="J259" s="26">
        <f>G259-H259-I259</f>
        <v>22733.119999999999</v>
      </c>
      <c r="K259" s="26">
        <v>238653.62</v>
      </c>
      <c r="L259" s="10">
        <f>(F259+J259)/C259</f>
        <v>386.05798240100563</v>
      </c>
      <c r="M259" s="10">
        <f>K259/C259</f>
        <v>150.00227529855437</v>
      </c>
      <c r="N259" s="11">
        <f>(F259+J259+K259)/C259</f>
        <v>536.06025769956</v>
      </c>
    </row>
    <row r="260" spans="1:14" ht="15" customHeight="1">
      <c r="A260" s="8" t="s">
        <v>459</v>
      </c>
      <c r="B260" s="9" t="s">
        <v>0</v>
      </c>
      <c r="C260" s="25">
        <v>337</v>
      </c>
      <c r="D260" s="26">
        <v>82140.92</v>
      </c>
      <c r="E260" s="27">
        <v>0</v>
      </c>
      <c r="F260" s="26">
        <f>D260-E260</f>
        <v>82140.92</v>
      </c>
      <c r="G260" s="26">
        <v>152.06</v>
      </c>
      <c r="H260" s="27">
        <v>0</v>
      </c>
      <c r="I260" s="27">
        <v>0</v>
      </c>
      <c r="J260" s="26">
        <f>G260-H260-I260</f>
        <v>152.06</v>
      </c>
      <c r="K260" s="26">
        <v>13292.29</v>
      </c>
      <c r="L260" s="10">
        <f>(F260+J260)/C260</f>
        <v>244.19281899109791</v>
      </c>
      <c r="M260" s="10">
        <f>K260/C260</f>
        <v>39.442997032640953</v>
      </c>
      <c r="N260" s="11">
        <f>(F260+J260+K260)/C260</f>
        <v>283.63581602373887</v>
      </c>
    </row>
    <row r="261" spans="1:14" ht="15" customHeight="1">
      <c r="A261" s="8" t="s">
        <v>456</v>
      </c>
      <c r="B261" s="9" t="s">
        <v>109</v>
      </c>
      <c r="C261" s="25">
        <v>398</v>
      </c>
      <c r="D261" s="26">
        <v>82876.14</v>
      </c>
      <c r="E261" s="27">
        <v>0</v>
      </c>
      <c r="F261" s="26">
        <f>D261-E261</f>
        <v>82876.14</v>
      </c>
      <c r="G261" s="26">
        <v>233.6</v>
      </c>
      <c r="H261" s="27">
        <v>0</v>
      </c>
      <c r="I261" s="27">
        <v>0</v>
      </c>
      <c r="J261" s="26">
        <f>G261-H261-I261</f>
        <v>233.6</v>
      </c>
      <c r="K261" s="26">
        <v>44084.01</v>
      </c>
      <c r="L261" s="10">
        <f>(F261+J261)/C261</f>
        <v>208.8184422110553</v>
      </c>
      <c r="M261" s="10">
        <f>K261/C261</f>
        <v>110.76384422110553</v>
      </c>
      <c r="N261" s="11">
        <f>(F261+J261+K261)/C261</f>
        <v>319.5822864321608</v>
      </c>
    </row>
    <row r="262" spans="1:14" ht="15" customHeight="1">
      <c r="A262" s="8" t="s">
        <v>27</v>
      </c>
      <c r="B262" s="9" t="s">
        <v>0</v>
      </c>
      <c r="C262" s="25">
        <v>130</v>
      </c>
      <c r="D262" s="26">
        <v>35020.339999999997</v>
      </c>
      <c r="E262" s="27">
        <v>0</v>
      </c>
      <c r="F262" s="26">
        <f>D262-E262</f>
        <v>35020.339999999997</v>
      </c>
      <c r="G262" s="26">
        <v>508.74</v>
      </c>
      <c r="H262" s="27">
        <v>0</v>
      </c>
      <c r="I262" s="27">
        <v>0</v>
      </c>
      <c r="J262" s="26">
        <f>G262-H262-I262</f>
        <v>508.74</v>
      </c>
      <c r="K262" s="26">
        <v>28013.27</v>
      </c>
      <c r="L262" s="10">
        <f>(F262+J262)/C262</f>
        <v>273.30061538461536</v>
      </c>
      <c r="M262" s="10">
        <f>K262/C262</f>
        <v>215.48669230769232</v>
      </c>
      <c r="N262" s="11">
        <f>(F262+J262+K262)/C262</f>
        <v>488.78730769230765</v>
      </c>
    </row>
    <row r="263" spans="1:14" ht="15" customHeight="1">
      <c r="A263" s="8" t="s">
        <v>181</v>
      </c>
      <c r="B263" s="9" t="s">
        <v>172</v>
      </c>
      <c r="C263" s="25">
        <v>3640</v>
      </c>
      <c r="D263" s="26">
        <v>1048529.73</v>
      </c>
      <c r="E263" s="27">
        <v>0</v>
      </c>
      <c r="F263" s="26">
        <f>D263-E263</f>
        <v>1048529.73</v>
      </c>
      <c r="G263" s="26">
        <v>59888.12</v>
      </c>
      <c r="H263" s="27">
        <v>0</v>
      </c>
      <c r="I263" s="27">
        <v>0</v>
      </c>
      <c r="J263" s="26">
        <f>G263-H263-I263</f>
        <v>59888.12</v>
      </c>
      <c r="K263" s="26">
        <v>500939.5</v>
      </c>
      <c r="L263" s="10">
        <f>(F263+J263)/C263</f>
        <v>304.5103983516484</v>
      </c>
      <c r="M263" s="10">
        <f>K263/C263</f>
        <v>137.62074175824176</v>
      </c>
      <c r="N263" s="11">
        <f>(F263+J263+K263)/C263</f>
        <v>442.13114010989011</v>
      </c>
    </row>
    <row r="264" spans="1:14" ht="15" customHeight="1">
      <c r="A264" s="8" t="s">
        <v>393</v>
      </c>
      <c r="B264" s="9" t="s">
        <v>296</v>
      </c>
      <c r="C264" s="25">
        <v>875</v>
      </c>
      <c r="D264" s="26">
        <v>403238.35</v>
      </c>
      <c r="E264" s="27">
        <v>0</v>
      </c>
      <c r="F264" s="26">
        <f>D264-E264</f>
        <v>403238.35</v>
      </c>
      <c r="G264" s="26">
        <v>30769.08</v>
      </c>
      <c r="H264" s="27">
        <v>0</v>
      </c>
      <c r="I264" s="27">
        <v>0</v>
      </c>
      <c r="J264" s="26">
        <f>G264-H264-I264</f>
        <v>30769.08</v>
      </c>
      <c r="K264" s="26">
        <v>221514.76</v>
      </c>
      <c r="L264" s="10">
        <f>(F264+J264)/C264</f>
        <v>496.0084914285714</v>
      </c>
      <c r="M264" s="10">
        <f>K264/C264</f>
        <v>253.15972571428571</v>
      </c>
      <c r="N264" s="11">
        <f>(F264+J264+K264)/C264</f>
        <v>749.16821714285709</v>
      </c>
    </row>
    <row r="265" spans="1:14" ht="15" customHeight="1">
      <c r="A265" s="8" t="s">
        <v>169</v>
      </c>
      <c r="B265" s="9" t="s">
        <v>109</v>
      </c>
      <c r="C265" s="25">
        <v>1489</v>
      </c>
      <c r="D265" s="26">
        <v>585241.18999999994</v>
      </c>
      <c r="E265" s="27">
        <v>0</v>
      </c>
      <c r="F265" s="26">
        <f>D265-E265</f>
        <v>585241.18999999994</v>
      </c>
      <c r="G265" s="26">
        <v>20341.310000000001</v>
      </c>
      <c r="H265" s="27">
        <v>0</v>
      </c>
      <c r="I265" s="27">
        <v>0</v>
      </c>
      <c r="J265" s="26">
        <f>G265-H265-I265</f>
        <v>20341.310000000001</v>
      </c>
      <c r="K265" s="26">
        <v>410655.33</v>
      </c>
      <c r="L265" s="10">
        <f>(F265+J265)/C265</f>
        <v>406.70416386836803</v>
      </c>
      <c r="M265" s="10">
        <f>K265/C265</f>
        <v>275.79269979852251</v>
      </c>
      <c r="N265" s="11">
        <f>(F265+J265+K265)/C265</f>
        <v>682.49686366689059</v>
      </c>
    </row>
    <row r="266" spans="1:14" ht="15" customHeight="1">
      <c r="A266" s="8" t="s">
        <v>166</v>
      </c>
      <c r="B266" s="9" t="s">
        <v>109</v>
      </c>
      <c r="C266" s="25">
        <v>772</v>
      </c>
      <c r="D266" s="26">
        <v>351730.74</v>
      </c>
      <c r="E266" s="27">
        <v>0</v>
      </c>
      <c r="F266" s="26">
        <f>D266-E266</f>
        <v>351730.74</v>
      </c>
      <c r="G266" s="26">
        <v>9508.8799999999992</v>
      </c>
      <c r="H266" s="27">
        <v>0</v>
      </c>
      <c r="I266" s="27">
        <v>0</v>
      </c>
      <c r="J266" s="26">
        <f>G266-H266-I266</f>
        <v>9508.8799999999992</v>
      </c>
      <c r="K266" s="26">
        <v>13085.02</v>
      </c>
      <c r="L266" s="10">
        <f>(F266+J266)/C266</f>
        <v>467.92696891191707</v>
      </c>
      <c r="M266" s="10">
        <f>K266/C266</f>
        <v>16.949507772020727</v>
      </c>
      <c r="N266" s="11">
        <f>(F266+J266+K266)/C266</f>
        <v>484.87647668393782</v>
      </c>
    </row>
    <row r="267" spans="1:14" ht="15" customHeight="1">
      <c r="A267" s="8" t="s">
        <v>26</v>
      </c>
      <c r="B267" s="9" t="s">
        <v>0</v>
      </c>
      <c r="C267" s="25">
        <v>311</v>
      </c>
      <c r="D267" s="26">
        <v>73356.38</v>
      </c>
      <c r="E267" s="27">
        <v>0</v>
      </c>
      <c r="F267" s="26">
        <f>D267-E267</f>
        <v>73356.38</v>
      </c>
      <c r="G267" s="26">
        <v>29287.13</v>
      </c>
      <c r="H267" s="27">
        <v>0</v>
      </c>
      <c r="I267" s="27">
        <v>0</v>
      </c>
      <c r="J267" s="26">
        <f>G267-H267-I267</f>
        <v>29287.13</v>
      </c>
      <c r="K267" s="26">
        <v>45498.98</v>
      </c>
      <c r="L267" s="10">
        <f>(F267+J267)/C267</f>
        <v>330.04344051446947</v>
      </c>
      <c r="M267" s="10">
        <f>K267/C267</f>
        <v>146.29897106109325</v>
      </c>
      <c r="N267" s="11">
        <f>(F267+J267+K267)/C267</f>
        <v>476.34241157556278</v>
      </c>
    </row>
    <row r="268" spans="1:14" ht="15" customHeight="1">
      <c r="A268" s="8" t="s">
        <v>364</v>
      </c>
      <c r="B268" s="9" t="s">
        <v>0</v>
      </c>
      <c r="C268" s="25">
        <v>476</v>
      </c>
      <c r="D268" s="26">
        <v>291432.28000000003</v>
      </c>
      <c r="E268" s="27">
        <v>0</v>
      </c>
      <c r="F268" s="26">
        <f>D268-E268</f>
        <v>291432.28000000003</v>
      </c>
      <c r="G268" s="26">
        <v>188.25</v>
      </c>
      <c r="H268" s="27">
        <v>0</v>
      </c>
      <c r="I268" s="27">
        <v>0</v>
      </c>
      <c r="J268" s="26">
        <f>G268-H268-I268</f>
        <v>188.25</v>
      </c>
      <c r="K268" s="26">
        <v>76488.84</v>
      </c>
      <c r="L268" s="10">
        <f>(F268+J268)/C268</f>
        <v>612.64817226890762</v>
      </c>
      <c r="M268" s="10">
        <f>K268/C268</f>
        <v>160.69084033613444</v>
      </c>
      <c r="N268" s="11">
        <f>(F268+J268+K268)/C268</f>
        <v>773.33901260504206</v>
      </c>
    </row>
    <row r="269" spans="1:14" ht="15" customHeight="1">
      <c r="A269" s="8" t="s">
        <v>183</v>
      </c>
      <c r="B269" s="9" t="s">
        <v>172</v>
      </c>
      <c r="C269" s="25">
        <v>830</v>
      </c>
      <c r="D269" s="26">
        <v>217640.79</v>
      </c>
      <c r="E269" s="27">
        <v>0</v>
      </c>
      <c r="F269" s="26">
        <f>D269-E269</f>
        <v>217640.79</v>
      </c>
      <c r="G269" s="26">
        <v>19409.91</v>
      </c>
      <c r="H269" s="27">
        <v>0</v>
      </c>
      <c r="I269" s="27">
        <v>0</v>
      </c>
      <c r="J269" s="26">
        <f>G269-H269-I269</f>
        <v>19409.91</v>
      </c>
      <c r="K269" s="26">
        <v>96431.25</v>
      </c>
      <c r="L269" s="10">
        <f>(F269+J269)/C269</f>
        <v>285.60325301204819</v>
      </c>
      <c r="M269" s="10">
        <f>K269/C269</f>
        <v>116.18222891566265</v>
      </c>
      <c r="N269" s="11">
        <f>(F269+J269+K269)/C269</f>
        <v>401.78548192771086</v>
      </c>
    </row>
    <row r="270" spans="1:14" ht="15" customHeight="1">
      <c r="A270" s="8" t="s">
        <v>225</v>
      </c>
      <c r="B270" s="9" t="s">
        <v>221</v>
      </c>
      <c r="C270" s="25">
        <v>2945</v>
      </c>
      <c r="D270" s="26">
        <v>930376.37</v>
      </c>
      <c r="E270" s="27">
        <v>0</v>
      </c>
      <c r="F270" s="26">
        <f>D270-E270</f>
        <v>930376.37</v>
      </c>
      <c r="G270" s="26">
        <v>30049.06</v>
      </c>
      <c r="H270" s="27">
        <v>0</v>
      </c>
      <c r="I270" s="27">
        <v>0</v>
      </c>
      <c r="J270" s="26">
        <f>G270-H270-I270</f>
        <v>30049.06</v>
      </c>
      <c r="K270" s="26">
        <v>142739.57</v>
      </c>
      <c r="L270" s="10">
        <f>(F270+J270)/C270</f>
        <v>326.12068930390495</v>
      </c>
      <c r="M270" s="10">
        <f>K270/C270</f>
        <v>48.468444821731751</v>
      </c>
      <c r="N270" s="11">
        <f>(F270+J270+K270)/C270</f>
        <v>374.58913412563669</v>
      </c>
    </row>
    <row r="271" spans="1:14" ht="15" customHeight="1">
      <c r="A271" s="8" t="s">
        <v>451</v>
      </c>
      <c r="B271" s="9" t="s">
        <v>255</v>
      </c>
      <c r="C271" s="25">
        <v>524</v>
      </c>
      <c r="D271" s="26">
        <v>315662.34000000003</v>
      </c>
      <c r="E271" s="27">
        <v>0</v>
      </c>
      <c r="F271" s="26">
        <f>D271-E271</f>
        <v>315662.34000000003</v>
      </c>
      <c r="G271" s="26">
        <v>386.4</v>
      </c>
      <c r="H271" s="27">
        <v>0</v>
      </c>
      <c r="I271" s="27">
        <v>0</v>
      </c>
      <c r="J271" s="26">
        <f>G271-H271-I271</f>
        <v>386.4</v>
      </c>
      <c r="K271" s="26">
        <v>84847.64</v>
      </c>
      <c r="L271" s="10">
        <f>(F271+J271)/C271</f>
        <v>603.14645038167953</v>
      </c>
      <c r="M271" s="10">
        <f>K271/C271</f>
        <v>161.92297709923665</v>
      </c>
      <c r="N271" s="11">
        <f>(F271+J271+K271)/C271</f>
        <v>765.06942748091615</v>
      </c>
    </row>
    <row r="272" spans="1:14" ht="15" customHeight="1">
      <c r="A272" s="8" t="s">
        <v>25</v>
      </c>
      <c r="B272" s="9" t="s">
        <v>0</v>
      </c>
      <c r="C272" s="25">
        <v>1788</v>
      </c>
      <c r="D272" s="26">
        <v>295012.64</v>
      </c>
      <c r="E272" s="27">
        <v>0</v>
      </c>
      <c r="F272" s="26">
        <f>D272-E272</f>
        <v>295012.64</v>
      </c>
      <c r="G272" s="26">
        <v>22275.48</v>
      </c>
      <c r="H272" s="27">
        <v>0</v>
      </c>
      <c r="I272" s="27">
        <v>0</v>
      </c>
      <c r="J272" s="26">
        <f>G272-H272-I272</f>
        <v>22275.48</v>
      </c>
      <c r="K272" s="26">
        <v>247800.13</v>
      </c>
      <c r="L272" s="10">
        <f>(F272+J272)/C272</f>
        <v>177.4542058165548</v>
      </c>
      <c r="M272" s="10">
        <f>K272/C272</f>
        <v>138.59067673378075</v>
      </c>
      <c r="N272" s="11">
        <f>(F272+J272+K272)/C272</f>
        <v>316.04488255033556</v>
      </c>
    </row>
    <row r="273" spans="1:14" ht="15" customHeight="1">
      <c r="A273" s="8" t="s">
        <v>88</v>
      </c>
      <c r="B273" s="9" t="s">
        <v>85</v>
      </c>
      <c r="C273" s="25">
        <v>2152</v>
      </c>
      <c r="D273" s="26">
        <v>725936.49</v>
      </c>
      <c r="E273" s="27">
        <v>0</v>
      </c>
      <c r="F273" s="26">
        <f>D273-E273</f>
        <v>725936.49</v>
      </c>
      <c r="G273" s="26">
        <v>8327.8700000000008</v>
      </c>
      <c r="H273" s="27">
        <v>0</v>
      </c>
      <c r="I273" s="27">
        <v>0</v>
      </c>
      <c r="J273" s="26">
        <f>G273-H273-I273</f>
        <v>8327.8700000000008</v>
      </c>
      <c r="K273" s="26">
        <v>59768.39</v>
      </c>
      <c r="L273" s="10">
        <f>(F273+J273)/C273</f>
        <v>341.20091078066912</v>
      </c>
      <c r="M273" s="10">
        <f>K273/C273</f>
        <v>27.773415427509292</v>
      </c>
      <c r="N273" s="11">
        <f>(F273+J273+K273)/C273</f>
        <v>368.97432620817841</v>
      </c>
    </row>
    <row r="274" spans="1:14" ht="15" customHeight="1">
      <c r="A274" s="8" t="s">
        <v>16</v>
      </c>
      <c r="B274" s="9" t="s">
        <v>0</v>
      </c>
      <c r="C274" s="25">
        <v>414</v>
      </c>
      <c r="D274" s="26">
        <v>58636.01</v>
      </c>
      <c r="E274" s="27">
        <v>0</v>
      </c>
      <c r="F274" s="26">
        <f>D274-E274</f>
        <v>58636.01</v>
      </c>
      <c r="G274" s="26">
        <v>4068.72</v>
      </c>
      <c r="H274" s="27">
        <v>0</v>
      </c>
      <c r="I274" s="27">
        <v>0</v>
      </c>
      <c r="J274" s="26">
        <f>G274-H274-I274</f>
        <v>4068.72</v>
      </c>
      <c r="K274" s="26">
        <v>28713.439999999999</v>
      </c>
      <c r="L274" s="10">
        <f>(F274+J274)/C274</f>
        <v>151.46070048309178</v>
      </c>
      <c r="M274" s="10">
        <f>K274/C274</f>
        <v>69.356135265700473</v>
      </c>
      <c r="N274" s="11">
        <f>(F274+J274+K274)/C274</f>
        <v>220.81683574879227</v>
      </c>
    </row>
    <row r="275" spans="1:14" ht="15" customHeight="1">
      <c r="A275" s="8" t="s">
        <v>161</v>
      </c>
      <c r="B275" s="9" t="s">
        <v>109</v>
      </c>
      <c r="C275" s="25">
        <v>1235</v>
      </c>
      <c r="D275" s="26">
        <v>317836.28000000003</v>
      </c>
      <c r="E275" s="27">
        <v>0</v>
      </c>
      <c r="F275" s="26">
        <f>D275-E275</f>
        <v>317836.28000000003</v>
      </c>
      <c r="G275" s="26">
        <v>7871.25</v>
      </c>
      <c r="H275" s="27">
        <v>0</v>
      </c>
      <c r="I275" s="27">
        <v>0</v>
      </c>
      <c r="J275" s="26">
        <f>G275-H275-I275</f>
        <v>7871.25</v>
      </c>
      <c r="K275" s="26">
        <v>132417.94</v>
      </c>
      <c r="L275" s="10">
        <f>(F275+J275)/C275</f>
        <v>263.73079352226722</v>
      </c>
      <c r="M275" s="10">
        <f>K275/C275</f>
        <v>107.221004048583</v>
      </c>
      <c r="N275" s="11">
        <f>(F275+J275+K275)/C275</f>
        <v>370.9517975708502</v>
      </c>
    </row>
    <row r="276" spans="1:14" ht="15" customHeight="1">
      <c r="A276" s="8" t="s">
        <v>310</v>
      </c>
      <c r="B276" s="9" t="s">
        <v>296</v>
      </c>
      <c r="C276" s="25">
        <v>2618</v>
      </c>
      <c r="D276" s="26">
        <v>590434.78</v>
      </c>
      <c r="E276" s="27">
        <v>0</v>
      </c>
      <c r="F276" s="26">
        <f>D276-E276</f>
        <v>590434.78</v>
      </c>
      <c r="G276" s="26">
        <v>8338.06</v>
      </c>
      <c r="H276" s="27">
        <v>0</v>
      </c>
      <c r="I276" s="27">
        <v>0</v>
      </c>
      <c r="J276" s="26">
        <f>G276-H276-I276</f>
        <v>8338.06</v>
      </c>
      <c r="K276" s="26">
        <v>125177.92</v>
      </c>
      <c r="L276" s="10">
        <f>(F276+J276)/C276</f>
        <v>228.7138426279603</v>
      </c>
      <c r="M276" s="10">
        <f>K276/C276</f>
        <v>47.814331550802137</v>
      </c>
      <c r="N276" s="11">
        <f>(F276+J276+K276)/C276</f>
        <v>276.52817417876247</v>
      </c>
    </row>
    <row r="277" spans="1:14" ht="15" customHeight="1">
      <c r="A277" s="8" t="s">
        <v>311</v>
      </c>
      <c r="B277" s="9" t="s">
        <v>296</v>
      </c>
      <c r="C277" s="25">
        <v>2663</v>
      </c>
      <c r="D277" s="26">
        <v>724421.1</v>
      </c>
      <c r="E277" s="27">
        <v>0</v>
      </c>
      <c r="F277" s="26">
        <f>D277-E277</f>
        <v>724421.1</v>
      </c>
      <c r="G277" s="26">
        <v>8504.4</v>
      </c>
      <c r="H277" s="27">
        <v>0</v>
      </c>
      <c r="I277" s="27">
        <v>0</v>
      </c>
      <c r="J277" s="26">
        <f>G277-H277-I277</f>
        <v>8504.4</v>
      </c>
      <c r="K277" s="26">
        <v>88458.74</v>
      </c>
      <c r="L277" s="10">
        <f>(F277+J277)/C277</f>
        <v>275.22549755914383</v>
      </c>
      <c r="M277" s="10">
        <f>K277/C277</f>
        <v>33.217701840030045</v>
      </c>
      <c r="N277" s="11">
        <f>(F277+J277+K277)/C277</f>
        <v>308.44319939917386</v>
      </c>
    </row>
    <row r="278" spans="1:14" ht="15" customHeight="1">
      <c r="A278" s="8" t="s">
        <v>23</v>
      </c>
      <c r="B278" s="9" t="s">
        <v>0</v>
      </c>
      <c r="C278" s="25">
        <v>3613</v>
      </c>
      <c r="D278" s="26">
        <v>1110448.1299999999</v>
      </c>
      <c r="E278" s="27">
        <v>0</v>
      </c>
      <c r="F278" s="26">
        <f>D278-E278</f>
        <v>1110448.1299999999</v>
      </c>
      <c r="G278" s="26">
        <v>38059.300000000003</v>
      </c>
      <c r="H278" s="27">
        <v>0</v>
      </c>
      <c r="I278" s="27">
        <v>0</v>
      </c>
      <c r="J278" s="26">
        <f>G278-H278-I278</f>
        <v>38059.300000000003</v>
      </c>
      <c r="K278" s="26">
        <v>600846.93999999994</v>
      </c>
      <c r="L278" s="10">
        <f>(F278+J278)/C278</f>
        <v>317.88193468032102</v>
      </c>
      <c r="M278" s="10">
        <f>K278/C278</f>
        <v>166.3013949626349</v>
      </c>
      <c r="N278" s="11">
        <f>(F278+J278+K278)/C278</f>
        <v>484.18332964295598</v>
      </c>
    </row>
    <row r="279" spans="1:14" ht="15" customHeight="1">
      <c r="A279" s="8" t="s">
        <v>435</v>
      </c>
      <c r="B279" s="9" t="s">
        <v>255</v>
      </c>
      <c r="C279" s="25">
        <v>1244</v>
      </c>
      <c r="D279" s="26">
        <v>555441.05000000005</v>
      </c>
      <c r="E279" s="27">
        <v>0</v>
      </c>
      <c r="F279" s="26">
        <f>D279-E279</f>
        <v>555441.05000000005</v>
      </c>
      <c r="G279" s="26">
        <v>15289.97</v>
      </c>
      <c r="H279" s="27">
        <v>0</v>
      </c>
      <c r="I279" s="27">
        <v>0</v>
      </c>
      <c r="J279" s="26">
        <f>G279-H279-I279</f>
        <v>15289.97</v>
      </c>
      <c r="K279" s="26">
        <v>318163.61</v>
      </c>
      <c r="L279" s="10">
        <f>(F279+J279)/C279</f>
        <v>458.78699356913182</v>
      </c>
      <c r="M279" s="10">
        <f>K279/C279</f>
        <v>255.75852893890675</v>
      </c>
      <c r="N279" s="11">
        <f>(F279+J279+K279)/C279</f>
        <v>714.54552250803863</v>
      </c>
    </row>
    <row r="280" spans="1:14" ht="15" customHeight="1">
      <c r="A280" s="8" t="s">
        <v>312</v>
      </c>
      <c r="B280" s="9" t="s">
        <v>296</v>
      </c>
      <c r="C280" s="25">
        <v>3563</v>
      </c>
      <c r="D280" s="26">
        <v>884370.66</v>
      </c>
      <c r="E280" s="27">
        <v>0</v>
      </c>
      <c r="F280" s="26">
        <f>D280-E280</f>
        <v>884370.66</v>
      </c>
      <c r="G280" s="26">
        <v>23234.19</v>
      </c>
      <c r="H280" s="27">
        <v>0</v>
      </c>
      <c r="I280" s="27">
        <v>0</v>
      </c>
      <c r="J280" s="26">
        <f>G280-H280-I280</f>
        <v>23234.19</v>
      </c>
      <c r="K280" s="26">
        <v>274327.63</v>
      </c>
      <c r="L280" s="10">
        <f>(F280+J280)/C280</f>
        <v>254.73052203199549</v>
      </c>
      <c r="M280" s="10">
        <f>K280/C280</f>
        <v>76.993440920572553</v>
      </c>
      <c r="N280" s="11">
        <f>(F280+J280+K280)/C280</f>
        <v>331.72396295256806</v>
      </c>
    </row>
    <row r="281" spans="1:14" ht="15" customHeight="1">
      <c r="A281" s="8" t="s">
        <v>33</v>
      </c>
      <c r="B281" s="9" t="s">
        <v>0</v>
      </c>
      <c r="C281" s="25">
        <v>2748</v>
      </c>
      <c r="D281" s="26">
        <v>515594.89</v>
      </c>
      <c r="E281" s="27">
        <v>0</v>
      </c>
      <c r="F281" s="26">
        <f>D281-E281</f>
        <v>515594.89</v>
      </c>
      <c r="G281" s="26">
        <v>2559.9299999999998</v>
      </c>
      <c r="H281" s="27">
        <v>0</v>
      </c>
      <c r="I281" s="27">
        <v>0</v>
      </c>
      <c r="J281" s="26">
        <f>G281-H281-I281</f>
        <v>2559.9299999999998</v>
      </c>
      <c r="K281" s="26">
        <v>172141.01</v>
      </c>
      <c r="L281" s="10">
        <f>(F281+J281)/C281</f>
        <v>188.5570669577875</v>
      </c>
      <c r="M281" s="10">
        <f>K281/C281</f>
        <v>62.642288937409027</v>
      </c>
      <c r="N281" s="11">
        <f>(F281+J281+K281)/C281</f>
        <v>251.19935589519653</v>
      </c>
    </row>
    <row r="282" spans="1:14" ht="15" customHeight="1">
      <c r="A282" s="8" t="s">
        <v>258</v>
      </c>
      <c r="B282" s="9" t="s">
        <v>255</v>
      </c>
      <c r="C282" s="25">
        <v>2762</v>
      </c>
      <c r="D282" s="26">
        <v>875730.78</v>
      </c>
      <c r="E282" s="27">
        <v>0</v>
      </c>
      <c r="F282" s="26">
        <f>D282-E282</f>
        <v>875730.78</v>
      </c>
      <c r="G282" s="26">
        <v>40611.620000000003</v>
      </c>
      <c r="H282" s="27">
        <v>0</v>
      </c>
      <c r="I282" s="27">
        <v>0</v>
      </c>
      <c r="J282" s="26">
        <f>G282-H282-I282</f>
        <v>40611.620000000003</v>
      </c>
      <c r="K282" s="26">
        <v>393798</v>
      </c>
      <c r="L282" s="10">
        <f>(F282+J282)/C282</f>
        <v>331.76770456191167</v>
      </c>
      <c r="M282" s="10">
        <f>K282/C282</f>
        <v>142.57711803041275</v>
      </c>
      <c r="N282" s="11">
        <f>(F282+J282+K282)/C282</f>
        <v>474.34482259232436</v>
      </c>
    </row>
    <row r="283" spans="1:14" ht="15" customHeight="1">
      <c r="A283" s="8" t="s">
        <v>224</v>
      </c>
      <c r="B283" s="9" t="s">
        <v>221</v>
      </c>
      <c r="C283" s="25">
        <v>4517</v>
      </c>
      <c r="D283" s="26">
        <v>1006438.55</v>
      </c>
      <c r="E283" s="27">
        <v>0</v>
      </c>
      <c r="F283" s="26">
        <f>D283-E283</f>
        <v>1006438.55</v>
      </c>
      <c r="G283" s="26">
        <v>60762.59</v>
      </c>
      <c r="H283" s="27">
        <v>0</v>
      </c>
      <c r="I283" s="27">
        <v>0</v>
      </c>
      <c r="J283" s="26">
        <f>G283-H283-I283</f>
        <v>60762.59</v>
      </c>
      <c r="K283" s="26">
        <v>475622.94</v>
      </c>
      <c r="L283" s="10">
        <f>(F283+J283)/C283</f>
        <v>236.26325880008858</v>
      </c>
      <c r="M283" s="10">
        <f>K283/C283</f>
        <v>105.29620101837503</v>
      </c>
      <c r="N283" s="11">
        <f>(F283+J283+K283)/C283</f>
        <v>341.55945981846361</v>
      </c>
    </row>
    <row r="284" spans="1:14" ht="15" customHeight="1">
      <c r="A284" s="8" t="s">
        <v>264</v>
      </c>
      <c r="B284" s="9" t="s">
        <v>255</v>
      </c>
      <c r="C284" s="25">
        <v>572</v>
      </c>
      <c r="D284" s="26">
        <v>249441.81</v>
      </c>
      <c r="E284" s="27">
        <v>0</v>
      </c>
      <c r="F284" s="26">
        <f>D284-E284</f>
        <v>249441.81</v>
      </c>
      <c r="G284" s="26">
        <v>14812.69</v>
      </c>
      <c r="H284" s="27">
        <v>0</v>
      </c>
      <c r="I284" s="27">
        <v>0</v>
      </c>
      <c r="J284" s="26">
        <f>G284-H284-I284</f>
        <v>14812.69</v>
      </c>
      <c r="K284" s="26">
        <v>81720.91</v>
      </c>
      <c r="L284" s="10">
        <f>(F284+J284)/C284</f>
        <v>461.98339160839163</v>
      </c>
      <c r="M284" s="10">
        <f>K284/C284</f>
        <v>142.86872377622379</v>
      </c>
      <c r="N284" s="11">
        <f>(F284+J284+K284)/C284</f>
        <v>604.85211538461544</v>
      </c>
    </row>
    <row r="285" spans="1:14" ht="15" customHeight="1">
      <c r="A285" s="8" t="s">
        <v>22</v>
      </c>
      <c r="B285" s="9" t="s">
        <v>0</v>
      </c>
      <c r="C285" s="25">
        <v>2072</v>
      </c>
      <c r="D285" s="26">
        <v>449578.47</v>
      </c>
      <c r="E285" s="27">
        <v>0</v>
      </c>
      <c r="F285" s="26">
        <f>D285-E285</f>
        <v>449578.47</v>
      </c>
      <c r="G285" s="26">
        <v>13370.1</v>
      </c>
      <c r="H285" s="27">
        <v>0</v>
      </c>
      <c r="I285" s="27">
        <v>0</v>
      </c>
      <c r="J285" s="26">
        <f>G285-H285-I285</f>
        <v>13370.1</v>
      </c>
      <c r="K285" s="26">
        <v>287950.18</v>
      </c>
      <c r="L285" s="10">
        <f>(F285+J285)/C285</f>
        <v>223.43077702702701</v>
      </c>
      <c r="M285" s="10">
        <f>K285/C285</f>
        <v>138.97209459459458</v>
      </c>
      <c r="N285" s="11">
        <f>(F285+J285+K285)/C285</f>
        <v>362.40287162162161</v>
      </c>
    </row>
    <row r="286" spans="1:14" ht="15" customHeight="1">
      <c r="A286" s="8" t="s">
        <v>223</v>
      </c>
      <c r="B286" s="9" t="s">
        <v>221</v>
      </c>
      <c r="C286" s="25">
        <v>3851</v>
      </c>
      <c r="D286" s="26">
        <v>965275.08</v>
      </c>
      <c r="E286" s="27">
        <v>0</v>
      </c>
      <c r="F286" s="26">
        <f>D286-E286</f>
        <v>965275.08</v>
      </c>
      <c r="G286" s="26">
        <v>5999.68</v>
      </c>
      <c r="H286" s="27">
        <v>0</v>
      </c>
      <c r="I286" s="27">
        <v>0</v>
      </c>
      <c r="J286" s="26">
        <f>G286-H286-I286</f>
        <v>5999.68</v>
      </c>
      <c r="K286" s="26">
        <v>144891.76999999999</v>
      </c>
      <c r="L286" s="10">
        <f>(F286+J286)/C286</f>
        <v>252.2136484030122</v>
      </c>
      <c r="M286" s="10">
        <f>K286/C286</f>
        <v>37.624453388730196</v>
      </c>
      <c r="N286" s="11">
        <f>(F286+J286+K286)/C286</f>
        <v>289.83810179174242</v>
      </c>
    </row>
    <row r="287" spans="1:14" ht="15" customHeight="1">
      <c r="A287" s="8" t="s">
        <v>21</v>
      </c>
      <c r="B287" s="9" t="s">
        <v>0</v>
      </c>
      <c r="C287" s="25">
        <v>1127</v>
      </c>
      <c r="D287" s="26">
        <v>291703.5</v>
      </c>
      <c r="E287" s="27">
        <v>0</v>
      </c>
      <c r="F287" s="26">
        <f>D287-E287</f>
        <v>291703.5</v>
      </c>
      <c r="G287" s="26">
        <v>5885.6</v>
      </c>
      <c r="H287" s="27">
        <v>0</v>
      </c>
      <c r="I287" s="27">
        <v>0</v>
      </c>
      <c r="J287" s="26">
        <f>G287-H287-I287</f>
        <v>5885.6</v>
      </c>
      <c r="K287" s="26">
        <v>174489.91</v>
      </c>
      <c r="L287" s="10">
        <f>(F287+J287)/C287</f>
        <v>264.05421472936996</v>
      </c>
      <c r="M287" s="10">
        <f>K287/C287</f>
        <v>154.82689440993789</v>
      </c>
      <c r="N287" s="11">
        <f>(F287+J287+K287)/C287</f>
        <v>418.88110913930791</v>
      </c>
    </row>
    <row r="288" spans="1:14" ht="15" customHeight="1">
      <c r="A288" s="8" t="s">
        <v>215</v>
      </c>
      <c r="B288" s="9" t="s">
        <v>172</v>
      </c>
      <c r="C288" s="25">
        <v>1635</v>
      </c>
      <c r="D288" s="26">
        <v>547902.04</v>
      </c>
      <c r="E288" s="27">
        <v>0</v>
      </c>
      <c r="F288" s="26">
        <f>D288-E288</f>
        <v>547902.04</v>
      </c>
      <c r="G288" s="26">
        <v>33525.550000000003</v>
      </c>
      <c r="H288" s="27">
        <v>0</v>
      </c>
      <c r="I288" s="27">
        <v>0</v>
      </c>
      <c r="J288" s="26">
        <f>G288-H288-I288</f>
        <v>33525.550000000003</v>
      </c>
      <c r="K288" s="26">
        <v>381587.55</v>
      </c>
      <c r="L288" s="10">
        <f>(F288+J288)/C288</f>
        <v>355.61320489296639</v>
      </c>
      <c r="M288" s="10">
        <f>K288/C288</f>
        <v>233.38688073394493</v>
      </c>
      <c r="N288" s="11">
        <f>(F288+J288+K288)/C288</f>
        <v>589.00008562691141</v>
      </c>
    </row>
    <row r="289" spans="1:14" ht="15" customHeight="1">
      <c r="A289" s="8" t="s">
        <v>222</v>
      </c>
      <c r="B289" s="9" t="s">
        <v>221</v>
      </c>
      <c r="C289" s="25">
        <v>1948</v>
      </c>
      <c r="D289" s="26">
        <v>470283.65</v>
      </c>
      <c r="E289" s="27">
        <v>0</v>
      </c>
      <c r="F289" s="26">
        <f>D289-E289</f>
        <v>470283.65</v>
      </c>
      <c r="G289" s="26">
        <v>25586.31</v>
      </c>
      <c r="H289" s="27">
        <v>0</v>
      </c>
      <c r="I289" s="27">
        <v>0</v>
      </c>
      <c r="J289" s="26">
        <f>G289-H289-I289</f>
        <v>25586.31</v>
      </c>
      <c r="K289" s="26">
        <v>90889.96</v>
      </c>
      <c r="L289" s="10">
        <f>(F289+J289)/C289</f>
        <v>254.55336755646817</v>
      </c>
      <c r="M289" s="10">
        <f>K289/C289</f>
        <v>46.658090349075977</v>
      </c>
      <c r="N289" s="11">
        <f>(F289+J289+K289)/C289</f>
        <v>301.21145790554419</v>
      </c>
    </row>
    <row r="290" spans="1:14" ht="15" customHeight="1">
      <c r="A290" s="8" t="s">
        <v>365</v>
      </c>
      <c r="B290" s="9" t="s">
        <v>221</v>
      </c>
      <c r="C290" s="25">
        <v>3721</v>
      </c>
      <c r="D290" s="26">
        <v>847350.52</v>
      </c>
      <c r="E290" s="27">
        <v>0</v>
      </c>
      <c r="F290" s="26">
        <f>D290-E290</f>
        <v>847350.52</v>
      </c>
      <c r="G290" s="26">
        <v>29378.94</v>
      </c>
      <c r="H290" s="27">
        <v>0</v>
      </c>
      <c r="I290" s="27">
        <v>0</v>
      </c>
      <c r="J290" s="26">
        <f>G290-H290-I290</f>
        <v>29378.94</v>
      </c>
      <c r="K290" s="26">
        <v>140779.48000000001</v>
      </c>
      <c r="L290" s="10">
        <f>(F290+J290)/C290</f>
        <v>235.61662456328943</v>
      </c>
      <c r="M290" s="10">
        <f>K290/C290</f>
        <v>37.833775866702503</v>
      </c>
      <c r="N290" s="11">
        <f>(F290+J290+K290)/C290</f>
        <v>273.45040042999193</v>
      </c>
    </row>
    <row r="291" spans="1:14" ht="15" customHeight="1">
      <c r="A291" s="8" t="s">
        <v>20</v>
      </c>
      <c r="B291" s="9" t="s">
        <v>0</v>
      </c>
      <c r="C291" s="25">
        <v>460</v>
      </c>
      <c r="D291" s="26">
        <v>132634.35999999999</v>
      </c>
      <c r="E291" s="27">
        <v>0</v>
      </c>
      <c r="F291" s="26">
        <f>D291-E291</f>
        <v>132634.35999999999</v>
      </c>
      <c r="G291" s="26">
        <v>982.04</v>
      </c>
      <c r="H291" s="27">
        <v>0</v>
      </c>
      <c r="I291" s="27">
        <v>0</v>
      </c>
      <c r="J291" s="26">
        <f>G291-H291-I291</f>
        <v>982.04</v>
      </c>
      <c r="K291" s="26">
        <v>95780.07</v>
      </c>
      <c r="L291" s="10">
        <f>(F291+J291)/C291</f>
        <v>290.47043478260866</v>
      </c>
      <c r="M291" s="10">
        <f>K291/C291</f>
        <v>208.21754347826089</v>
      </c>
      <c r="N291" s="11">
        <f>(F291+J291+K291)/C291</f>
        <v>498.68797826086956</v>
      </c>
    </row>
    <row r="292" spans="1:14" ht="15" customHeight="1">
      <c r="A292" s="8" t="s">
        <v>168</v>
      </c>
      <c r="B292" s="9" t="s">
        <v>109</v>
      </c>
      <c r="C292" s="25">
        <v>485</v>
      </c>
      <c r="D292" s="26">
        <v>200653.12</v>
      </c>
      <c r="E292" s="27">
        <v>0</v>
      </c>
      <c r="F292" s="26">
        <f>D292-E292</f>
        <v>200653.12</v>
      </c>
      <c r="G292" s="26">
        <v>4176.42</v>
      </c>
      <c r="H292" s="27">
        <v>0</v>
      </c>
      <c r="I292" s="27">
        <v>0</v>
      </c>
      <c r="J292" s="26">
        <f>G292-H292-I292</f>
        <v>4176.42</v>
      </c>
      <c r="K292" s="26">
        <v>1002851.41</v>
      </c>
      <c r="L292" s="10">
        <f>(F292+J292)/C292</f>
        <v>422.32894845360829</v>
      </c>
      <c r="M292" s="10">
        <f>K292/C292</f>
        <v>2067.7348659793815</v>
      </c>
      <c r="N292" s="11">
        <f>(F292+J292+K292)/C292</f>
        <v>2490.0638144329896</v>
      </c>
    </row>
    <row r="293" spans="1:14" ht="15" customHeight="1">
      <c r="A293" s="8" t="s">
        <v>403</v>
      </c>
      <c r="B293" s="9" t="s">
        <v>85</v>
      </c>
      <c r="C293" s="25">
        <v>255</v>
      </c>
      <c r="D293" s="26">
        <v>78154.55</v>
      </c>
      <c r="E293" s="27">
        <v>0</v>
      </c>
      <c r="F293" s="26">
        <f>D293-E293</f>
        <v>78154.55</v>
      </c>
      <c r="G293" s="26">
        <v>10831.08</v>
      </c>
      <c r="H293" s="27">
        <v>0</v>
      </c>
      <c r="I293" s="27">
        <v>0</v>
      </c>
      <c r="J293" s="26">
        <f>G293-H293-I293</f>
        <v>10831.08</v>
      </c>
      <c r="K293" s="26">
        <v>14453.58</v>
      </c>
      <c r="L293" s="10">
        <f>(F293+J293)/C293</f>
        <v>348.96325490196079</v>
      </c>
      <c r="M293" s="10">
        <f>K293/C293</f>
        <v>56.680705882352939</v>
      </c>
      <c r="N293" s="11">
        <f>(F293+J293+K293)/C293</f>
        <v>405.64396078431378</v>
      </c>
    </row>
    <row r="294" spans="1:14" ht="15" customHeight="1">
      <c r="A294" s="8" t="s">
        <v>431</v>
      </c>
      <c r="B294" s="9" t="s">
        <v>296</v>
      </c>
      <c r="C294" s="25">
        <v>1538</v>
      </c>
      <c r="D294" s="26">
        <v>352993.28000000003</v>
      </c>
      <c r="E294" s="27">
        <v>0</v>
      </c>
      <c r="F294" s="26">
        <f>D294-E294</f>
        <v>352993.28000000003</v>
      </c>
      <c r="G294" s="26">
        <v>13736.36</v>
      </c>
      <c r="H294" s="27">
        <v>0</v>
      </c>
      <c r="I294" s="27">
        <v>0</v>
      </c>
      <c r="J294" s="26">
        <f>G294-H294-I294</f>
        <v>13736.36</v>
      </c>
      <c r="K294" s="26">
        <v>385289.71</v>
      </c>
      <c r="L294" s="10">
        <f>(F294+J294)/C294</f>
        <v>238.44579973992199</v>
      </c>
      <c r="M294" s="10">
        <f>K294/C294</f>
        <v>250.51346553966192</v>
      </c>
      <c r="N294" s="11">
        <f>(F294+J294+K294)/C294</f>
        <v>488.95926527958392</v>
      </c>
    </row>
    <row r="295" spans="1:14" ht="15" customHeight="1">
      <c r="A295" s="8" t="s">
        <v>346</v>
      </c>
      <c r="B295" s="9" t="s">
        <v>172</v>
      </c>
      <c r="C295" s="25">
        <v>4473</v>
      </c>
      <c r="D295" s="26">
        <v>1658121.25</v>
      </c>
      <c r="E295" s="27">
        <v>0</v>
      </c>
      <c r="F295" s="26">
        <f>D295-E295</f>
        <v>1658121.25</v>
      </c>
      <c r="G295" s="26">
        <v>21925.01</v>
      </c>
      <c r="H295" s="27">
        <v>0</v>
      </c>
      <c r="I295" s="27">
        <v>0</v>
      </c>
      <c r="J295" s="26">
        <f>G295-H295-I295</f>
        <v>21925.01</v>
      </c>
      <c r="K295" s="26">
        <v>724840.55</v>
      </c>
      <c r="L295" s="10">
        <f>(F295+J295)/C295</f>
        <v>375.59719651240778</v>
      </c>
      <c r="M295" s="10">
        <f>K295/C295</f>
        <v>162.04796557120503</v>
      </c>
      <c r="N295" s="11">
        <f>(F295+J295+K295)/C295</f>
        <v>537.64516208361283</v>
      </c>
    </row>
    <row r="296" spans="1:14" ht="15" customHeight="1">
      <c r="A296" s="8" t="s">
        <v>57</v>
      </c>
      <c r="B296" s="9" t="s">
        <v>0</v>
      </c>
      <c r="C296" s="25">
        <v>1116</v>
      </c>
      <c r="D296" s="26">
        <v>322632.5</v>
      </c>
      <c r="E296" s="27">
        <v>0</v>
      </c>
      <c r="F296" s="26">
        <f>D296-E296</f>
        <v>322632.5</v>
      </c>
      <c r="G296" s="26">
        <v>9123.7999999999993</v>
      </c>
      <c r="H296" s="27">
        <v>0</v>
      </c>
      <c r="I296" s="27">
        <v>0</v>
      </c>
      <c r="J296" s="26">
        <f>G296-H296-I296</f>
        <v>9123.7999999999993</v>
      </c>
      <c r="K296" s="26">
        <v>143431.88</v>
      </c>
      <c r="L296" s="10">
        <f>(F296+J296)/C296</f>
        <v>297.27267025089606</v>
      </c>
      <c r="M296" s="10">
        <f>K296/C296</f>
        <v>128.52318996415772</v>
      </c>
      <c r="N296" s="11">
        <f>(F296+J296+K296)/C296</f>
        <v>425.79586021505378</v>
      </c>
    </row>
    <row r="297" spans="1:14" ht="15" customHeight="1">
      <c r="A297" s="8" t="s">
        <v>413</v>
      </c>
      <c r="B297" s="9" t="s">
        <v>85</v>
      </c>
      <c r="C297" s="25">
        <v>4158</v>
      </c>
      <c r="D297" s="26">
        <v>1271916.69</v>
      </c>
      <c r="E297" s="27">
        <v>0</v>
      </c>
      <c r="F297" s="26">
        <f>D297-E297</f>
        <v>1271916.69</v>
      </c>
      <c r="G297" s="26">
        <v>71885.919999999998</v>
      </c>
      <c r="H297" s="27">
        <v>0</v>
      </c>
      <c r="I297" s="27">
        <v>0</v>
      </c>
      <c r="J297" s="26">
        <f>G297-H297-I297</f>
        <v>71885.919999999998</v>
      </c>
      <c r="K297" s="26">
        <v>328033.34999999998</v>
      </c>
      <c r="L297" s="10">
        <f>(F297+J297)/C297</f>
        <v>323.18485088985085</v>
      </c>
      <c r="M297" s="10">
        <f>K297/C297</f>
        <v>78.892099567099564</v>
      </c>
      <c r="N297" s="11">
        <f>(F297+J297+K297)/C297</f>
        <v>402.07695045695044</v>
      </c>
    </row>
    <row r="298" spans="1:14" ht="15" customHeight="1">
      <c r="A298" s="8" t="s">
        <v>19</v>
      </c>
      <c r="B298" s="9" t="s">
        <v>0</v>
      </c>
      <c r="C298" s="25">
        <v>1198</v>
      </c>
      <c r="D298" s="26">
        <v>284954.74</v>
      </c>
      <c r="E298" s="27">
        <v>0</v>
      </c>
      <c r="F298" s="26">
        <f>D298-E298</f>
        <v>284954.74</v>
      </c>
      <c r="G298" s="26">
        <v>31502.61</v>
      </c>
      <c r="H298" s="27">
        <v>0</v>
      </c>
      <c r="I298" s="27">
        <v>0</v>
      </c>
      <c r="J298" s="26">
        <f>G298-H298-I298</f>
        <v>31502.61</v>
      </c>
      <c r="K298" s="26">
        <v>119464.69</v>
      </c>
      <c r="L298" s="10">
        <f>(F298+J298)/C298</f>
        <v>264.1547161936561</v>
      </c>
      <c r="M298" s="10">
        <f>K298/C298</f>
        <v>99.720108514190315</v>
      </c>
      <c r="N298" s="11">
        <f>(F298+J298+K298)/C298</f>
        <v>363.87482470784641</v>
      </c>
    </row>
    <row r="299" spans="1:14" ht="15" customHeight="1">
      <c r="A299" s="8" t="s">
        <v>18</v>
      </c>
      <c r="B299" s="9" t="s">
        <v>0</v>
      </c>
      <c r="C299" s="25">
        <v>1094</v>
      </c>
      <c r="D299" s="26">
        <v>275296.37</v>
      </c>
      <c r="E299" s="27">
        <v>0</v>
      </c>
      <c r="F299" s="26">
        <f>D299-E299</f>
        <v>275296.37</v>
      </c>
      <c r="G299" s="26">
        <v>11569.42</v>
      </c>
      <c r="H299" s="27">
        <v>0</v>
      </c>
      <c r="I299" s="27">
        <v>0</v>
      </c>
      <c r="J299" s="26">
        <f>G299-H299-I299</f>
        <v>11569.42</v>
      </c>
      <c r="K299" s="26">
        <v>93906.94</v>
      </c>
      <c r="L299" s="10">
        <f>(F299+J299)/C299</f>
        <v>262.21735831809872</v>
      </c>
      <c r="M299" s="10">
        <f>K299/C299</f>
        <v>85.838153564899457</v>
      </c>
      <c r="N299" s="11">
        <f>(F299+J299+K299)/C299</f>
        <v>348.05551188299813</v>
      </c>
    </row>
    <row r="300" spans="1:14" ht="15" customHeight="1">
      <c r="A300" s="8" t="s">
        <v>217</v>
      </c>
      <c r="B300" s="9" t="s">
        <v>172</v>
      </c>
      <c r="C300" s="25">
        <v>1884</v>
      </c>
      <c r="D300" s="26">
        <v>439485.91</v>
      </c>
      <c r="E300" s="27">
        <v>0</v>
      </c>
      <c r="F300" s="26">
        <f>D300-E300</f>
        <v>439485.91</v>
      </c>
      <c r="G300" s="26">
        <v>15909.87</v>
      </c>
      <c r="H300" s="27">
        <v>0</v>
      </c>
      <c r="I300" s="27">
        <v>0</v>
      </c>
      <c r="J300" s="26">
        <f>G300-H300-I300</f>
        <v>15909.87</v>
      </c>
      <c r="K300" s="26">
        <v>402968.03</v>
      </c>
      <c r="L300" s="10">
        <f>(F300+J300)/C300</f>
        <v>241.71750530785562</v>
      </c>
      <c r="M300" s="10">
        <f>K300/C300</f>
        <v>213.88961252653928</v>
      </c>
      <c r="N300" s="11">
        <f>(F300+J300+K300)/C300</f>
        <v>455.60711783439496</v>
      </c>
    </row>
    <row r="301" spans="1:14" ht="15" customHeight="1">
      <c r="A301" s="8" t="s">
        <v>427</v>
      </c>
      <c r="B301" s="9" t="s">
        <v>221</v>
      </c>
      <c r="C301" s="25">
        <v>2025</v>
      </c>
      <c r="D301" s="26">
        <v>612834.06999999995</v>
      </c>
      <c r="E301" s="27">
        <v>0</v>
      </c>
      <c r="F301" s="26">
        <f>D301-E301</f>
        <v>612834.06999999995</v>
      </c>
      <c r="G301" s="26">
        <v>7288.95</v>
      </c>
      <c r="H301" s="27">
        <v>0</v>
      </c>
      <c r="I301" s="27">
        <v>0</v>
      </c>
      <c r="J301" s="26">
        <f>G301-H301-I301</f>
        <v>7288.95</v>
      </c>
      <c r="K301" s="26">
        <v>83997.86</v>
      </c>
      <c r="L301" s="10">
        <f>(F301+J301)/C301</f>
        <v>306.23359012345674</v>
      </c>
      <c r="M301" s="10">
        <f>K301/C301</f>
        <v>41.480424691358024</v>
      </c>
      <c r="N301" s="11">
        <f>(F301+J301+K301)/C301</f>
        <v>347.71401481481473</v>
      </c>
    </row>
    <row r="302" spans="1:14" ht="15" customHeight="1">
      <c r="A302" s="8" t="s">
        <v>165</v>
      </c>
      <c r="B302" s="9" t="s">
        <v>109</v>
      </c>
      <c r="C302" s="25">
        <v>561</v>
      </c>
      <c r="D302" s="26">
        <v>154058.78</v>
      </c>
      <c r="E302" s="27">
        <v>0</v>
      </c>
      <c r="F302" s="26">
        <f>D302-E302</f>
        <v>154058.78</v>
      </c>
      <c r="G302" s="26">
        <v>7455.55</v>
      </c>
      <c r="H302" s="27">
        <v>0</v>
      </c>
      <c r="I302" s="27">
        <v>0</v>
      </c>
      <c r="J302" s="26">
        <f>G302-H302-I302</f>
        <v>7455.55</v>
      </c>
      <c r="K302" s="26">
        <v>60135.91</v>
      </c>
      <c r="L302" s="10">
        <f>(F302+J302)/C302</f>
        <v>287.90433155080211</v>
      </c>
      <c r="M302" s="10">
        <f>K302/C302</f>
        <v>107.19413547237077</v>
      </c>
      <c r="N302" s="11">
        <f>(F302+J302+K302)/C302</f>
        <v>395.09846702317287</v>
      </c>
    </row>
    <row r="303" spans="1:14" ht="15" customHeight="1">
      <c r="A303" s="8" t="s">
        <v>341</v>
      </c>
      <c r="B303" s="9" t="s">
        <v>255</v>
      </c>
      <c r="C303" s="25">
        <v>4023</v>
      </c>
      <c r="D303" s="26">
        <v>2531464.84</v>
      </c>
      <c r="E303" s="27">
        <v>0</v>
      </c>
      <c r="F303" s="26">
        <f>D303-E303</f>
        <v>2531464.84</v>
      </c>
      <c r="G303" s="26">
        <v>101267.47</v>
      </c>
      <c r="H303" s="27">
        <v>0</v>
      </c>
      <c r="I303" s="27">
        <v>0</v>
      </c>
      <c r="J303" s="26">
        <f>G303-H303-I303</f>
        <v>101267.47</v>
      </c>
      <c r="K303" s="26">
        <v>1665060.6</v>
      </c>
      <c r="L303" s="10">
        <f>(F303+J303)/C303</f>
        <v>654.42016157096691</v>
      </c>
      <c r="M303" s="10">
        <f>K303/C303</f>
        <v>413.88530947054437</v>
      </c>
      <c r="N303" s="11">
        <f>(F303+J303+K303)/C303</f>
        <v>1068.3054710415113</v>
      </c>
    </row>
    <row r="304" spans="1:14" ht="15" customHeight="1">
      <c r="A304" s="8" t="s">
        <v>164</v>
      </c>
      <c r="B304" s="9" t="s">
        <v>109</v>
      </c>
      <c r="C304" s="25">
        <v>190</v>
      </c>
      <c r="D304" s="26">
        <v>36712.69</v>
      </c>
      <c r="E304" s="27">
        <v>0</v>
      </c>
      <c r="F304" s="26">
        <f>D304-E304</f>
        <v>36712.69</v>
      </c>
      <c r="G304" s="26">
        <v>656.25</v>
      </c>
      <c r="H304" s="27">
        <v>0</v>
      </c>
      <c r="I304" s="27">
        <v>0</v>
      </c>
      <c r="J304" s="26">
        <f>G304-H304-I304</f>
        <v>656.25</v>
      </c>
      <c r="K304" s="26">
        <v>4834.2700000000004</v>
      </c>
      <c r="L304" s="10">
        <f>(F304+J304)/C304</f>
        <v>196.67863157894737</v>
      </c>
      <c r="M304" s="10">
        <f>K304/C304</f>
        <v>25.443526315789477</v>
      </c>
      <c r="N304" s="11">
        <f>(F304+J304+K304)/C304</f>
        <v>222.12215789473689</v>
      </c>
    </row>
    <row r="305" spans="1:14" ht="15" customHeight="1">
      <c r="A305" s="8" t="s">
        <v>17</v>
      </c>
      <c r="B305" s="9" t="s">
        <v>0</v>
      </c>
      <c r="C305" s="25">
        <v>1192</v>
      </c>
      <c r="D305" s="26">
        <v>382986.65</v>
      </c>
      <c r="E305" s="27">
        <v>0</v>
      </c>
      <c r="F305" s="26">
        <f>D305-E305</f>
        <v>382986.65</v>
      </c>
      <c r="G305" s="26">
        <v>2438.9899999999998</v>
      </c>
      <c r="H305" s="27">
        <v>0</v>
      </c>
      <c r="I305" s="27">
        <v>0</v>
      </c>
      <c r="J305" s="26">
        <f>G305-H305-I305</f>
        <v>2438.9899999999998</v>
      </c>
      <c r="K305" s="26">
        <v>266104.06</v>
      </c>
      <c r="L305" s="10">
        <f>(F305+J305)/C305</f>
        <v>323.34365771812082</v>
      </c>
      <c r="M305" s="10">
        <f>K305/C305</f>
        <v>223.2416610738255</v>
      </c>
      <c r="N305" s="11">
        <f>(F305+J305+K305)/C305</f>
        <v>546.58531879194629</v>
      </c>
    </row>
    <row r="306" spans="1:14" ht="15" customHeight="1">
      <c r="A306" s="8" t="s">
        <v>218</v>
      </c>
      <c r="B306" s="9" t="s">
        <v>172</v>
      </c>
      <c r="C306" s="25">
        <v>1761</v>
      </c>
      <c r="D306" s="26">
        <v>749261.32</v>
      </c>
      <c r="E306" s="27">
        <v>0</v>
      </c>
      <c r="F306" s="26">
        <f>D306-E306</f>
        <v>749261.32</v>
      </c>
      <c r="G306" s="26">
        <v>10021.94</v>
      </c>
      <c r="H306" s="27">
        <v>0</v>
      </c>
      <c r="I306" s="27">
        <v>0</v>
      </c>
      <c r="J306" s="26">
        <f>G306-H306-I306</f>
        <v>10021.94</v>
      </c>
      <c r="K306" s="26">
        <v>862687.24</v>
      </c>
      <c r="L306" s="10">
        <f>(F306+J306)/C306</f>
        <v>431.16596252129466</v>
      </c>
      <c r="M306" s="10">
        <f>K306/C306</f>
        <v>489.88486087450309</v>
      </c>
      <c r="N306" s="11">
        <f>(F306+J306+K306)/C306</f>
        <v>921.05082339579781</v>
      </c>
    </row>
    <row r="307" spans="1:14" ht="15" customHeight="1">
      <c r="A307" s="8" t="s">
        <v>162</v>
      </c>
      <c r="B307" s="9" t="s">
        <v>109</v>
      </c>
      <c r="C307" s="25">
        <v>2215</v>
      </c>
      <c r="D307" s="26">
        <v>792076.59</v>
      </c>
      <c r="E307" s="27">
        <v>0</v>
      </c>
      <c r="F307" s="26">
        <f>D307-E307</f>
        <v>792076.59</v>
      </c>
      <c r="G307" s="26">
        <v>25389.78</v>
      </c>
      <c r="H307" s="27">
        <v>0</v>
      </c>
      <c r="I307" s="27">
        <v>0</v>
      </c>
      <c r="J307" s="26">
        <f>G307-H307-I307</f>
        <v>25389.78</v>
      </c>
      <c r="K307" s="26">
        <v>343577.64</v>
      </c>
      <c r="L307" s="10">
        <f>(F307+J307)/C307</f>
        <v>369.05930925507903</v>
      </c>
      <c r="M307" s="10">
        <f>K307/C307</f>
        <v>155.11405869074494</v>
      </c>
      <c r="N307" s="11">
        <f>(F307+J307+K307)/C307</f>
        <v>524.17336794582388</v>
      </c>
    </row>
    <row r="308" spans="1:14" ht="15" customHeight="1">
      <c r="A308" s="8" t="s">
        <v>441</v>
      </c>
      <c r="B308" s="9" t="s">
        <v>0</v>
      </c>
      <c r="C308" s="25">
        <v>1012</v>
      </c>
      <c r="D308" s="26">
        <v>161797.35999999999</v>
      </c>
      <c r="E308" s="27">
        <v>0</v>
      </c>
      <c r="F308" s="26">
        <f>D308-E308</f>
        <v>161797.35999999999</v>
      </c>
      <c r="G308" s="26">
        <v>2666.57</v>
      </c>
      <c r="H308" s="27">
        <v>0</v>
      </c>
      <c r="I308" s="27">
        <v>0</v>
      </c>
      <c r="J308" s="26">
        <f>G308-H308-I308</f>
        <v>2666.57</v>
      </c>
      <c r="K308" s="26">
        <v>27024.11</v>
      </c>
      <c r="L308" s="10">
        <f>(F308+J308)/C308</f>
        <v>162.51376482213439</v>
      </c>
      <c r="M308" s="10">
        <f>K308/C308</f>
        <v>26.703666007905138</v>
      </c>
      <c r="N308" s="11">
        <f>(F308+J308+K308)/C308</f>
        <v>189.21743083003952</v>
      </c>
    </row>
    <row r="309" spans="1:14" ht="15" customHeight="1">
      <c r="A309" s="8" t="s">
        <v>328</v>
      </c>
      <c r="B309" s="9" t="s">
        <v>109</v>
      </c>
      <c r="C309" s="25">
        <v>436</v>
      </c>
      <c r="D309" s="26">
        <v>166469.31</v>
      </c>
      <c r="E309" s="27">
        <v>0</v>
      </c>
      <c r="F309" s="26">
        <f>D309-E309</f>
        <v>166469.31</v>
      </c>
      <c r="G309" s="26">
        <v>9794.69</v>
      </c>
      <c r="H309" s="27">
        <v>0</v>
      </c>
      <c r="I309" s="27">
        <v>0</v>
      </c>
      <c r="J309" s="26">
        <f>G309-H309-I309</f>
        <v>9794.69</v>
      </c>
      <c r="K309" s="26">
        <v>103442.96</v>
      </c>
      <c r="L309" s="10">
        <f>(F309+J309)/C309</f>
        <v>404.27522935779814</v>
      </c>
      <c r="M309" s="10">
        <f>K309/C309</f>
        <v>237.25449541284405</v>
      </c>
      <c r="N309" s="11">
        <f>(F309+J309+K309)/C309</f>
        <v>641.52972477064225</v>
      </c>
    </row>
    <row r="310" spans="1:14" ht="15" customHeight="1">
      <c r="A310" s="8" t="s">
        <v>226</v>
      </c>
      <c r="B310" s="9" t="s">
        <v>221</v>
      </c>
      <c r="C310" s="25">
        <v>1463</v>
      </c>
      <c r="D310" s="26">
        <v>501941.1</v>
      </c>
      <c r="E310" s="27">
        <v>0</v>
      </c>
      <c r="F310" s="26">
        <f>D310-E310</f>
        <v>501941.1</v>
      </c>
      <c r="G310" s="26">
        <v>16133.35</v>
      </c>
      <c r="H310" s="27">
        <v>0</v>
      </c>
      <c r="I310" s="27">
        <v>0</v>
      </c>
      <c r="J310" s="26">
        <f>G310-H310-I310</f>
        <v>16133.35</v>
      </c>
      <c r="K310" s="26">
        <v>148521.84</v>
      </c>
      <c r="L310" s="10">
        <f>(F310+J310)/C310</f>
        <v>354.11787423103209</v>
      </c>
      <c r="M310" s="10">
        <f>K310/C310</f>
        <v>101.51868762816132</v>
      </c>
      <c r="N310" s="11">
        <f>(F310+J310+K310)/C310</f>
        <v>455.63656185919336</v>
      </c>
    </row>
    <row r="311" spans="1:14" ht="15" customHeight="1">
      <c r="A311" s="8" t="s">
        <v>366</v>
      </c>
      <c r="B311" s="9" t="s">
        <v>296</v>
      </c>
      <c r="C311" s="25">
        <v>2340</v>
      </c>
      <c r="D311" s="26">
        <v>435932.73</v>
      </c>
      <c r="E311" s="27">
        <v>0</v>
      </c>
      <c r="F311" s="26">
        <f>D311-E311</f>
        <v>435932.73</v>
      </c>
      <c r="G311" s="26">
        <v>61048.800000000003</v>
      </c>
      <c r="H311" s="27">
        <v>0</v>
      </c>
      <c r="I311" s="27">
        <v>0</v>
      </c>
      <c r="J311" s="26">
        <f>G311-H311-I311</f>
        <v>61048.800000000003</v>
      </c>
      <c r="K311" s="26">
        <v>162112.74</v>
      </c>
      <c r="L311" s="10">
        <f>(F311+J311)/C311</f>
        <v>212.38526923076921</v>
      </c>
      <c r="M311" s="10">
        <f>K311/C311</f>
        <v>69.278948717948708</v>
      </c>
      <c r="N311" s="11">
        <f>(F311+J311+K311)/C311</f>
        <v>281.66421794871798</v>
      </c>
    </row>
    <row r="312" spans="1:14" ht="15" customHeight="1">
      <c r="A312" s="8" t="s">
        <v>367</v>
      </c>
      <c r="B312" s="9" t="s">
        <v>255</v>
      </c>
      <c r="C312" s="25">
        <v>251</v>
      </c>
      <c r="D312" s="26">
        <v>69173.77</v>
      </c>
      <c r="E312" s="27">
        <v>0</v>
      </c>
      <c r="F312" s="26">
        <f>D312-E312</f>
        <v>69173.77</v>
      </c>
      <c r="G312" s="26">
        <v>564.28</v>
      </c>
      <c r="H312" s="27">
        <v>0</v>
      </c>
      <c r="I312" s="27">
        <v>0</v>
      </c>
      <c r="J312" s="26">
        <f>G312-H312-I312</f>
        <v>564.28</v>
      </c>
      <c r="K312" s="26">
        <v>24383.14</v>
      </c>
      <c r="L312" s="10">
        <f>(F312+J312)/C312</f>
        <v>277.84083665338648</v>
      </c>
      <c r="M312" s="10">
        <f>K312/C312</f>
        <v>97.143984063745023</v>
      </c>
      <c r="N312" s="11">
        <f>(F312+J312+K312)/C312</f>
        <v>374.98482071713147</v>
      </c>
    </row>
    <row r="313" spans="1:14" ht="15" customHeight="1">
      <c r="A313" s="8" t="s">
        <v>335</v>
      </c>
      <c r="B313" s="9" t="s">
        <v>109</v>
      </c>
      <c r="C313" s="25">
        <v>1065</v>
      </c>
      <c r="D313" s="26">
        <v>308548.32</v>
      </c>
      <c r="E313" s="27">
        <v>0</v>
      </c>
      <c r="F313" s="26">
        <f>D313-E313</f>
        <v>308548.32</v>
      </c>
      <c r="G313" s="26">
        <v>192764.13</v>
      </c>
      <c r="H313" s="27">
        <v>0</v>
      </c>
      <c r="I313" s="27">
        <v>0</v>
      </c>
      <c r="J313" s="26">
        <f>G313-H313-I313</f>
        <v>192764.13</v>
      </c>
      <c r="K313" s="26">
        <v>667175.05000000005</v>
      </c>
      <c r="L313" s="10">
        <f>(F313+J313)/C313</f>
        <v>470.71591549295778</v>
      </c>
      <c r="M313" s="10">
        <f>K313/C313</f>
        <v>626.45544600938968</v>
      </c>
      <c r="N313" s="11">
        <f>(F313+J313+K313)/C313</f>
        <v>1097.1713615023475</v>
      </c>
    </row>
    <row r="314" spans="1:14" ht="15" customHeight="1">
      <c r="A314" s="8" t="s">
        <v>87</v>
      </c>
      <c r="B314" s="9" t="s">
        <v>85</v>
      </c>
      <c r="C314" s="25">
        <v>3478</v>
      </c>
      <c r="D314" s="26">
        <v>685414.12</v>
      </c>
      <c r="E314" s="27">
        <v>0</v>
      </c>
      <c r="F314" s="26">
        <f>D314-E314</f>
        <v>685414.12</v>
      </c>
      <c r="G314" s="26">
        <v>35618.75</v>
      </c>
      <c r="H314" s="27">
        <v>0</v>
      </c>
      <c r="I314" s="27">
        <v>0</v>
      </c>
      <c r="J314" s="26">
        <f>G314-H314-I314</f>
        <v>35618.75</v>
      </c>
      <c r="K314" s="26">
        <v>141874.51</v>
      </c>
      <c r="L314" s="10">
        <f>(F314+J314)/C314</f>
        <v>207.31249856239216</v>
      </c>
      <c r="M314" s="10">
        <f>K314/C314</f>
        <v>40.791981023576774</v>
      </c>
      <c r="N314" s="11">
        <f>(F314+J314+K314)/C314</f>
        <v>248.10447958596896</v>
      </c>
    </row>
    <row r="315" spans="1:14" ht="15" customHeight="1">
      <c r="A315" s="8" t="s">
        <v>159</v>
      </c>
      <c r="B315" s="9" t="s">
        <v>109</v>
      </c>
      <c r="C315" s="25">
        <v>387</v>
      </c>
      <c r="D315" s="26">
        <v>257221</v>
      </c>
      <c r="E315" s="27">
        <v>0</v>
      </c>
      <c r="F315" s="26">
        <f>D315-E315</f>
        <v>257221</v>
      </c>
      <c r="G315" s="26">
        <v>1702.65</v>
      </c>
      <c r="H315" s="27">
        <v>0</v>
      </c>
      <c r="I315" s="27">
        <v>0</v>
      </c>
      <c r="J315" s="26">
        <f>G315-H315-I315</f>
        <v>1702.65</v>
      </c>
      <c r="K315" s="26">
        <v>61680.9</v>
      </c>
      <c r="L315" s="10">
        <f>(F315+J315)/C315</f>
        <v>669.05335917312664</v>
      </c>
      <c r="M315" s="10">
        <f>K315/C315</f>
        <v>159.38217054263566</v>
      </c>
      <c r="N315" s="11">
        <f>(F315+J315+K315)/C315</f>
        <v>828.4355297157623</v>
      </c>
    </row>
    <row r="316" spans="1:14" ht="15" customHeight="1">
      <c r="A316" s="8" t="s">
        <v>120</v>
      </c>
      <c r="B316" s="9" t="s">
        <v>109</v>
      </c>
      <c r="C316" s="25">
        <v>4143</v>
      </c>
      <c r="D316" s="26">
        <v>1307533.69</v>
      </c>
      <c r="E316" s="27">
        <v>0</v>
      </c>
      <c r="F316" s="26">
        <f>D316-E316</f>
        <v>1307533.69</v>
      </c>
      <c r="G316" s="26">
        <v>9193.4500000000007</v>
      </c>
      <c r="H316" s="27">
        <v>0</v>
      </c>
      <c r="I316" s="27">
        <v>0</v>
      </c>
      <c r="J316" s="26">
        <f>G316-H316-I316</f>
        <v>9193.4500000000007</v>
      </c>
      <c r="K316" s="26">
        <v>146018.14000000001</v>
      </c>
      <c r="L316" s="10">
        <f>(F316+J316)/C316</f>
        <v>317.81972966449428</v>
      </c>
      <c r="M316" s="10">
        <f>K316/C316</f>
        <v>35.244542601979248</v>
      </c>
      <c r="N316" s="11">
        <f>(F316+J316+K316)/C316</f>
        <v>353.06427226647349</v>
      </c>
    </row>
    <row r="317" spans="1:14" ht="15" customHeight="1">
      <c r="A317" s="8" t="s">
        <v>220</v>
      </c>
      <c r="B317" s="9" t="s">
        <v>221</v>
      </c>
      <c r="C317" s="25">
        <v>2808</v>
      </c>
      <c r="D317" s="26">
        <v>808443.57</v>
      </c>
      <c r="E317" s="27">
        <v>0</v>
      </c>
      <c r="F317" s="26">
        <f>D317-E317</f>
        <v>808443.57</v>
      </c>
      <c r="G317" s="26">
        <v>33602.129999999997</v>
      </c>
      <c r="H317" s="27">
        <v>0</v>
      </c>
      <c r="I317" s="27">
        <v>0</v>
      </c>
      <c r="J317" s="26">
        <f>G317-H317-I317</f>
        <v>33602.129999999997</v>
      </c>
      <c r="K317" s="26">
        <v>152784.79999999999</v>
      </c>
      <c r="L317" s="10">
        <f>(F317+J317)/C317</f>
        <v>299.87382478632475</v>
      </c>
      <c r="M317" s="10">
        <f>K317/C317</f>
        <v>54.410541310541305</v>
      </c>
      <c r="N317" s="11">
        <f>(F317+J317+K317)/C317</f>
        <v>354.28436609686611</v>
      </c>
    </row>
    <row r="318" spans="1:14" ht="15" customHeight="1">
      <c r="A318" s="8" t="s">
        <v>437</v>
      </c>
      <c r="B318" s="9" t="s">
        <v>0</v>
      </c>
      <c r="C318" s="25">
        <v>1148</v>
      </c>
      <c r="D318" s="26">
        <v>254073.98</v>
      </c>
      <c r="E318" s="27">
        <v>0</v>
      </c>
      <c r="F318" s="26">
        <f>D318-E318</f>
        <v>254073.98</v>
      </c>
      <c r="G318" s="26">
        <v>7357.29</v>
      </c>
      <c r="H318" s="27">
        <v>0</v>
      </c>
      <c r="I318" s="27">
        <v>0</v>
      </c>
      <c r="J318" s="26">
        <f>G318-H318-I318</f>
        <v>7357.29</v>
      </c>
      <c r="K318" s="26">
        <v>269522.44</v>
      </c>
      <c r="L318" s="10">
        <f>(F318+J318)/C318</f>
        <v>227.72758710801395</v>
      </c>
      <c r="M318" s="10">
        <f>K318/C318</f>
        <v>234.77564459930315</v>
      </c>
      <c r="N318" s="11">
        <f>(F318+J318+K318)/C318</f>
        <v>462.50323170731701</v>
      </c>
    </row>
    <row r="319" spans="1:14" ht="15" customHeight="1">
      <c r="A319" s="8" t="s">
        <v>336</v>
      </c>
      <c r="B319" s="9" t="s">
        <v>221</v>
      </c>
      <c r="C319" s="25">
        <v>1491</v>
      </c>
      <c r="D319" s="26">
        <v>325291.36</v>
      </c>
      <c r="E319" s="27">
        <v>0</v>
      </c>
      <c r="F319" s="26">
        <f>D319-E319</f>
        <v>325291.36</v>
      </c>
      <c r="G319" s="26">
        <v>170.48</v>
      </c>
      <c r="H319" s="27">
        <v>0</v>
      </c>
      <c r="I319" s="27">
        <v>0</v>
      </c>
      <c r="J319" s="26">
        <f>G319-H319-I319</f>
        <v>170.48</v>
      </c>
      <c r="K319" s="26">
        <v>38724.730000000003</v>
      </c>
      <c r="L319" s="10">
        <f>(F319+J319)/C319</f>
        <v>218.28426559356134</v>
      </c>
      <c r="M319" s="10">
        <f>K319/C319</f>
        <v>25.972320590207918</v>
      </c>
      <c r="N319" s="11">
        <f>(F319+J319+K319)/C319</f>
        <v>244.25658618376926</v>
      </c>
    </row>
    <row r="320" spans="1:14" ht="15" customHeight="1">
      <c r="A320" s="8" t="s">
        <v>314</v>
      </c>
      <c r="B320" s="9" t="s">
        <v>296</v>
      </c>
      <c r="C320" s="25">
        <v>2038</v>
      </c>
      <c r="D320" s="26">
        <v>951870.28</v>
      </c>
      <c r="E320" s="27">
        <v>0</v>
      </c>
      <c r="F320" s="26">
        <f>D320-E320</f>
        <v>951870.28</v>
      </c>
      <c r="G320" s="26">
        <v>20061.439999999999</v>
      </c>
      <c r="H320" s="27">
        <v>0</v>
      </c>
      <c r="I320" s="27">
        <v>0</v>
      </c>
      <c r="J320" s="26">
        <f>G320-H320-I320</f>
        <v>20061.439999999999</v>
      </c>
      <c r="K320" s="26">
        <v>288192.03000000003</v>
      </c>
      <c r="L320" s="10">
        <f>(F320+J320)/C320</f>
        <v>476.90467124631994</v>
      </c>
      <c r="M320" s="10">
        <f>K320/C320</f>
        <v>141.40923945044162</v>
      </c>
      <c r="N320" s="11">
        <f>(F320+J320+K320)/C320</f>
        <v>618.31391069676158</v>
      </c>
    </row>
    <row r="321" spans="1:14" ht="15" customHeight="1">
      <c r="A321" s="8" t="s">
        <v>380</v>
      </c>
      <c r="B321" s="9" t="s">
        <v>172</v>
      </c>
      <c r="C321" s="25">
        <v>2859</v>
      </c>
      <c r="D321" s="26">
        <v>760508.73</v>
      </c>
      <c r="E321" s="27">
        <v>0</v>
      </c>
      <c r="F321" s="26">
        <f>D321-E321</f>
        <v>760508.73</v>
      </c>
      <c r="G321" s="26">
        <v>11533.73</v>
      </c>
      <c r="H321" s="27">
        <v>0</v>
      </c>
      <c r="I321" s="27">
        <v>0</v>
      </c>
      <c r="J321" s="26">
        <f>G321-H321-I321</f>
        <v>11533.73</v>
      </c>
      <c r="K321" s="26">
        <v>403771.19</v>
      </c>
      <c r="L321" s="10">
        <f>(F321+J321)/C321</f>
        <v>270.03933543196922</v>
      </c>
      <c r="M321" s="10">
        <f>K321/C321</f>
        <v>141.22811822315495</v>
      </c>
      <c r="N321" s="11">
        <f>(F321+J321+K321)/C321</f>
        <v>411.26745365512414</v>
      </c>
    </row>
    <row r="322" spans="1:14" ht="15" customHeight="1">
      <c r="A322" s="8" t="s">
        <v>342</v>
      </c>
      <c r="B322" s="9" t="s">
        <v>296</v>
      </c>
      <c r="C322" s="25">
        <v>3648</v>
      </c>
      <c r="D322" s="26">
        <v>1194785.95</v>
      </c>
      <c r="E322" s="27">
        <v>0</v>
      </c>
      <c r="F322" s="26">
        <f>D322-E322</f>
        <v>1194785.95</v>
      </c>
      <c r="G322" s="26">
        <v>21768.25</v>
      </c>
      <c r="H322" s="27">
        <v>0</v>
      </c>
      <c r="I322" s="27">
        <v>0</v>
      </c>
      <c r="J322" s="26">
        <f>G322-H322-I322</f>
        <v>21768.25</v>
      </c>
      <c r="K322" s="26">
        <v>414851.09</v>
      </c>
      <c r="L322" s="10">
        <f>(F322+J322)/C322</f>
        <v>333.48525219298244</v>
      </c>
      <c r="M322" s="10">
        <f>K322/C322</f>
        <v>113.72014528508772</v>
      </c>
      <c r="N322" s="11">
        <f>(F322+J322+K322)/C322</f>
        <v>447.20539747807021</v>
      </c>
    </row>
    <row r="323" spans="1:14" ht="15" customHeight="1">
      <c r="A323" s="8" t="s">
        <v>418</v>
      </c>
      <c r="B323" s="9" t="s">
        <v>255</v>
      </c>
      <c r="C323" s="25">
        <v>3159</v>
      </c>
      <c r="D323" s="26">
        <v>1417215.85</v>
      </c>
      <c r="E323" s="27">
        <v>0</v>
      </c>
      <c r="F323" s="26">
        <f>D323-E323</f>
        <v>1417215.85</v>
      </c>
      <c r="G323" s="26">
        <v>33706.58</v>
      </c>
      <c r="H323" s="27">
        <v>0</v>
      </c>
      <c r="I323" s="27">
        <v>0</v>
      </c>
      <c r="J323" s="26">
        <f>G323-H323-I323</f>
        <v>33706.58</v>
      </c>
      <c r="K323" s="26">
        <v>479562.32</v>
      </c>
      <c r="L323" s="10">
        <f>(F323+J323)/C323</f>
        <v>459.29801519468191</v>
      </c>
      <c r="M323" s="10">
        <f>K323/C323</f>
        <v>151.80826843937956</v>
      </c>
      <c r="N323" s="11">
        <f>(F323+J323+K323)/C323</f>
        <v>611.10628363406147</v>
      </c>
    </row>
    <row r="324" spans="1:14" ht="15" customHeight="1">
      <c r="A324" s="8" t="s">
        <v>74</v>
      </c>
      <c r="B324" s="9" t="s">
        <v>0</v>
      </c>
      <c r="C324" s="25">
        <v>1170</v>
      </c>
      <c r="D324" s="26">
        <v>458982.62</v>
      </c>
      <c r="E324" s="27">
        <v>0</v>
      </c>
      <c r="F324" s="26">
        <f>D324-E324</f>
        <v>458982.62</v>
      </c>
      <c r="G324" s="26">
        <v>4281.76</v>
      </c>
      <c r="H324" s="27">
        <v>0</v>
      </c>
      <c r="I324" s="27">
        <v>0</v>
      </c>
      <c r="J324" s="26">
        <f>G324-H324-I324</f>
        <v>4281.76</v>
      </c>
      <c r="K324" s="26">
        <v>86019.12</v>
      </c>
      <c r="L324" s="10">
        <f>(F324+J324)/C324</f>
        <v>395.95246153846153</v>
      </c>
      <c r="M324" s="10">
        <f>K324/C324</f>
        <v>73.520615384615382</v>
      </c>
      <c r="N324" s="11">
        <f>(F324+J324+K324)/C324</f>
        <v>469.47307692307692</v>
      </c>
    </row>
    <row r="325" spans="1:14" ht="15" customHeight="1">
      <c r="A325" s="8" t="s">
        <v>69</v>
      </c>
      <c r="B325" s="9" t="s">
        <v>0</v>
      </c>
      <c r="C325" s="25">
        <v>886</v>
      </c>
      <c r="D325" s="26">
        <v>404161.09</v>
      </c>
      <c r="E325" s="27">
        <v>0</v>
      </c>
      <c r="F325" s="26">
        <f>D325-E325</f>
        <v>404161.09</v>
      </c>
      <c r="G325" s="26">
        <v>7388.61</v>
      </c>
      <c r="H325" s="27">
        <v>0</v>
      </c>
      <c r="I325" s="27">
        <v>0</v>
      </c>
      <c r="J325" s="26">
        <f>G325-H325-I325</f>
        <v>7388.61</v>
      </c>
      <c r="K325" s="26">
        <v>100907.94</v>
      </c>
      <c r="L325" s="10">
        <f>(F325+J325)/C325</f>
        <v>464.50304740406324</v>
      </c>
      <c r="M325" s="10">
        <f>K325/C325</f>
        <v>113.89158013544018</v>
      </c>
      <c r="N325" s="11">
        <f>(F325+J325+K325)/C325</f>
        <v>578.3946275395034</v>
      </c>
    </row>
    <row r="326" spans="1:14" ht="15" customHeight="1">
      <c r="A326" s="8" t="s">
        <v>72</v>
      </c>
      <c r="B326" s="9" t="s">
        <v>0</v>
      </c>
      <c r="C326" s="25">
        <v>1518</v>
      </c>
      <c r="D326" s="26">
        <v>580057.99</v>
      </c>
      <c r="E326" s="27">
        <v>0</v>
      </c>
      <c r="F326" s="26">
        <f>D326-E326</f>
        <v>580057.99</v>
      </c>
      <c r="G326" s="26">
        <v>7444.44</v>
      </c>
      <c r="H326" s="27">
        <v>0</v>
      </c>
      <c r="I326" s="27">
        <v>0</v>
      </c>
      <c r="J326" s="26">
        <f>G326-H326-I326</f>
        <v>7444.44</v>
      </c>
      <c r="K326" s="26">
        <v>171563.02</v>
      </c>
      <c r="L326" s="10">
        <f>(F326+J326)/C326</f>
        <v>387.02399868247687</v>
      </c>
      <c r="M326" s="10">
        <f>K326/C326</f>
        <v>113.01911725955203</v>
      </c>
      <c r="N326" s="11">
        <f>(F326+J326+K326)/C326</f>
        <v>500.04311594202898</v>
      </c>
    </row>
    <row r="327" spans="1:14" ht="15" customHeight="1">
      <c r="A327" s="8" t="s">
        <v>76</v>
      </c>
      <c r="B327" s="9" t="s">
        <v>0</v>
      </c>
      <c r="C327" s="25">
        <v>1102</v>
      </c>
      <c r="D327" s="26">
        <v>283042.84000000003</v>
      </c>
      <c r="E327" s="27">
        <v>0</v>
      </c>
      <c r="F327" s="26">
        <f>D327-E327</f>
        <v>283042.84000000003</v>
      </c>
      <c r="G327" s="26">
        <v>18858.75</v>
      </c>
      <c r="H327" s="27">
        <v>0</v>
      </c>
      <c r="I327" s="27">
        <v>0</v>
      </c>
      <c r="J327" s="26">
        <f>G327-H327-I327</f>
        <v>18858.75</v>
      </c>
      <c r="K327" s="26">
        <v>171411.21</v>
      </c>
      <c r="L327" s="10">
        <f>(F327+J327)/C327</f>
        <v>273.95788566243198</v>
      </c>
      <c r="M327" s="10">
        <f>K327/C327</f>
        <v>155.54556261343012</v>
      </c>
      <c r="N327" s="11">
        <f>(F327+J327+K327)/C327</f>
        <v>429.50344827586213</v>
      </c>
    </row>
    <row r="328" spans="1:14" ht="15" customHeight="1">
      <c r="A328" s="8" t="s">
        <v>77</v>
      </c>
      <c r="B328" s="9" t="s">
        <v>0</v>
      </c>
      <c r="C328" s="25">
        <v>261</v>
      </c>
      <c r="D328" s="26">
        <v>44489.74</v>
      </c>
      <c r="E328" s="27">
        <v>0</v>
      </c>
      <c r="F328" s="26">
        <f>D328-E328</f>
        <v>44489.74</v>
      </c>
      <c r="G328" s="26">
        <v>2924.76</v>
      </c>
      <c r="H328" s="27">
        <v>0</v>
      </c>
      <c r="I328" s="27">
        <v>0</v>
      </c>
      <c r="J328" s="26">
        <f>G328-H328-I328</f>
        <v>2924.76</v>
      </c>
      <c r="K328" s="26">
        <v>21501.48</v>
      </c>
      <c r="L328" s="10">
        <f>(F328+J328)/C328</f>
        <v>181.66475095785441</v>
      </c>
      <c r="M328" s="10">
        <f>K328/C328</f>
        <v>82.381149425287362</v>
      </c>
      <c r="N328" s="11">
        <f>(F328+J328+K328)/C328</f>
        <v>264.04590038314177</v>
      </c>
    </row>
    <row r="329" spans="1:14" ht="15" customHeight="1">
      <c r="A329" s="8" t="s">
        <v>78</v>
      </c>
      <c r="B329" s="9" t="s">
        <v>0</v>
      </c>
      <c r="C329" s="25">
        <v>387</v>
      </c>
      <c r="D329" s="26">
        <v>75768.53</v>
      </c>
      <c r="E329" s="27">
        <v>0</v>
      </c>
      <c r="F329" s="26">
        <f>D329-E329</f>
        <v>75768.53</v>
      </c>
      <c r="G329" s="26">
        <v>2522.79</v>
      </c>
      <c r="H329" s="27">
        <v>0</v>
      </c>
      <c r="I329" s="27">
        <v>0</v>
      </c>
      <c r="J329" s="26">
        <f>G329-H329-I329</f>
        <v>2522.79</v>
      </c>
      <c r="K329" s="26">
        <v>39887.89</v>
      </c>
      <c r="L329" s="10">
        <f>(F329+J329)/C329</f>
        <v>202.30315245478033</v>
      </c>
      <c r="M329" s="10">
        <f>K329/C329</f>
        <v>103.06948320413437</v>
      </c>
      <c r="N329" s="11">
        <f>(F329+J329+K329)/C329</f>
        <v>305.3726356589147</v>
      </c>
    </row>
    <row r="330" spans="1:14" ht="15" customHeight="1">
      <c r="A330" s="8" t="s">
        <v>219</v>
      </c>
      <c r="B330" s="9" t="s">
        <v>172</v>
      </c>
      <c r="C330" s="25">
        <v>4706</v>
      </c>
      <c r="D330" s="26">
        <v>1226206.5</v>
      </c>
      <c r="E330" s="27">
        <v>0</v>
      </c>
      <c r="F330" s="26">
        <f>D330-E330</f>
        <v>1226206.5</v>
      </c>
      <c r="G330" s="26">
        <v>71267.47</v>
      </c>
      <c r="H330" s="27">
        <v>0</v>
      </c>
      <c r="I330" s="27">
        <v>0</v>
      </c>
      <c r="J330" s="26">
        <f>G330-H330-I330</f>
        <v>71267.47</v>
      </c>
      <c r="K330" s="26">
        <v>700974.83</v>
      </c>
      <c r="L330" s="10">
        <f>(F330+J330)/C330</f>
        <v>275.70632596685084</v>
      </c>
      <c r="M330" s="10">
        <f>K330/C330</f>
        <v>148.95342753931152</v>
      </c>
      <c r="N330" s="11">
        <f>(F330+J330+K330)/C330</f>
        <v>424.6597535061623</v>
      </c>
    </row>
    <row r="331" spans="1:14" ht="15" customHeight="1">
      <c r="A331" s="8" t="s">
        <v>382</v>
      </c>
      <c r="B331" s="9" t="s">
        <v>296</v>
      </c>
      <c r="C331" s="25">
        <v>2604</v>
      </c>
      <c r="D331" s="26">
        <v>579330.15</v>
      </c>
      <c r="E331" s="27">
        <v>0</v>
      </c>
      <c r="F331" s="26">
        <f>D331-E331</f>
        <v>579330.15</v>
      </c>
      <c r="G331" s="26">
        <v>11938.01</v>
      </c>
      <c r="H331" s="27">
        <v>0</v>
      </c>
      <c r="I331" s="27">
        <v>0</v>
      </c>
      <c r="J331" s="26">
        <f>G331-H331-I331</f>
        <v>11938.01</v>
      </c>
      <c r="K331" s="26">
        <v>295766.95</v>
      </c>
      <c r="L331" s="10">
        <f>(F331+J331)/C331</f>
        <v>227.06150537634409</v>
      </c>
      <c r="M331" s="10">
        <f>K331/C331</f>
        <v>113.58177803379417</v>
      </c>
      <c r="N331" s="11">
        <f>(F331+J331+K331)/C331</f>
        <v>340.64328341013828</v>
      </c>
    </row>
    <row r="332" spans="1:14" ht="15" customHeight="1">
      <c r="A332" s="8" t="s">
        <v>80</v>
      </c>
      <c r="B332" s="9" t="s">
        <v>0</v>
      </c>
      <c r="C332" s="25">
        <v>2227</v>
      </c>
      <c r="D332" s="26">
        <v>951114.9</v>
      </c>
      <c r="E332" s="27">
        <v>0</v>
      </c>
      <c r="F332" s="26">
        <f>D332-E332</f>
        <v>951114.9</v>
      </c>
      <c r="G332" s="26">
        <v>106901.53</v>
      </c>
      <c r="H332" s="27">
        <v>0</v>
      </c>
      <c r="I332" s="27">
        <v>0</v>
      </c>
      <c r="J332" s="26">
        <f>G332-H332-I332</f>
        <v>106901.53</v>
      </c>
      <c r="K332" s="26">
        <v>635800.67000000004</v>
      </c>
      <c r="L332" s="10">
        <f>(F332+J332)/C332</f>
        <v>475.08595868881901</v>
      </c>
      <c r="M332" s="10">
        <f>K332/C332</f>
        <v>285.49648405927257</v>
      </c>
      <c r="N332" s="11">
        <f>(F332+J332+K332)/C332</f>
        <v>760.58244274809169</v>
      </c>
    </row>
    <row r="333" spans="1:14" ht="15" customHeight="1">
      <c r="A333" s="8" t="s">
        <v>86</v>
      </c>
      <c r="B333" s="9" t="s">
        <v>85</v>
      </c>
      <c r="C333" s="25">
        <v>3154</v>
      </c>
      <c r="D333" s="26">
        <v>2649666.81</v>
      </c>
      <c r="E333" s="27">
        <v>0</v>
      </c>
      <c r="F333" s="26">
        <f>D333-E333</f>
        <v>2649666.81</v>
      </c>
      <c r="G333" s="26">
        <v>376586.71</v>
      </c>
      <c r="H333" s="27">
        <v>0</v>
      </c>
      <c r="I333" s="27">
        <v>0</v>
      </c>
      <c r="J333" s="26">
        <f>G333-H333-I333</f>
        <v>376586.71</v>
      </c>
      <c r="K333" s="26">
        <v>943464.92</v>
      </c>
      <c r="L333" s="10">
        <f>(F333+J333)/C333</f>
        <v>959.49699429296129</v>
      </c>
      <c r="M333" s="10">
        <f>K333/C333</f>
        <v>299.1328218135701</v>
      </c>
      <c r="N333" s="11">
        <f>(F333+J333+K333)/C333</f>
        <v>1258.6298161065313</v>
      </c>
    </row>
    <row r="334" spans="1:14" ht="15" customHeight="1">
      <c r="A334" s="8" t="s">
        <v>308</v>
      </c>
      <c r="B334" s="9" t="s">
        <v>296</v>
      </c>
      <c r="C334" s="25">
        <v>2999</v>
      </c>
      <c r="D334" s="26">
        <v>974248.04</v>
      </c>
      <c r="E334" s="27">
        <v>0</v>
      </c>
      <c r="F334" s="26">
        <f>D334-E334</f>
        <v>974248.04</v>
      </c>
      <c r="G334" s="26">
        <v>22588.15</v>
      </c>
      <c r="H334" s="27">
        <v>0</v>
      </c>
      <c r="I334" s="27">
        <v>0</v>
      </c>
      <c r="J334" s="26">
        <f>G334-H334-I334</f>
        <v>22588.15</v>
      </c>
      <c r="K334" s="26">
        <v>486842.6</v>
      </c>
      <c r="L334" s="10">
        <f>(F334+J334)/C334</f>
        <v>332.3895265088363</v>
      </c>
      <c r="M334" s="10">
        <f>K334/C334</f>
        <v>162.33497832610868</v>
      </c>
      <c r="N334" s="11">
        <f>(F334+J334+K334)/C334</f>
        <v>494.72450483494498</v>
      </c>
    </row>
    <row r="335" spans="1:14" ht="15" customHeight="1">
      <c r="A335" s="8" t="s">
        <v>205</v>
      </c>
      <c r="B335" s="9" t="s">
        <v>172</v>
      </c>
      <c r="C335" s="25">
        <v>2250</v>
      </c>
      <c r="D335" s="26">
        <v>860337.57</v>
      </c>
      <c r="E335" s="27">
        <v>0</v>
      </c>
      <c r="F335" s="26">
        <f>D335-E335</f>
        <v>860337.57</v>
      </c>
      <c r="G335" s="26">
        <v>21824.1</v>
      </c>
      <c r="H335" s="27">
        <v>0</v>
      </c>
      <c r="I335" s="27">
        <v>0</v>
      </c>
      <c r="J335" s="26">
        <f>G335-H335-I335</f>
        <v>21824.1</v>
      </c>
      <c r="K335" s="26">
        <v>683610.39</v>
      </c>
      <c r="L335" s="10">
        <f>(F335+J335)/C335</f>
        <v>392.07185333333331</v>
      </c>
      <c r="M335" s="10">
        <f>K335/C335</f>
        <v>303.82684</v>
      </c>
      <c r="N335" s="11">
        <f>(F335+J335+K335)/C335</f>
        <v>695.89869333333331</v>
      </c>
    </row>
    <row r="336" spans="1:14" ht="15" customHeight="1">
      <c r="A336" s="8" t="s">
        <v>368</v>
      </c>
      <c r="B336" s="9" t="s">
        <v>85</v>
      </c>
      <c r="C336" s="25">
        <v>281</v>
      </c>
      <c r="D336" s="26">
        <v>99844.74</v>
      </c>
      <c r="E336" s="27">
        <v>0</v>
      </c>
      <c r="F336" s="26">
        <f>D336-E336</f>
        <v>99844.74</v>
      </c>
      <c r="G336" s="26">
        <v>3510.71</v>
      </c>
      <c r="H336" s="27">
        <v>0</v>
      </c>
      <c r="I336" s="27">
        <v>0</v>
      </c>
      <c r="J336" s="26">
        <f>G336-H336-I336</f>
        <v>3510.71</v>
      </c>
      <c r="K336" s="26">
        <v>12053.63</v>
      </c>
      <c r="L336" s="10">
        <f>(F336+J336)/C336</f>
        <v>367.81298932384345</v>
      </c>
      <c r="M336" s="10">
        <f>K336/C336</f>
        <v>42.895480427046259</v>
      </c>
      <c r="N336" s="11">
        <f>(F336+J336+K336)/C336</f>
        <v>410.70846975088972</v>
      </c>
    </row>
    <row r="337" spans="1:14" ht="15" customHeight="1">
      <c r="A337" s="8" t="s">
        <v>401</v>
      </c>
      <c r="B337" s="9" t="s">
        <v>255</v>
      </c>
      <c r="C337" s="25">
        <v>298</v>
      </c>
      <c r="D337" s="26">
        <v>71743.95</v>
      </c>
      <c r="E337" s="27">
        <v>0</v>
      </c>
      <c r="F337" s="26">
        <f>D337-E337</f>
        <v>71743.95</v>
      </c>
      <c r="G337" s="26">
        <v>0</v>
      </c>
      <c r="H337" s="27">
        <v>0</v>
      </c>
      <c r="I337" s="27">
        <v>0</v>
      </c>
      <c r="J337" s="26">
        <f>G337-H337-I337</f>
        <v>0</v>
      </c>
      <c r="K337" s="26">
        <v>3389.69</v>
      </c>
      <c r="L337" s="10">
        <f>(F337+J337)/C337</f>
        <v>240.75151006711408</v>
      </c>
      <c r="M337" s="10">
        <f>K337/C337</f>
        <v>11.37479865771812</v>
      </c>
      <c r="N337" s="11">
        <f>(F337+J337+K337)/C337</f>
        <v>252.1263087248322</v>
      </c>
    </row>
    <row r="338" spans="1:14" ht="15" customHeight="1">
      <c r="A338" s="8" t="s">
        <v>388</v>
      </c>
      <c r="B338" s="9" t="s">
        <v>109</v>
      </c>
      <c r="C338" s="25">
        <v>1636</v>
      </c>
      <c r="D338" s="26">
        <v>703139.73</v>
      </c>
      <c r="E338" s="27">
        <v>0</v>
      </c>
      <c r="F338" s="26">
        <f>D338-E338</f>
        <v>703139.73</v>
      </c>
      <c r="G338" s="26">
        <v>10547.46</v>
      </c>
      <c r="H338" s="27">
        <v>0</v>
      </c>
      <c r="I338" s="27">
        <v>0</v>
      </c>
      <c r="J338" s="26">
        <f>G338-H338-I338</f>
        <v>10547.46</v>
      </c>
      <c r="K338" s="26">
        <v>65687.360000000001</v>
      </c>
      <c r="L338" s="10">
        <f>(F338+J338)/C338</f>
        <v>436.23911369193149</v>
      </c>
      <c r="M338" s="10">
        <f>K338/C338</f>
        <v>40.151198044009782</v>
      </c>
      <c r="N338" s="11">
        <f>(F338+J338+K338)/C338</f>
        <v>476.39031173594128</v>
      </c>
    </row>
    <row r="339" spans="1:14" ht="15" customHeight="1">
      <c r="A339" s="8" t="s">
        <v>423</v>
      </c>
      <c r="B339" s="9" t="s">
        <v>0</v>
      </c>
      <c r="C339" s="25">
        <v>2320</v>
      </c>
      <c r="D339" s="26">
        <v>593410.87</v>
      </c>
      <c r="E339" s="27">
        <v>0</v>
      </c>
      <c r="F339" s="26">
        <f>D339-E339</f>
        <v>593410.87</v>
      </c>
      <c r="G339" s="26">
        <v>13727.17</v>
      </c>
      <c r="H339" s="27">
        <v>0</v>
      </c>
      <c r="I339" s="27">
        <v>0</v>
      </c>
      <c r="J339" s="26">
        <f>G339-H339-I339</f>
        <v>13727.17</v>
      </c>
      <c r="K339" s="26">
        <v>228759.32</v>
      </c>
      <c r="L339" s="10">
        <f>(F339+J339)/C339</f>
        <v>261.69743103448275</v>
      </c>
      <c r="M339" s="10">
        <f>K339/C339</f>
        <v>98.603155172413793</v>
      </c>
      <c r="N339" s="11">
        <f>(F339+J339+K339)/C339</f>
        <v>360.30058620689658</v>
      </c>
    </row>
    <row r="340" spans="1:14" ht="15" customHeight="1">
      <c r="A340" s="8" t="s">
        <v>84</v>
      </c>
      <c r="B340" s="9" t="s">
        <v>0</v>
      </c>
      <c r="C340" s="25">
        <v>987</v>
      </c>
      <c r="D340" s="26">
        <v>376615.86</v>
      </c>
      <c r="E340" s="27">
        <v>0</v>
      </c>
      <c r="F340" s="26">
        <f>D340-E340</f>
        <v>376615.86</v>
      </c>
      <c r="G340" s="26">
        <v>3832.04</v>
      </c>
      <c r="H340" s="27">
        <v>0</v>
      </c>
      <c r="I340" s="27">
        <v>0</v>
      </c>
      <c r="J340" s="26">
        <f>G340-H340-I340</f>
        <v>3832.04</v>
      </c>
      <c r="K340" s="26">
        <v>167064.26</v>
      </c>
      <c r="L340" s="10">
        <f>(F340+J340)/C340</f>
        <v>385.45886524822691</v>
      </c>
      <c r="M340" s="10">
        <f>K340/C340</f>
        <v>169.26470111448836</v>
      </c>
      <c r="N340" s="11">
        <f>(F340+J340+K340)/C340</f>
        <v>554.72356636271525</v>
      </c>
    </row>
    <row r="341" spans="1:14" ht="15" customHeight="1">
      <c r="A341" s="8" t="s">
        <v>127</v>
      </c>
      <c r="B341" s="9" t="s">
        <v>109</v>
      </c>
      <c r="C341" s="25">
        <v>305</v>
      </c>
      <c r="D341" s="26">
        <v>57315.73</v>
      </c>
      <c r="E341" s="27">
        <v>0</v>
      </c>
      <c r="F341" s="26">
        <f>D341-E341</f>
        <v>57315.73</v>
      </c>
      <c r="G341" s="26">
        <v>1866.08</v>
      </c>
      <c r="H341" s="27">
        <v>0</v>
      </c>
      <c r="I341" s="27">
        <v>0</v>
      </c>
      <c r="J341" s="26">
        <f>G341-H341-I341</f>
        <v>1866.08</v>
      </c>
      <c r="K341" s="26">
        <v>19569.62</v>
      </c>
      <c r="L341" s="10">
        <f>(F341+J341)/C341</f>
        <v>194.03872131147543</v>
      </c>
      <c r="M341" s="10">
        <f>K341/C341</f>
        <v>64.162688524590166</v>
      </c>
      <c r="N341" s="11">
        <f>(F341+J341+K341)/C341</f>
        <v>258.20140983606558</v>
      </c>
    </row>
    <row r="342" spans="1:14" ht="15" customHeight="1">
      <c r="A342" s="8" t="s">
        <v>313</v>
      </c>
      <c r="B342" s="9" t="s">
        <v>296</v>
      </c>
      <c r="C342" s="25">
        <v>1513</v>
      </c>
      <c r="D342" s="26">
        <v>542552.41</v>
      </c>
      <c r="E342" s="27">
        <v>0</v>
      </c>
      <c r="F342" s="26">
        <f>D342-E342</f>
        <v>542552.41</v>
      </c>
      <c r="G342" s="26">
        <v>13151.58</v>
      </c>
      <c r="H342" s="27">
        <v>0</v>
      </c>
      <c r="I342" s="27">
        <v>0</v>
      </c>
      <c r="J342" s="26">
        <f>G342-H342-I342</f>
        <v>13151.58</v>
      </c>
      <c r="K342" s="26">
        <v>60668.98</v>
      </c>
      <c r="L342" s="10">
        <f>(F342+J342)/C342</f>
        <v>367.28617977528091</v>
      </c>
      <c r="M342" s="10">
        <f>K342/C342</f>
        <v>40.0984666226041</v>
      </c>
      <c r="N342" s="11">
        <f>(F342+J342+K342)/C342</f>
        <v>407.38464639788498</v>
      </c>
    </row>
    <row r="343" spans="1:14" ht="15" customHeight="1">
      <c r="A343" s="8" t="s">
        <v>126</v>
      </c>
      <c r="B343" s="9" t="s">
        <v>109</v>
      </c>
      <c r="C343" s="25">
        <v>1488</v>
      </c>
      <c r="D343" s="26">
        <v>375207.24</v>
      </c>
      <c r="E343" s="27">
        <v>0</v>
      </c>
      <c r="F343" s="26">
        <f>D343-E343</f>
        <v>375207.24</v>
      </c>
      <c r="G343" s="26">
        <v>11899.24</v>
      </c>
      <c r="H343" s="27">
        <v>0</v>
      </c>
      <c r="I343" s="27">
        <v>0</v>
      </c>
      <c r="J343" s="26">
        <f>G343-H343-I343</f>
        <v>11899.24</v>
      </c>
      <c r="K343" s="26">
        <v>71926.66</v>
      </c>
      <c r="L343" s="10">
        <f>(F343+J343)/C343</f>
        <v>260.15220430107524</v>
      </c>
      <c r="M343" s="10">
        <f>K343/C343</f>
        <v>48.337809139784952</v>
      </c>
      <c r="N343" s="11">
        <f>(F343+J343+K343)/C343</f>
        <v>308.49001344086025</v>
      </c>
    </row>
    <row r="344" spans="1:14" ht="15" customHeight="1">
      <c r="A344" s="8" t="s">
        <v>412</v>
      </c>
      <c r="B344" s="9" t="s">
        <v>296</v>
      </c>
      <c r="C344" s="25">
        <v>4223</v>
      </c>
      <c r="D344" s="26">
        <v>1546542.62</v>
      </c>
      <c r="E344" s="27">
        <v>0</v>
      </c>
      <c r="F344" s="26">
        <f>D344-E344</f>
        <v>1546542.62</v>
      </c>
      <c r="G344" s="26">
        <v>51248.3</v>
      </c>
      <c r="H344" s="27">
        <v>0</v>
      </c>
      <c r="I344" s="27">
        <v>0</v>
      </c>
      <c r="J344" s="26">
        <f>G344-H344-I344</f>
        <v>51248.3</v>
      </c>
      <c r="K344" s="26">
        <v>413128.95</v>
      </c>
      <c r="L344" s="10">
        <f>(F344+J344)/C344</f>
        <v>378.35446838740233</v>
      </c>
      <c r="M344" s="10">
        <f>K344/C344</f>
        <v>97.828309258820752</v>
      </c>
      <c r="N344" s="11">
        <f>(F344+J344+K344)/C344</f>
        <v>476.18277764622309</v>
      </c>
    </row>
    <row r="345" spans="1:14" ht="15" customHeight="1">
      <c r="A345" s="8" t="s">
        <v>378</v>
      </c>
      <c r="B345" s="9" t="s">
        <v>296</v>
      </c>
      <c r="C345" s="25">
        <v>3376</v>
      </c>
      <c r="D345" s="26">
        <v>871736.19</v>
      </c>
      <c r="E345" s="27">
        <v>0</v>
      </c>
      <c r="F345" s="26">
        <f>D345-E345</f>
        <v>871736.19</v>
      </c>
      <c r="G345" s="26">
        <v>33951.29</v>
      </c>
      <c r="H345" s="27">
        <v>0</v>
      </c>
      <c r="I345" s="27">
        <v>0</v>
      </c>
      <c r="J345" s="26">
        <f>G345-H345-I345</f>
        <v>33951.29</v>
      </c>
      <c r="K345" s="26">
        <v>278726.21000000002</v>
      </c>
      <c r="L345" s="10">
        <f>(F345+J345)/C345</f>
        <v>268.27235781990521</v>
      </c>
      <c r="M345" s="10">
        <f>K345/C345</f>
        <v>82.561081161137452</v>
      </c>
      <c r="N345" s="11">
        <f>(F345+J345+K345)/C345</f>
        <v>350.83343898104266</v>
      </c>
    </row>
    <row r="346" spans="1:14" ht="15" customHeight="1">
      <c r="A346" s="8" t="s">
        <v>199</v>
      </c>
      <c r="B346" s="9" t="s">
        <v>172</v>
      </c>
      <c r="C346" s="25">
        <v>3516</v>
      </c>
      <c r="D346" s="26">
        <v>1090196.46</v>
      </c>
      <c r="E346" s="27">
        <v>0</v>
      </c>
      <c r="F346" s="26">
        <f>D346-E346</f>
        <v>1090196.46</v>
      </c>
      <c r="G346" s="26">
        <v>40369.22</v>
      </c>
      <c r="H346" s="27">
        <v>0</v>
      </c>
      <c r="I346" s="27">
        <v>0</v>
      </c>
      <c r="J346" s="26">
        <f>G346-H346-I346</f>
        <v>40369.22</v>
      </c>
      <c r="K346" s="26">
        <v>475209.32</v>
      </c>
      <c r="L346" s="10">
        <f>(F346+J346)/C346</f>
        <v>321.5488282138794</v>
      </c>
      <c r="M346" s="10">
        <f>K346/C346</f>
        <v>135.15623435722412</v>
      </c>
      <c r="N346" s="11">
        <f>(F346+J346+K346)/C346</f>
        <v>456.70506257110355</v>
      </c>
    </row>
    <row r="347" spans="1:14" ht="15" customHeight="1">
      <c r="A347" s="8" t="s">
        <v>422</v>
      </c>
      <c r="B347" s="9" t="s">
        <v>0</v>
      </c>
      <c r="C347" s="25">
        <v>2638</v>
      </c>
      <c r="D347" s="26">
        <v>709976.55</v>
      </c>
      <c r="E347" s="27">
        <v>0</v>
      </c>
      <c r="F347" s="26">
        <f>D347-E347</f>
        <v>709976.55</v>
      </c>
      <c r="G347" s="26">
        <v>100363.08</v>
      </c>
      <c r="H347" s="27">
        <v>0</v>
      </c>
      <c r="I347" s="27">
        <v>0</v>
      </c>
      <c r="J347" s="26">
        <f>G347-H347-I347</f>
        <v>100363.08</v>
      </c>
      <c r="K347" s="26">
        <v>904008.72</v>
      </c>
      <c r="L347" s="10">
        <f>(F347+J347)/C347</f>
        <v>307.17954131918123</v>
      </c>
      <c r="M347" s="10">
        <f>K347/C347</f>
        <v>342.68715693707355</v>
      </c>
      <c r="N347" s="11">
        <f>(F347+J347+K347)/C347</f>
        <v>649.86669825625472</v>
      </c>
    </row>
    <row r="348" spans="1:14" ht="15" customHeight="1">
      <c r="A348" s="8" t="s">
        <v>406</v>
      </c>
      <c r="B348" s="9" t="s">
        <v>255</v>
      </c>
      <c r="C348" s="25">
        <v>173</v>
      </c>
      <c r="D348" s="26">
        <v>82228.05</v>
      </c>
      <c r="E348" s="27">
        <v>0</v>
      </c>
      <c r="F348" s="26">
        <f>D348-E348</f>
        <v>82228.05</v>
      </c>
      <c r="G348" s="26">
        <v>3074.69</v>
      </c>
      <c r="H348" s="27">
        <v>0</v>
      </c>
      <c r="I348" s="27">
        <v>0</v>
      </c>
      <c r="J348" s="26">
        <f>G348-H348-I348</f>
        <v>3074.69</v>
      </c>
      <c r="K348" s="26">
        <v>25532.85</v>
      </c>
      <c r="L348" s="10">
        <f>(F348+J348)/C348</f>
        <v>493.07942196531798</v>
      </c>
      <c r="M348" s="10">
        <f>K348/C348</f>
        <v>147.5887283236994</v>
      </c>
      <c r="N348" s="11">
        <f>(F348+J348+K348)/C348</f>
        <v>640.66815028901738</v>
      </c>
    </row>
    <row r="349" spans="1:14" ht="15" customHeight="1">
      <c r="A349" s="8" t="s">
        <v>97</v>
      </c>
      <c r="B349" s="9" t="s">
        <v>85</v>
      </c>
      <c r="C349" s="25">
        <v>3846</v>
      </c>
      <c r="D349" s="26">
        <v>1024621.74</v>
      </c>
      <c r="E349" s="27">
        <v>0</v>
      </c>
      <c r="F349" s="26">
        <f>D349-E349</f>
        <v>1024621.74</v>
      </c>
      <c r="G349" s="26">
        <v>26795.43</v>
      </c>
      <c r="H349" s="27">
        <v>0</v>
      </c>
      <c r="I349" s="27">
        <v>0</v>
      </c>
      <c r="J349" s="26">
        <f>G349-H349-I349</f>
        <v>26795.43</v>
      </c>
      <c r="K349" s="26">
        <v>192907.2</v>
      </c>
      <c r="L349" s="10">
        <f>(F349+J349)/C349</f>
        <v>273.37939937597503</v>
      </c>
      <c r="M349" s="10">
        <f>K349/C349</f>
        <v>50.157878315132606</v>
      </c>
      <c r="N349" s="11">
        <f>(F349+J349+K349)/C349</f>
        <v>323.53727769110759</v>
      </c>
    </row>
    <row r="350" spans="1:14" ht="15" customHeight="1">
      <c r="A350" s="8" t="s">
        <v>369</v>
      </c>
      <c r="B350" s="9" t="s">
        <v>247</v>
      </c>
      <c r="C350" s="25">
        <v>2821</v>
      </c>
      <c r="D350" s="26">
        <v>638751.01</v>
      </c>
      <c r="E350" s="27">
        <v>0</v>
      </c>
      <c r="F350" s="26">
        <f>D350-E350</f>
        <v>638751.01</v>
      </c>
      <c r="G350" s="26">
        <v>13030.56</v>
      </c>
      <c r="H350" s="27">
        <v>0</v>
      </c>
      <c r="I350" s="27">
        <v>0</v>
      </c>
      <c r="J350" s="26">
        <f>G350-H350-I350</f>
        <v>13030.56</v>
      </c>
      <c r="K350" s="26">
        <v>62184.959999999999</v>
      </c>
      <c r="L350" s="10">
        <f>(F350+J350)/C350</f>
        <v>231.04628500531729</v>
      </c>
      <c r="M350" s="10">
        <f>K350/C350</f>
        <v>22.043587380361572</v>
      </c>
      <c r="N350" s="11">
        <f>(F350+J350+K350)/C350</f>
        <v>253.08987238567886</v>
      </c>
    </row>
    <row r="351" spans="1:14" ht="15" customHeight="1">
      <c r="A351" s="8" t="s">
        <v>449</v>
      </c>
      <c r="B351" s="9" t="s">
        <v>296</v>
      </c>
      <c r="C351" s="25">
        <v>608</v>
      </c>
      <c r="D351" s="26">
        <v>217260.53</v>
      </c>
      <c r="E351" s="27">
        <v>0</v>
      </c>
      <c r="F351" s="26">
        <f>D351-E351</f>
        <v>217260.53</v>
      </c>
      <c r="G351" s="26">
        <v>4038.2</v>
      </c>
      <c r="H351" s="27">
        <v>0</v>
      </c>
      <c r="I351" s="27">
        <v>0</v>
      </c>
      <c r="J351" s="26">
        <f>G351-H351-I351</f>
        <v>4038.2</v>
      </c>
      <c r="K351" s="26">
        <v>141769.54</v>
      </c>
      <c r="L351" s="10">
        <f>(F351+J351)/C351</f>
        <v>363.97817434210526</v>
      </c>
      <c r="M351" s="10">
        <f>K351/C351</f>
        <v>233.1735855263158</v>
      </c>
      <c r="N351" s="11">
        <f>(F351+J351+K351)/C351</f>
        <v>597.1517598684211</v>
      </c>
    </row>
    <row r="352" spans="1:14" ht="15" customHeight="1">
      <c r="A352" s="8" t="s">
        <v>394</v>
      </c>
      <c r="B352" s="9" t="s">
        <v>221</v>
      </c>
      <c r="C352" s="25">
        <v>829</v>
      </c>
      <c r="D352" s="26">
        <v>291418.84999999998</v>
      </c>
      <c r="E352" s="27">
        <v>0</v>
      </c>
      <c r="F352" s="26">
        <f>D352-E352</f>
        <v>291418.84999999998</v>
      </c>
      <c r="G352" s="26">
        <v>4870.7299999999996</v>
      </c>
      <c r="H352" s="27">
        <v>0</v>
      </c>
      <c r="I352" s="27">
        <v>0</v>
      </c>
      <c r="J352" s="26">
        <f>G352-H352-I352</f>
        <v>4870.7299999999996</v>
      </c>
      <c r="K352" s="26">
        <v>26748.84</v>
      </c>
      <c r="L352" s="10">
        <f>(F352+J352)/C352</f>
        <v>357.40600723763566</v>
      </c>
      <c r="M352" s="10">
        <f>K352/C352</f>
        <v>32.266393244873342</v>
      </c>
      <c r="N352" s="11">
        <f>(F352+J352+K352)/C352</f>
        <v>389.67240048250903</v>
      </c>
    </row>
    <row r="353" spans="1:14" ht="15" customHeight="1">
      <c r="A353" s="8" t="s">
        <v>94</v>
      </c>
      <c r="B353" s="9" t="s">
        <v>85</v>
      </c>
      <c r="C353" s="25">
        <v>653</v>
      </c>
      <c r="D353" s="26">
        <v>373760.88</v>
      </c>
      <c r="E353" s="27">
        <v>0</v>
      </c>
      <c r="F353" s="26">
        <f>D353-E353</f>
        <v>373760.88</v>
      </c>
      <c r="G353" s="26">
        <v>12227.33</v>
      </c>
      <c r="H353" s="27">
        <v>0</v>
      </c>
      <c r="I353" s="27">
        <v>0</v>
      </c>
      <c r="J353" s="26">
        <f>G353-H353-I353</f>
        <v>12227.33</v>
      </c>
      <c r="K353" s="26">
        <v>141072.82</v>
      </c>
      <c r="L353" s="10">
        <f>(F353+J353)/C353</f>
        <v>591.0998621745789</v>
      </c>
      <c r="M353" s="10">
        <f>K353/C353</f>
        <v>216.03800918836143</v>
      </c>
      <c r="N353" s="11">
        <f>(F353+J353+K353)/C353</f>
        <v>807.13787136294036</v>
      </c>
    </row>
    <row r="354" spans="1:14" ht="15" customHeight="1">
      <c r="A354" s="8" t="s">
        <v>95</v>
      </c>
      <c r="B354" s="9" t="s">
        <v>85</v>
      </c>
      <c r="C354" s="25">
        <v>380</v>
      </c>
      <c r="D354" s="26">
        <v>115289.12</v>
      </c>
      <c r="E354" s="27">
        <v>0</v>
      </c>
      <c r="F354" s="26">
        <f>D354-E354</f>
        <v>115289.12</v>
      </c>
      <c r="G354" s="26">
        <v>14290.14</v>
      </c>
      <c r="H354" s="27">
        <v>0</v>
      </c>
      <c r="I354" s="27">
        <v>0</v>
      </c>
      <c r="J354" s="26">
        <f>G354-H354-I354</f>
        <v>14290.14</v>
      </c>
      <c r="K354" s="26">
        <v>48726.95</v>
      </c>
      <c r="L354" s="10">
        <f>(F354+J354)/C354</f>
        <v>340.99805263157896</v>
      </c>
      <c r="M354" s="10">
        <f>K354/C354</f>
        <v>128.22881578947369</v>
      </c>
      <c r="N354" s="11">
        <f>(F354+J354+K354)/C354</f>
        <v>469.22686842105259</v>
      </c>
    </row>
    <row r="355" spans="1:14" ht="15" customHeight="1">
      <c r="A355" s="8" t="s">
        <v>440</v>
      </c>
      <c r="B355" s="9" t="s">
        <v>85</v>
      </c>
      <c r="C355" s="25">
        <v>1055</v>
      </c>
      <c r="D355" s="26">
        <v>259971.35</v>
      </c>
      <c r="E355" s="27">
        <v>0</v>
      </c>
      <c r="F355" s="26">
        <f>D355-E355</f>
        <v>259971.35</v>
      </c>
      <c r="G355" s="26">
        <v>5844.51</v>
      </c>
      <c r="H355" s="27">
        <v>0</v>
      </c>
      <c r="I355" s="27">
        <v>0</v>
      </c>
      <c r="J355" s="26">
        <f>G355-H355-I355</f>
        <v>5844.51</v>
      </c>
      <c r="K355" s="26">
        <v>47955.39</v>
      </c>
      <c r="L355" s="10">
        <f>(F355+J355)/C355</f>
        <v>251.95816113744075</v>
      </c>
      <c r="M355" s="10">
        <f>K355/C355</f>
        <v>45.455345971563979</v>
      </c>
      <c r="N355" s="11">
        <f>(F355+J355+K355)/C355</f>
        <v>297.41350710900474</v>
      </c>
    </row>
    <row r="356" spans="1:14" ht="15" customHeight="1">
      <c r="A356" s="8" t="s">
        <v>125</v>
      </c>
      <c r="B356" s="9" t="s">
        <v>109</v>
      </c>
      <c r="C356" s="25">
        <v>203</v>
      </c>
      <c r="D356" s="26">
        <v>30288.02</v>
      </c>
      <c r="E356" s="27">
        <v>0</v>
      </c>
      <c r="F356" s="26">
        <f>D356-E356</f>
        <v>30288.02</v>
      </c>
      <c r="G356" s="26">
        <v>374.94</v>
      </c>
      <c r="H356" s="27">
        <v>0</v>
      </c>
      <c r="I356" s="27">
        <v>0</v>
      </c>
      <c r="J356" s="26">
        <f>G356-H356-I356</f>
        <v>374.94</v>
      </c>
      <c r="K356" s="26">
        <v>36677.4</v>
      </c>
      <c r="L356" s="10">
        <f>(F356+J356)/C356</f>
        <v>151.04906403940888</v>
      </c>
      <c r="M356" s="10">
        <f>K356/C356</f>
        <v>180.67684729064041</v>
      </c>
      <c r="N356" s="11">
        <f>(F356+J356+K356)/C356</f>
        <v>331.72591133004926</v>
      </c>
    </row>
    <row r="357" spans="1:14" ht="15" customHeight="1">
      <c r="A357" s="8" t="s">
        <v>83</v>
      </c>
      <c r="B357" s="9" t="s">
        <v>0</v>
      </c>
      <c r="C357" s="25">
        <v>543</v>
      </c>
      <c r="D357" s="26">
        <v>81176.990000000005</v>
      </c>
      <c r="E357" s="27">
        <v>0</v>
      </c>
      <c r="F357" s="26">
        <f>D357-E357</f>
        <v>81176.990000000005</v>
      </c>
      <c r="G357" s="26">
        <v>9050.34</v>
      </c>
      <c r="H357" s="27">
        <v>0</v>
      </c>
      <c r="I357" s="27">
        <v>0</v>
      </c>
      <c r="J357" s="26">
        <f>G357-H357-I357</f>
        <v>9050.34</v>
      </c>
      <c r="K357" s="26">
        <v>37943.800000000003</v>
      </c>
      <c r="L357" s="10">
        <f>(F357+J357)/C357</f>
        <v>166.16451197053408</v>
      </c>
      <c r="M357" s="10">
        <f>K357/C357</f>
        <v>69.878084714548805</v>
      </c>
      <c r="N357" s="11">
        <f>(F357+J357+K357)/C357</f>
        <v>236.04259668508288</v>
      </c>
    </row>
    <row r="358" spans="1:14" ht="15" customHeight="1">
      <c r="A358" s="8" t="s">
        <v>200</v>
      </c>
      <c r="B358" s="9" t="s">
        <v>172</v>
      </c>
      <c r="C358" s="25">
        <v>887</v>
      </c>
      <c r="D358" s="26">
        <v>260841.62</v>
      </c>
      <c r="E358" s="27">
        <v>0</v>
      </c>
      <c r="F358" s="26">
        <f>D358-E358</f>
        <v>260841.62</v>
      </c>
      <c r="G358" s="26">
        <v>20773.28</v>
      </c>
      <c r="H358" s="27">
        <v>0</v>
      </c>
      <c r="I358" s="27">
        <v>0</v>
      </c>
      <c r="J358" s="26">
        <f>G358-H358-I358</f>
        <v>20773.28</v>
      </c>
      <c r="K358" s="26">
        <v>185384.94</v>
      </c>
      <c r="L358" s="10">
        <f>(F358+J358)/C358</f>
        <v>317.49143179255924</v>
      </c>
      <c r="M358" s="10">
        <f>K358/C358</f>
        <v>209.00218714768883</v>
      </c>
      <c r="N358" s="11">
        <f>(F358+J358+K358)/C358</f>
        <v>526.4936189402481</v>
      </c>
    </row>
    <row r="359" spans="1:14" ht="15" customHeight="1">
      <c r="A359" s="8" t="s">
        <v>124</v>
      </c>
      <c r="B359" s="9" t="s">
        <v>109</v>
      </c>
      <c r="C359" s="25">
        <v>477</v>
      </c>
      <c r="D359" s="26">
        <v>131732.25</v>
      </c>
      <c r="E359" s="27">
        <v>0</v>
      </c>
      <c r="F359" s="26">
        <f>D359-E359</f>
        <v>131732.25</v>
      </c>
      <c r="G359" s="26">
        <v>1434.01</v>
      </c>
      <c r="H359" s="27">
        <v>0</v>
      </c>
      <c r="I359" s="27">
        <v>0</v>
      </c>
      <c r="J359" s="26">
        <f>G359-H359-I359</f>
        <v>1434.01</v>
      </c>
      <c r="K359" s="26">
        <v>34495.599999999999</v>
      </c>
      <c r="L359" s="10">
        <f>(F359+J359)/C359</f>
        <v>279.17454926624742</v>
      </c>
      <c r="M359" s="10">
        <f>K359/C359</f>
        <v>72.317819706498952</v>
      </c>
      <c r="N359" s="11">
        <f>(F359+J359+K359)/C359</f>
        <v>351.49236897274636</v>
      </c>
    </row>
    <row r="360" spans="1:14" ht="15" customHeight="1">
      <c r="A360" s="8" t="s">
        <v>93</v>
      </c>
      <c r="B360" s="9" t="s">
        <v>85</v>
      </c>
      <c r="C360" s="25">
        <v>2034</v>
      </c>
      <c r="D360" s="26">
        <v>686689.97</v>
      </c>
      <c r="E360" s="27">
        <v>0</v>
      </c>
      <c r="F360" s="26">
        <f>D360-E360</f>
        <v>686689.97</v>
      </c>
      <c r="G360" s="26">
        <v>18944.310000000001</v>
      </c>
      <c r="H360" s="27">
        <v>0</v>
      </c>
      <c r="I360" s="27">
        <v>0</v>
      </c>
      <c r="J360" s="26">
        <f>G360-H360-I360</f>
        <v>18944.310000000001</v>
      </c>
      <c r="K360" s="26">
        <v>90846.49</v>
      </c>
      <c r="L360" s="10">
        <f>(F360+J360)/C360</f>
        <v>346.91950835791545</v>
      </c>
      <c r="M360" s="10">
        <f>K360/C360</f>
        <v>44.663957718780729</v>
      </c>
      <c r="N360" s="11">
        <f>(F360+J360+K360)/C360</f>
        <v>391.5834660766962</v>
      </c>
    </row>
    <row r="361" spans="1:14" ht="15" customHeight="1">
      <c r="A361" s="8" t="s">
        <v>411</v>
      </c>
      <c r="B361" s="9" t="s">
        <v>221</v>
      </c>
      <c r="C361" s="25">
        <v>4611</v>
      </c>
      <c r="D361" s="26">
        <v>1924939.11</v>
      </c>
      <c r="E361" s="27">
        <v>0</v>
      </c>
      <c r="F361" s="26">
        <f>D361-E361</f>
        <v>1924939.11</v>
      </c>
      <c r="G361" s="26">
        <v>72068.75</v>
      </c>
      <c r="H361" s="27">
        <v>0</v>
      </c>
      <c r="I361" s="27">
        <v>0</v>
      </c>
      <c r="J361" s="26">
        <f>G361-H361-I361</f>
        <v>72068.75</v>
      </c>
      <c r="K361" s="26">
        <v>163780.25</v>
      </c>
      <c r="L361" s="10">
        <f>(F361+J361)/C361</f>
        <v>433.09647798742139</v>
      </c>
      <c r="M361" s="10">
        <f>K361/C361</f>
        <v>35.51946432444155</v>
      </c>
      <c r="N361" s="11">
        <f>(F361+J361+K361)/C361</f>
        <v>468.61594231186302</v>
      </c>
    </row>
    <row r="362" spans="1:14" ht="15" customHeight="1">
      <c r="A362" s="8" t="s">
        <v>201</v>
      </c>
      <c r="B362" s="9" t="s">
        <v>172</v>
      </c>
      <c r="C362" s="25">
        <v>670</v>
      </c>
      <c r="D362" s="26">
        <v>213170.41</v>
      </c>
      <c r="E362" s="27">
        <v>0</v>
      </c>
      <c r="F362" s="26">
        <f>D362-E362</f>
        <v>213170.41</v>
      </c>
      <c r="G362" s="26">
        <v>10159.66</v>
      </c>
      <c r="H362" s="27">
        <v>0</v>
      </c>
      <c r="I362" s="27">
        <v>0</v>
      </c>
      <c r="J362" s="26">
        <f>G362-H362-I362</f>
        <v>10159.66</v>
      </c>
      <c r="K362" s="26">
        <v>135257.12</v>
      </c>
      <c r="L362" s="10">
        <f>(F362+J362)/C362</f>
        <v>333.32846268656715</v>
      </c>
      <c r="M362" s="10">
        <f>K362/C362</f>
        <v>201.87629850746268</v>
      </c>
      <c r="N362" s="11">
        <f>(F362+J362+K362)/C362</f>
        <v>535.20476119402986</v>
      </c>
    </row>
    <row r="363" spans="1:14" ht="15" customHeight="1">
      <c r="A363" s="8" t="s">
        <v>213</v>
      </c>
      <c r="B363" s="9" t="s">
        <v>172</v>
      </c>
      <c r="C363" s="25">
        <v>2832</v>
      </c>
      <c r="D363" s="26">
        <v>1143050.93</v>
      </c>
      <c r="E363" s="27">
        <v>0</v>
      </c>
      <c r="F363" s="26">
        <f>D363-E363</f>
        <v>1143050.93</v>
      </c>
      <c r="G363" s="26">
        <v>44935.86</v>
      </c>
      <c r="H363" s="27">
        <v>0</v>
      </c>
      <c r="I363" s="27">
        <v>0</v>
      </c>
      <c r="J363" s="26">
        <f>G363-H363-I363</f>
        <v>44935.86</v>
      </c>
      <c r="K363" s="26">
        <v>493719.37</v>
      </c>
      <c r="L363" s="10">
        <f>(F363+J363)/C363</f>
        <v>419.48686087570621</v>
      </c>
      <c r="M363" s="10">
        <f>K363/C363</f>
        <v>174.33593573446328</v>
      </c>
      <c r="N363" s="11">
        <f>(F363+J363+K363)/C363</f>
        <v>593.82279661016958</v>
      </c>
    </row>
    <row r="364" spans="1:14" ht="15" customHeight="1">
      <c r="A364" s="8" t="s">
        <v>345</v>
      </c>
      <c r="B364" s="9" t="s">
        <v>172</v>
      </c>
      <c r="C364" s="25">
        <v>4472</v>
      </c>
      <c r="D364" s="26">
        <v>1542378.92</v>
      </c>
      <c r="E364" s="27">
        <v>0</v>
      </c>
      <c r="F364" s="26">
        <f>D364-E364</f>
        <v>1542378.92</v>
      </c>
      <c r="G364" s="26">
        <v>37794.79</v>
      </c>
      <c r="H364" s="27">
        <v>0</v>
      </c>
      <c r="I364" s="27">
        <v>0</v>
      </c>
      <c r="J364" s="26">
        <f>G364-H364-I364</f>
        <v>37794.79</v>
      </c>
      <c r="K364" s="26">
        <v>1052299.42</v>
      </c>
      <c r="L364" s="10">
        <f>(F364+J364)/C364</f>
        <v>353.34832513416814</v>
      </c>
      <c r="M364" s="10">
        <f>K364/C364</f>
        <v>235.30845706618962</v>
      </c>
      <c r="N364" s="11">
        <f>(F364+J364+K364)/C364</f>
        <v>588.65678220035772</v>
      </c>
    </row>
    <row r="365" spans="1:14" ht="15" customHeight="1">
      <c r="A365" s="8" t="s">
        <v>202</v>
      </c>
      <c r="B365" s="9" t="s">
        <v>172</v>
      </c>
      <c r="C365" s="25">
        <v>2118</v>
      </c>
      <c r="D365" s="26">
        <v>713076.11</v>
      </c>
      <c r="E365" s="27">
        <v>0</v>
      </c>
      <c r="F365" s="26">
        <f>D365-E365</f>
        <v>713076.11</v>
      </c>
      <c r="G365" s="26">
        <v>23468.49</v>
      </c>
      <c r="H365" s="27">
        <v>0</v>
      </c>
      <c r="I365" s="27">
        <v>0</v>
      </c>
      <c r="J365" s="26">
        <f>G365-H365-I365</f>
        <v>23468.49</v>
      </c>
      <c r="K365" s="26">
        <v>368478.17</v>
      </c>
      <c r="L365" s="10">
        <f>(F365+J365)/C365</f>
        <v>347.75476864966947</v>
      </c>
      <c r="M365" s="10">
        <f>K365/C365</f>
        <v>173.97458451369215</v>
      </c>
      <c r="N365" s="11">
        <f>(F365+J365+K365)/C365</f>
        <v>521.72935316336168</v>
      </c>
    </row>
    <row r="366" spans="1:14" ht="15" customHeight="1">
      <c r="A366" s="8" t="s">
        <v>263</v>
      </c>
      <c r="B366" s="9" t="s">
        <v>255</v>
      </c>
      <c r="C366" s="25">
        <v>1614</v>
      </c>
      <c r="D366" s="26">
        <v>493595.68</v>
      </c>
      <c r="E366" s="27">
        <v>0</v>
      </c>
      <c r="F366" s="26">
        <f>D366-E366</f>
        <v>493595.68</v>
      </c>
      <c r="G366" s="26">
        <v>8590.56</v>
      </c>
      <c r="H366" s="27">
        <v>0</v>
      </c>
      <c r="I366" s="27">
        <v>0</v>
      </c>
      <c r="J366" s="26">
        <f>G366-H366-I366</f>
        <v>8590.56</v>
      </c>
      <c r="K366" s="26">
        <v>334304.84999999998</v>
      </c>
      <c r="L366" s="10">
        <f>(F366+J366)/C366</f>
        <v>311.14389095415117</v>
      </c>
      <c r="M366" s="10">
        <f>K366/C366</f>
        <v>207.12815985130109</v>
      </c>
      <c r="N366" s="11">
        <f>(F366+J366+K366)/C366</f>
        <v>518.2720508054523</v>
      </c>
    </row>
    <row r="367" spans="1:14" ht="15" customHeight="1">
      <c r="A367" s="8" t="s">
        <v>386</v>
      </c>
      <c r="B367" s="9" t="s">
        <v>172</v>
      </c>
      <c r="C367" s="25">
        <v>1771</v>
      </c>
      <c r="D367" s="26">
        <v>759779.54</v>
      </c>
      <c r="E367" s="27">
        <v>0</v>
      </c>
      <c r="F367" s="26">
        <f>D367-E367</f>
        <v>759779.54</v>
      </c>
      <c r="G367" s="26">
        <v>23135.45</v>
      </c>
      <c r="H367" s="27">
        <v>0</v>
      </c>
      <c r="I367" s="27">
        <v>0</v>
      </c>
      <c r="J367" s="26">
        <f>G367-H367-I367</f>
        <v>23135.45</v>
      </c>
      <c r="K367" s="26">
        <v>389359.07</v>
      </c>
      <c r="L367" s="10">
        <f>(F367+J367)/C367</f>
        <v>442.07509316770188</v>
      </c>
      <c r="M367" s="10">
        <f>K367/C367</f>
        <v>219.85266516092602</v>
      </c>
      <c r="N367" s="11">
        <f>(F367+J367+K367)/C367</f>
        <v>661.92775832862787</v>
      </c>
    </row>
    <row r="368" spans="1:14" ht="15" customHeight="1">
      <c r="A368" s="8" t="s">
        <v>123</v>
      </c>
      <c r="B368" s="9" t="s">
        <v>109</v>
      </c>
      <c r="C368" s="25">
        <v>291</v>
      </c>
      <c r="D368" s="26">
        <v>89368.03</v>
      </c>
      <c r="E368" s="27">
        <v>0</v>
      </c>
      <c r="F368" s="26">
        <f>D368-E368</f>
        <v>89368.03</v>
      </c>
      <c r="G368" s="26">
        <v>3417.39</v>
      </c>
      <c r="H368" s="27">
        <v>0</v>
      </c>
      <c r="I368" s="27">
        <v>0</v>
      </c>
      <c r="J368" s="26">
        <f>G368-H368-I368</f>
        <v>3417.39</v>
      </c>
      <c r="K368" s="26">
        <v>29623.74</v>
      </c>
      <c r="L368" s="10">
        <f>(F368+J368)/C368</f>
        <v>318.85024054982819</v>
      </c>
      <c r="M368" s="10">
        <f>K368/C368</f>
        <v>101.799793814433</v>
      </c>
      <c r="N368" s="11">
        <f>(F368+J368+K368)/C368</f>
        <v>420.65003436426116</v>
      </c>
    </row>
    <row r="369" spans="1:14" ht="15" customHeight="1">
      <c r="A369" s="8" t="s">
        <v>425</v>
      </c>
      <c r="B369" s="9" t="s">
        <v>109</v>
      </c>
      <c r="C369" s="25">
        <v>2039</v>
      </c>
      <c r="D369" s="26">
        <v>1264315.45</v>
      </c>
      <c r="E369" s="27">
        <v>0</v>
      </c>
      <c r="F369" s="26">
        <f>D369-E369</f>
        <v>1264315.45</v>
      </c>
      <c r="G369" s="26">
        <v>22715.9</v>
      </c>
      <c r="H369" s="27">
        <v>0</v>
      </c>
      <c r="I369" s="27">
        <v>0</v>
      </c>
      <c r="J369" s="26">
        <f>G369-H369-I369</f>
        <v>22715.9</v>
      </c>
      <c r="K369" s="26">
        <v>350328.44</v>
      </c>
      <c r="L369" s="10">
        <f>(F369+J369)/C369</f>
        <v>631.20713585090721</v>
      </c>
      <c r="M369" s="10">
        <f>K369/C369</f>
        <v>171.81384992643453</v>
      </c>
      <c r="N369" s="11">
        <f>(F369+J369+K369)/C369</f>
        <v>803.02098577734171</v>
      </c>
    </row>
    <row r="370" spans="1:14" ht="15" customHeight="1">
      <c r="A370" s="8" t="s">
        <v>256</v>
      </c>
      <c r="B370" s="9" t="s">
        <v>255</v>
      </c>
      <c r="C370" s="25">
        <v>473</v>
      </c>
      <c r="D370" s="26">
        <v>122680.72</v>
      </c>
      <c r="E370" s="27">
        <v>0</v>
      </c>
      <c r="F370" s="26">
        <f>D370-E370</f>
        <v>122680.72</v>
      </c>
      <c r="G370" s="26">
        <v>0</v>
      </c>
      <c r="H370" s="27">
        <v>0</v>
      </c>
      <c r="I370" s="27">
        <v>0</v>
      </c>
      <c r="J370" s="26">
        <f>G370-H370-I370</f>
        <v>0</v>
      </c>
      <c r="K370" s="26">
        <v>79032.56</v>
      </c>
      <c r="L370" s="10">
        <f>(F370+J370)/C370</f>
        <v>259.36727272727273</v>
      </c>
      <c r="M370" s="10">
        <f>K370/C370</f>
        <v>167.08786469344608</v>
      </c>
      <c r="N370" s="11">
        <f>(F370+J370+K370)/C370</f>
        <v>426.45513742071881</v>
      </c>
    </row>
    <row r="371" spans="1:14" ht="15" customHeight="1">
      <c r="A371" s="8" t="s">
        <v>248</v>
      </c>
      <c r="B371" s="9" t="s">
        <v>247</v>
      </c>
      <c r="C371" s="25">
        <v>2698</v>
      </c>
      <c r="D371" s="26">
        <v>1112167.28</v>
      </c>
      <c r="E371" s="27">
        <v>0</v>
      </c>
      <c r="F371" s="26">
        <f>D371-E371</f>
        <v>1112167.28</v>
      </c>
      <c r="G371" s="26">
        <v>10025.99</v>
      </c>
      <c r="H371" s="27">
        <v>0</v>
      </c>
      <c r="I371" s="27">
        <v>0</v>
      </c>
      <c r="J371" s="26">
        <f>G371-H371-I371</f>
        <v>10025.99</v>
      </c>
      <c r="K371" s="26">
        <v>364564.47999999998</v>
      </c>
      <c r="L371" s="10">
        <f>(F371+J371)/C371</f>
        <v>415.93523721275017</v>
      </c>
      <c r="M371" s="10">
        <f>K371/C371</f>
        <v>135.12397331356559</v>
      </c>
      <c r="N371" s="11">
        <f>(F371+J371+K371)/C371</f>
        <v>551.05921052631584</v>
      </c>
    </row>
    <row r="372" spans="1:14" ht="15" customHeight="1">
      <c r="A372" s="8" t="s">
        <v>257</v>
      </c>
      <c r="B372" s="9" t="s">
        <v>255</v>
      </c>
      <c r="C372" s="25">
        <v>3386</v>
      </c>
      <c r="D372" s="26">
        <v>1167038.71</v>
      </c>
      <c r="E372" s="27">
        <v>0</v>
      </c>
      <c r="F372" s="26">
        <f>D372-E372</f>
        <v>1167038.71</v>
      </c>
      <c r="G372" s="26">
        <v>313746.09999999998</v>
      </c>
      <c r="H372" s="27">
        <v>0</v>
      </c>
      <c r="I372" s="27">
        <v>0</v>
      </c>
      <c r="J372" s="26">
        <f>G372-H372-I372</f>
        <v>313746.09999999998</v>
      </c>
      <c r="K372" s="26">
        <v>737168.48</v>
      </c>
      <c r="L372" s="10">
        <f>(F372+J372)/C372</f>
        <v>437.32569698759602</v>
      </c>
      <c r="M372" s="10">
        <f>K372/C372</f>
        <v>217.71071470761962</v>
      </c>
      <c r="N372" s="11">
        <f>(F372+J372+K372)/C372</f>
        <v>655.03641169521563</v>
      </c>
    </row>
    <row r="373" spans="1:14" ht="15" customHeight="1">
      <c r="A373" s="8" t="s">
        <v>122</v>
      </c>
      <c r="B373" s="9" t="s">
        <v>109</v>
      </c>
      <c r="C373" s="25">
        <v>380</v>
      </c>
      <c r="D373" s="26">
        <v>89200.01</v>
      </c>
      <c r="E373" s="27">
        <v>0</v>
      </c>
      <c r="F373" s="26">
        <f>D373-E373</f>
        <v>89200.01</v>
      </c>
      <c r="G373" s="26">
        <v>1787.43</v>
      </c>
      <c r="H373" s="27">
        <v>0</v>
      </c>
      <c r="I373" s="27">
        <v>0</v>
      </c>
      <c r="J373" s="26">
        <f>G373-H373-I373</f>
        <v>1787.43</v>
      </c>
      <c r="K373" s="26">
        <v>23457.58</v>
      </c>
      <c r="L373" s="10">
        <f>(F373+J373)/C373</f>
        <v>239.44063157894735</v>
      </c>
      <c r="M373" s="10">
        <f>K373/C373</f>
        <v>61.73047368421053</v>
      </c>
      <c r="N373" s="11">
        <f>(F373+J373+K373)/C373</f>
        <v>301.17110526315787</v>
      </c>
    </row>
    <row r="374" spans="1:14" ht="15" customHeight="1">
      <c r="A374" s="8" t="s">
        <v>203</v>
      </c>
      <c r="B374" s="9" t="s">
        <v>172</v>
      </c>
      <c r="C374" s="25">
        <v>2209</v>
      </c>
      <c r="D374" s="26">
        <v>776864.87</v>
      </c>
      <c r="E374" s="27">
        <v>0</v>
      </c>
      <c r="F374" s="26">
        <f>D374-E374</f>
        <v>776864.87</v>
      </c>
      <c r="G374" s="26">
        <v>21240.05</v>
      </c>
      <c r="H374" s="27">
        <v>0</v>
      </c>
      <c r="I374" s="27">
        <v>0</v>
      </c>
      <c r="J374" s="26">
        <f>G374-H374-I374</f>
        <v>21240.05</v>
      </c>
      <c r="K374" s="26">
        <v>382436.12</v>
      </c>
      <c r="L374" s="10">
        <f>(F374+J374)/C374</f>
        <v>361.29693073789048</v>
      </c>
      <c r="M374" s="10">
        <f>K374/C374</f>
        <v>173.1263558171118</v>
      </c>
      <c r="N374" s="11">
        <f>(F374+J374+K374)/C374</f>
        <v>534.42328655500228</v>
      </c>
    </row>
    <row r="375" spans="1:14" ht="15" customHeight="1">
      <c r="A375" s="8" t="s">
        <v>82</v>
      </c>
      <c r="B375" s="9" t="s">
        <v>0</v>
      </c>
      <c r="C375" s="25">
        <v>259</v>
      </c>
      <c r="D375" s="26">
        <v>69205.350000000006</v>
      </c>
      <c r="E375" s="27">
        <v>0</v>
      </c>
      <c r="F375" s="26">
        <f>D375-E375</f>
        <v>69205.350000000006</v>
      </c>
      <c r="G375" s="26">
        <v>810.07</v>
      </c>
      <c r="H375" s="27">
        <v>0</v>
      </c>
      <c r="I375" s="27">
        <v>0</v>
      </c>
      <c r="J375" s="26">
        <f>G375-H375-I375</f>
        <v>810.07</v>
      </c>
      <c r="K375" s="26">
        <v>42899.05</v>
      </c>
      <c r="L375" s="10">
        <f>(F375+J375)/C375</f>
        <v>270.32980694980699</v>
      </c>
      <c r="M375" s="10">
        <f>K375/C375</f>
        <v>165.6333976833977</v>
      </c>
      <c r="N375" s="11">
        <f>(F375+J375+K375)/C375</f>
        <v>435.96320463320467</v>
      </c>
    </row>
    <row r="376" spans="1:14" ht="15" customHeight="1">
      <c r="A376" s="8" t="s">
        <v>121</v>
      </c>
      <c r="B376" s="9" t="s">
        <v>109</v>
      </c>
      <c r="C376" s="25">
        <v>2471</v>
      </c>
      <c r="D376" s="26">
        <v>828911.21</v>
      </c>
      <c r="E376" s="27">
        <v>0</v>
      </c>
      <c r="F376" s="26">
        <f>D376-E376</f>
        <v>828911.21</v>
      </c>
      <c r="G376" s="26">
        <v>80904.62</v>
      </c>
      <c r="H376" s="27">
        <v>0</v>
      </c>
      <c r="I376" s="27">
        <v>0</v>
      </c>
      <c r="J376" s="26">
        <f>G376-H376-I376</f>
        <v>80904.62</v>
      </c>
      <c r="K376" s="26">
        <v>395192.82</v>
      </c>
      <c r="L376" s="10">
        <f>(F376+J376)/C376</f>
        <v>368.19742209631727</v>
      </c>
      <c r="M376" s="10">
        <f>K376/C376</f>
        <v>159.93234318089841</v>
      </c>
      <c r="N376" s="11">
        <f>(F376+J376+K376)/C376</f>
        <v>528.12976527721571</v>
      </c>
    </row>
    <row r="377" spans="1:14" ht="15" customHeight="1">
      <c r="A377" s="8" t="s">
        <v>439</v>
      </c>
      <c r="B377" s="9" t="s">
        <v>172</v>
      </c>
      <c r="C377" s="25">
        <v>1075</v>
      </c>
      <c r="D377" s="26">
        <v>374433.15</v>
      </c>
      <c r="E377" s="27">
        <v>0</v>
      </c>
      <c r="F377" s="26">
        <f>D377-E377</f>
        <v>374433.15</v>
      </c>
      <c r="G377" s="26">
        <v>697.77</v>
      </c>
      <c r="H377" s="27">
        <v>0</v>
      </c>
      <c r="I377" s="27">
        <v>0</v>
      </c>
      <c r="J377" s="26">
        <f>G377-H377-I377</f>
        <v>697.77</v>
      </c>
      <c r="K377" s="26">
        <v>688372.29</v>
      </c>
      <c r="L377" s="10">
        <f>(F377+J377)/C377</f>
        <v>348.95899534883722</v>
      </c>
      <c r="M377" s="10">
        <f>K377/C377</f>
        <v>640.34631627906981</v>
      </c>
      <c r="N377" s="11">
        <f>(F377+J377+K377)/C377</f>
        <v>989.30531162790692</v>
      </c>
    </row>
    <row r="378" spans="1:14" ht="15" customHeight="1">
      <c r="A378" s="8" t="s">
        <v>79</v>
      </c>
      <c r="B378" s="9" t="s">
        <v>0</v>
      </c>
      <c r="C378" s="25">
        <v>524</v>
      </c>
      <c r="D378" s="26">
        <v>278064.49</v>
      </c>
      <c r="E378" s="27">
        <v>0</v>
      </c>
      <c r="F378" s="26">
        <f>D378-E378</f>
        <v>278064.49</v>
      </c>
      <c r="G378" s="26">
        <v>5103.17</v>
      </c>
      <c r="H378" s="27">
        <v>0</v>
      </c>
      <c r="I378" s="27">
        <v>0</v>
      </c>
      <c r="J378" s="26">
        <f>G378-H378-I378</f>
        <v>5103.17</v>
      </c>
      <c r="K378" s="26">
        <v>94315.4</v>
      </c>
      <c r="L378" s="10">
        <f>(F378+J378)/C378</f>
        <v>540.3962977099236</v>
      </c>
      <c r="M378" s="10">
        <f>K378/C378</f>
        <v>179.99122137404578</v>
      </c>
      <c r="N378" s="11">
        <f>(F378+J378+K378)/C378</f>
        <v>720.38751908396932</v>
      </c>
    </row>
    <row r="379" spans="1:14" ht="15" customHeight="1">
      <c r="A379" s="8" t="s">
        <v>128</v>
      </c>
      <c r="B379" s="9" t="s">
        <v>109</v>
      </c>
      <c r="C379" s="25">
        <v>197</v>
      </c>
      <c r="D379" s="26">
        <v>41946.93</v>
      </c>
      <c r="E379" s="27">
        <v>0</v>
      </c>
      <c r="F379" s="26">
        <f>D379-E379</f>
        <v>41946.93</v>
      </c>
      <c r="G379" s="26">
        <v>1237.56</v>
      </c>
      <c r="H379" s="27">
        <v>0</v>
      </c>
      <c r="I379" s="27">
        <v>0</v>
      </c>
      <c r="J379" s="26">
        <f>G379-H379-I379</f>
        <v>1237.56</v>
      </c>
      <c r="K379" s="26">
        <v>7346.81</v>
      </c>
      <c r="L379" s="10">
        <f>(F379+J379)/C379</f>
        <v>219.21060913705583</v>
      </c>
      <c r="M379" s="10">
        <f>K379/C379</f>
        <v>37.293451776649746</v>
      </c>
      <c r="N379" s="11">
        <f>(F379+J379+K379)/C379</f>
        <v>256.50406091370559</v>
      </c>
    </row>
    <row r="380" spans="1:14" ht="15" customHeight="1">
      <c r="A380" s="8" t="s">
        <v>119</v>
      </c>
      <c r="B380" s="9" t="s">
        <v>109</v>
      </c>
      <c r="C380" s="25">
        <v>3887</v>
      </c>
      <c r="D380" s="26">
        <v>1101507.3400000001</v>
      </c>
      <c r="E380" s="27">
        <v>0</v>
      </c>
      <c r="F380" s="26">
        <f>D380-E380</f>
        <v>1101507.3400000001</v>
      </c>
      <c r="G380" s="26">
        <v>733641.92</v>
      </c>
      <c r="H380" s="27">
        <v>0</v>
      </c>
      <c r="I380" s="27">
        <v>0</v>
      </c>
      <c r="J380" s="26">
        <f>G380-H380-I380</f>
        <v>733641.92</v>
      </c>
      <c r="K380" s="26">
        <v>887838.61</v>
      </c>
      <c r="L380" s="10">
        <f>(F380+J380)/C380</f>
        <v>472.12484178029337</v>
      </c>
      <c r="M380" s="10">
        <f>K380/C380</f>
        <v>228.41229997427322</v>
      </c>
      <c r="N380" s="11">
        <f>(F380+J380+K380)/C380</f>
        <v>700.53714175456651</v>
      </c>
    </row>
    <row r="381" spans="1:14" ht="15" customHeight="1">
      <c r="A381" s="8" t="s">
        <v>118</v>
      </c>
      <c r="B381" s="9" t="s">
        <v>109</v>
      </c>
      <c r="C381" s="25">
        <v>996</v>
      </c>
      <c r="D381" s="26">
        <v>231276.67</v>
      </c>
      <c r="E381" s="27">
        <v>0</v>
      </c>
      <c r="F381" s="26">
        <f>D381-E381</f>
        <v>231276.67</v>
      </c>
      <c r="G381" s="26">
        <v>6398.39</v>
      </c>
      <c r="H381" s="27">
        <v>0</v>
      </c>
      <c r="I381" s="27">
        <v>0</v>
      </c>
      <c r="J381" s="26">
        <f>G381-H381-I381</f>
        <v>6398.39</v>
      </c>
      <c r="K381" s="26">
        <v>43256.45</v>
      </c>
      <c r="L381" s="10">
        <f>(F381+J381)/C381</f>
        <v>238.62957831325303</v>
      </c>
      <c r="M381" s="10">
        <f>K381/C381</f>
        <v>43.430170682730918</v>
      </c>
      <c r="N381" s="11">
        <f>(F381+J381+K381)/C381</f>
        <v>282.05974899598397</v>
      </c>
    </row>
    <row r="382" spans="1:14" ht="15" customHeight="1">
      <c r="A382" s="8" t="s">
        <v>71</v>
      </c>
      <c r="B382" s="9" t="s">
        <v>0</v>
      </c>
      <c r="C382" s="25">
        <v>715</v>
      </c>
      <c r="D382" s="26">
        <v>250324.09</v>
      </c>
      <c r="E382" s="27">
        <v>0</v>
      </c>
      <c r="F382" s="26">
        <f>D382-E382</f>
        <v>250324.09</v>
      </c>
      <c r="G382" s="26">
        <v>1397.56</v>
      </c>
      <c r="H382" s="27">
        <v>0</v>
      </c>
      <c r="I382" s="27">
        <v>0</v>
      </c>
      <c r="J382" s="26">
        <f>G382-H382-I382</f>
        <v>1397.56</v>
      </c>
      <c r="K382" s="26">
        <v>137058.87</v>
      </c>
      <c r="L382" s="10">
        <f>(F382+J382)/C382</f>
        <v>352.05825174825173</v>
      </c>
      <c r="M382" s="10">
        <f>K382/C382</f>
        <v>191.69072727272726</v>
      </c>
      <c r="N382" s="11">
        <f>(F382+J382+K382)/C382</f>
        <v>543.74897902097905</v>
      </c>
    </row>
    <row r="383" spans="1:14" ht="15" customHeight="1">
      <c r="A383" s="8" t="s">
        <v>117</v>
      </c>
      <c r="B383" s="9" t="s">
        <v>109</v>
      </c>
      <c r="C383" s="25">
        <v>349</v>
      </c>
      <c r="D383" s="26">
        <v>124413.91</v>
      </c>
      <c r="E383" s="27">
        <v>0</v>
      </c>
      <c r="F383" s="26">
        <f>D383-E383</f>
        <v>124413.91</v>
      </c>
      <c r="G383" s="26">
        <v>6270.14</v>
      </c>
      <c r="H383" s="27">
        <v>0</v>
      </c>
      <c r="I383" s="27">
        <v>0</v>
      </c>
      <c r="J383" s="26">
        <f>G383-H383-I383</f>
        <v>6270.14</v>
      </c>
      <c r="K383" s="26">
        <v>52462.62</v>
      </c>
      <c r="L383" s="10">
        <f>(F383+J383)/C383</f>
        <v>374.45286532951292</v>
      </c>
      <c r="M383" s="10">
        <f>K383/C383</f>
        <v>150.32269340974213</v>
      </c>
      <c r="N383" s="11">
        <f>(F383+J383+K383)/C383</f>
        <v>524.77555873925508</v>
      </c>
    </row>
    <row r="384" spans="1:14" ht="15" customHeight="1">
      <c r="A384" s="8" t="s">
        <v>267</v>
      </c>
      <c r="B384" s="9" t="s">
        <v>255</v>
      </c>
      <c r="C384" s="25">
        <v>3727</v>
      </c>
      <c r="D384" s="26">
        <v>2088976.43</v>
      </c>
      <c r="E384" s="27">
        <v>0</v>
      </c>
      <c r="F384" s="26">
        <f>D384-E384</f>
        <v>2088976.43</v>
      </c>
      <c r="G384" s="26">
        <v>21622.62</v>
      </c>
      <c r="H384" s="27">
        <v>0</v>
      </c>
      <c r="I384" s="27">
        <v>0</v>
      </c>
      <c r="J384" s="26">
        <f>G384-H384-I384</f>
        <v>21622.62</v>
      </c>
      <c r="K384" s="26">
        <v>821898.36</v>
      </c>
      <c r="L384" s="10">
        <f>(F384+J384)/C384</f>
        <v>566.29971827206862</v>
      </c>
      <c r="M384" s="10">
        <f>K384/C384</f>
        <v>220.52545210625166</v>
      </c>
      <c r="N384" s="11">
        <f>(F384+J384+K384)/C384</f>
        <v>786.82517037832031</v>
      </c>
    </row>
    <row r="385" spans="1:14" ht="15" customHeight="1">
      <c r="A385" s="8" t="s">
        <v>116</v>
      </c>
      <c r="B385" s="9" t="s">
        <v>109</v>
      </c>
      <c r="C385" s="25">
        <v>372</v>
      </c>
      <c r="D385" s="26">
        <v>85131.38</v>
      </c>
      <c r="E385" s="27">
        <v>0</v>
      </c>
      <c r="F385" s="26">
        <f>D385-E385</f>
        <v>85131.38</v>
      </c>
      <c r="G385" s="26">
        <v>2557.4299999999998</v>
      </c>
      <c r="H385" s="27">
        <v>0</v>
      </c>
      <c r="I385" s="27">
        <v>0</v>
      </c>
      <c r="J385" s="26">
        <f>G385-H385-I385</f>
        <v>2557.4299999999998</v>
      </c>
      <c r="K385" s="26">
        <v>46319.6</v>
      </c>
      <c r="L385" s="10">
        <f>(F385+J385)/C385</f>
        <v>235.72260752688172</v>
      </c>
      <c r="M385" s="10">
        <f>K385/C385</f>
        <v>124.51505376344086</v>
      </c>
      <c r="N385" s="11">
        <f>(F385+J385+K385)/C385</f>
        <v>360.23766129032259</v>
      </c>
    </row>
    <row r="386" spans="1:14" ht="15" customHeight="1">
      <c r="A386" s="8" t="s">
        <v>115</v>
      </c>
      <c r="B386" s="9" t="s">
        <v>109</v>
      </c>
      <c r="C386" s="25">
        <v>3528</v>
      </c>
      <c r="D386" s="26">
        <v>1171427.21</v>
      </c>
      <c r="E386" s="27">
        <v>0</v>
      </c>
      <c r="F386" s="26">
        <f>D386-E386</f>
        <v>1171427.21</v>
      </c>
      <c r="G386" s="26">
        <v>53922.73</v>
      </c>
      <c r="H386" s="27">
        <v>0</v>
      </c>
      <c r="I386" s="27">
        <v>0</v>
      </c>
      <c r="J386" s="26">
        <f>G386-H386-I386</f>
        <v>53922.73</v>
      </c>
      <c r="K386" s="26">
        <v>234826.11</v>
      </c>
      <c r="L386" s="10">
        <f>(F386+J386)/C386</f>
        <v>347.32141156462586</v>
      </c>
      <c r="M386" s="10">
        <f>K386/C386</f>
        <v>66.560688775510201</v>
      </c>
      <c r="N386" s="11">
        <f>(F386+J386+K386)/C386</f>
        <v>413.88210034013599</v>
      </c>
    </row>
    <row r="387" spans="1:14" ht="15" customHeight="1">
      <c r="A387" s="8" t="s">
        <v>259</v>
      </c>
      <c r="B387" s="9" t="s">
        <v>255</v>
      </c>
      <c r="C387" s="25">
        <v>2203</v>
      </c>
      <c r="D387" s="26">
        <v>921027.53</v>
      </c>
      <c r="E387" s="27">
        <v>0</v>
      </c>
      <c r="F387" s="26">
        <f>D387-E387</f>
        <v>921027.53</v>
      </c>
      <c r="G387" s="26">
        <v>20818.759999999998</v>
      </c>
      <c r="H387" s="27">
        <v>0</v>
      </c>
      <c r="I387" s="27">
        <v>0</v>
      </c>
      <c r="J387" s="26">
        <f>G387-H387-I387</f>
        <v>20818.759999999998</v>
      </c>
      <c r="K387" s="26">
        <v>444346.49</v>
      </c>
      <c r="L387" s="10">
        <f>(F387+J387)/C387</f>
        <v>427.52895596913299</v>
      </c>
      <c r="M387" s="10">
        <f>K387/C387</f>
        <v>201.70063095778482</v>
      </c>
      <c r="N387" s="11">
        <f>(F387+J387+K387)/C387</f>
        <v>629.22958692691782</v>
      </c>
    </row>
    <row r="388" spans="1:14" ht="15" customHeight="1">
      <c r="A388" s="8" t="s">
        <v>249</v>
      </c>
      <c r="B388" s="9" t="s">
        <v>247</v>
      </c>
      <c r="C388" s="25">
        <v>800</v>
      </c>
      <c r="D388" s="26">
        <v>173230.19</v>
      </c>
      <c r="E388" s="27">
        <v>0</v>
      </c>
      <c r="F388" s="26">
        <f>D388-E388</f>
        <v>173230.19</v>
      </c>
      <c r="G388" s="26">
        <v>2064.31</v>
      </c>
      <c r="H388" s="27">
        <v>0</v>
      </c>
      <c r="I388" s="27">
        <v>0</v>
      </c>
      <c r="J388" s="26">
        <f>G388-H388-I388</f>
        <v>2064.31</v>
      </c>
      <c r="K388" s="26">
        <v>47918.59</v>
      </c>
      <c r="L388" s="10">
        <f>(F388+J388)/C388</f>
        <v>219.11812499999999</v>
      </c>
      <c r="M388" s="10">
        <f>K388/C388</f>
        <v>59.898237499999993</v>
      </c>
      <c r="N388" s="11">
        <f>(F388+J388+K388)/C388</f>
        <v>279.01636250000001</v>
      </c>
    </row>
    <row r="389" spans="1:14" ht="15" customHeight="1">
      <c r="A389" s="8" t="s">
        <v>204</v>
      </c>
      <c r="B389" s="9" t="s">
        <v>172</v>
      </c>
      <c r="C389" s="25">
        <v>2422</v>
      </c>
      <c r="D389" s="26">
        <v>690976.77</v>
      </c>
      <c r="E389" s="27">
        <v>0</v>
      </c>
      <c r="F389" s="26">
        <f>D389-E389</f>
        <v>690976.77</v>
      </c>
      <c r="G389" s="26">
        <v>105</v>
      </c>
      <c r="H389" s="27">
        <v>0</v>
      </c>
      <c r="I389" s="27">
        <v>0</v>
      </c>
      <c r="J389" s="26">
        <f>G389-H389-I389</f>
        <v>105</v>
      </c>
      <c r="K389" s="26">
        <v>584379.26</v>
      </c>
      <c r="L389" s="10">
        <f>(F389+J389)/C389</f>
        <v>285.33516515276631</v>
      </c>
      <c r="M389" s="10">
        <f>K389/C389</f>
        <v>241.2796284062758</v>
      </c>
      <c r="N389" s="11">
        <f>(F389+J389+K389)/C389</f>
        <v>526.61479355904214</v>
      </c>
    </row>
    <row r="390" spans="1:14" ht="15" customHeight="1">
      <c r="A390" s="8" t="s">
        <v>232</v>
      </c>
      <c r="B390" s="9" t="s">
        <v>221</v>
      </c>
      <c r="C390" s="25">
        <v>1020</v>
      </c>
      <c r="D390" s="26">
        <v>374055.26</v>
      </c>
      <c r="E390" s="27">
        <v>0</v>
      </c>
      <c r="F390" s="26">
        <f>D390-E390</f>
        <v>374055.26</v>
      </c>
      <c r="G390" s="26">
        <v>12206.22</v>
      </c>
      <c r="H390" s="27">
        <v>0</v>
      </c>
      <c r="I390" s="27">
        <v>0</v>
      </c>
      <c r="J390" s="26">
        <f>G390-H390-I390</f>
        <v>12206.22</v>
      </c>
      <c r="K390" s="26">
        <v>516465.31</v>
      </c>
      <c r="L390" s="10">
        <f>(F390+J390)/C390</f>
        <v>378.68772549019604</v>
      </c>
      <c r="M390" s="10">
        <f>K390/C390</f>
        <v>506.3385392156863</v>
      </c>
      <c r="N390" s="11">
        <f>(F390+J390+K390)/C390</f>
        <v>885.02626470588234</v>
      </c>
    </row>
    <row r="391" spans="1:14" ht="15" customHeight="1">
      <c r="A391" s="8" t="s">
        <v>81</v>
      </c>
      <c r="B391" s="9" t="s">
        <v>0</v>
      </c>
      <c r="C391" s="25">
        <v>715</v>
      </c>
      <c r="D391" s="26">
        <v>174113.33</v>
      </c>
      <c r="E391" s="27">
        <v>0</v>
      </c>
      <c r="F391" s="26">
        <f>D391-E391</f>
        <v>174113.33</v>
      </c>
      <c r="G391" s="26">
        <v>5947.43</v>
      </c>
      <c r="H391" s="27">
        <v>0</v>
      </c>
      <c r="I391" s="27">
        <v>0</v>
      </c>
      <c r="J391" s="26">
        <f>G391-H391-I391</f>
        <v>5947.43</v>
      </c>
      <c r="K391" s="26">
        <v>128280.09</v>
      </c>
      <c r="L391" s="10">
        <f>(F391+J391)/C391</f>
        <v>251.83323076923074</v>
      </c>
      <c r="M391" s="10">
        <f>K391/C391</f>
        <v>179.41271328671328</v>
      </c>
      <c r="N391" s="11">
        <f>(F391+J391+K391)/C391</f>
        <v>431.24594405594405</v>
      </c>
    </row>
    <row r="392" spans="1:14" ht="15" customHeight="1">
      <c r="A392" s="8" t="s">
        <v>370</v>
      </c>
      <c r="B392" s="9" t="s">
        <v>0</v>
      </c>
      <c r="C392" s="25">
        <v>2892</v>
      </c>
      <c r="D392" s="26">
        <v>2211088.39</v>
      </c>
      <c r="E392" s="27">
        <v>0</v>
      </c>
      <c r="F392" s="26">
        <f>D392-E392</f>
        <v>2211088.39</v>
      </c>
      <c r="G392" s="26">
        <v>33786.17</v>
      </c>
      <c r="H392" s="27">
        <v>0</v>
      </c>
      <c r="I392" s="27">
        <v>0</v>
      </c>
      <c r="J392" s="26">
        <f>G392-H392-I392</f>
        <v>33786.17</v>
      </c>
      <c r="K392" s="26">
        <v>976643.12</v>
      </c>
      <c r="L392" s="10">
        <f>(F392+J392)/C392</f>
        <v>776.23601659751034</v>
      </c>
      <c r="M392" s="10">
        <f>K392/C392</f>
        <v>337.7050899031812</v>
      </c>
      <c r="N392" s="11">
        <f>(F392+J392+K392)/C392</f>
        <v>1113.9411065006916</v>
      </c>
    </row>
    <row r="393" spans="1:14" ht="15" customHeight="1">
      <c r="A393" s="8" t="s">
        <v>206</v>
      </c>
      <c r="B393" s="9" t="s">
        <v>172</v>
      </c>
      <c r="C393" s="25">
        <v>1350</v>
      </c>
      <c r="D393" s="26">
        <v>582846.97</v>
      </c>
      <c r="E393" s="27">
        <v>0</v>
      </c>
      <c r="F393" s="26">
        <f>D393-E393</f>
        <v>582846.97</v>
      </c>
      <c r="G393" s="26">
        <v>7933.11</v>
      </c>
      <c r="H393" s="27">
        <v>0</v>
      </c>
      <c r="I393" s="27">
        <v>0</v>
      </c>
      <c r="J393" s="26">
        <f>G393-H393-I393</f>
        <v>7933.11</v>
      </c>
      <c r="K393" s="26">
        <v>221569.81</v>
      </c>
      <c r="L393" s="10">
        <f>(F393+J393)/C393</f>
        <v>437.61487407407407</v>
      </c>
      <c r="M393" s="10">
        <f>K393/C393</f>
        <v>164.12578518518518</v>
      </c>
      <c r="N393" s="11">
        <f>(F393+J393+K393)/C393</f>
        <v>601.74065925925913</v>
      </c>
    </row>
    <row r="394" spans="1:14" ht="15" customHeight="1">
      <c r="A394" s="8" t="s">
        <v>198</v>
      </c>
      <c r="B394" s="9" t="s">
        <v>172</v>
      </c>
      <c r="C394" s="25">
        <v>760</v>
      </c>
      <c r="D394" s="26">
        <v>213895.45</v>
      </c>
      <c r="E394" s="27">
        <v>0</v>
      </c>
      <c r="F394" s="26">
        <f>D394-E394</f>
        <v>213895.45</v>
      </c>
      <c r="G394" s="26">
        <v>6463.38</v>
      </c>
      <c r="H394" s="27">
        <v>0</v>
      </c>
      <c r="I394" s="27">
        <v>0</v>
      </c>
      <c r="J394" s="26">
        <f>G394-H394-I394</f>
        <v>6463.38</v>
      </c>
      <c r="K394" s="26">
        <v>156513.71</v>
      </c>
      <c r="L394" s="10">
        <f>(F394+J394)/C394</f>
        <v>289.94582894736845</v>
      </c>
      <c r="M394" s="10">
        <f>K394/C394</f>
        <v>205.93909210526314</v>
      </c>
      <c r="N394" s="11">
        <f>(F394+J394+K394)/C394</f>
        <v>495.88492105263163</v>
      </c>
    </row>
    <row r="395" spans="1:14" ht="15" customHeight="1">
      <c r="A395" s="8" t="s">
        <v>268</v>
      </c>
      <c r="B395" s="9" t="s">
        <v>255</v>
      </c>
      <c r="C395" s="25">
        <v>725</v>
      </c>
      <c r="D395" s="26">
        <v>174394.13</v>
      </c>
      <c r="E395" s="27">
        <v>0</v>
      </c>
      <c r="F395" s="26">
        <f>D395-E395</f>
        <v>174394.13</v>
      </c>
      <c r="G395" s="26">
        <v>1338.49</v>
      </c>
      <c r="H395" s="27">
        <v>0</v>
      </c>
      <c r="I395" s="27">
        <v>0</v>
      </c>
      <c r="J395" s="26">
        <f>G395-H395-I395</f>
        <v>1338.49</v>
      </c>
      <c r="K395" s="26">
        <v>113177.5</v>
      </c>
      <c r="L395" s="10">
        <f>(F395+J395)/C395</f>
        <v>242.38982068965515</v>
      </c>
      <c r="M395" s="10">
        <f>K395/C395</f>
        <v>156.10689655172413</v>
      </c>
      <c r="N395" s="11">
        <f>(F395+J395+K395)/C395</f>
        <v>398.49671724137932</v>
      </c>
    </row>
    <row r="396" spans="1:14" ht="15" customHeight="1">
      <c r="A396" s="8" t="s">
        <v>139</v>
      </c>
      <c r="B396" s="9" t="s">
        <v>109</v>
      </c>
      <c r="C396" s="25">
        <v>564</v>
      </c>
      <c r="D396" s="26">
        <v>368498.89</v>
      </c>
      <c r="E396" s="27">
        <v>0</v>
      </c>
      <c r="F396" s="26">
        <f>D396-E396</f>
        <v>368498.89</v>
      </c>
      <c r="G396" s="26">
        <v>3926.89</v>
      </c>
      <c r="H396" s="27">
        <v>0</v>
      </c>
      <c r="I396" s="27">
        <v>0</v>
      </c>
      <c r="J396" s="26">
        <f>G396-H396-I396</f>
        <v>3926.89</v>
      </c>
      <c r="K396" s="26">
        <v>23438.13</v>
      </c>
      <c r="L396" s="10">
        <f>(F396+J396)/C396</f>
        <v>660.32939716312057</v>
      </c>
      <c r="M396" s="10">
        <f>K396/C396</f>
        <v>41.556968085106384</v>
      </c>
      <c r="N396" s="11">
        <f>(F396+J396+K396)/C396</f>
        <v>701.88636524822698</v>
      </c>
    </row>
    <row r="397" spans="1:14" ht="15" customHeight="1">
      <c r="A397" s="8" t="s">
        <v>371</v>
      </c>
      <c r="B397" s="9" t="s">
        <v>0</v>
      </c>
      <c r="C397" s="25">
        <v>721</v>
      </c>
      <c r="D397" s="26">
        <v>220860.07</v>
      </c>
      <c r="E397" s="27">
        <v>0</v>
      </c>
      <c r="F397" s="26">
        <f>D397-E397</f>
        <v>220860.07</v>
      </c>
      <c r="G397" s="26">
        <v>11527.77</v>
      </c>
      <c r="H397" s="27">
        <v>0</v>
      </c>
      <c r="I397" s="27">
        <v>0</v>
      </c>
      <c r="J397" s="26">
        <f>G397-H397-I397</f>
        <v>11527.77</v>
      </c>
      <c r="K397" s="26">
        <v>87856.99</v>
      </c>
      <c r="L397" s="10">
        <f>(F397+J397)/C397</f>
        <v>322.31323162274617</v>
      </c>
      <c r="M397" s="10">
        <f>K397/C397</f>
        <v>121.85435506241332</v>
      </c>
      <c r="N397" s="11">
        <f>(F397+J397+K397)/C397</f>
        <v>444.16758668515951</v>
      </c>
    </row>
    <row r="398" spans="1:14" ht="15" customHeight="1">
      <c r="A398" s="8" t="s">
        <v>64</v>
      </c>
      <c r="B398" s="9" t="s">
        <v>0</v>
      </c>
      <c r="C398" s="25">
        <v>232</v>
      </c>
      <c r="D398" s="26">
        <v>63334.77</v>
      </c>
      <c r="E398" s="27">
        <v>0</v>
      </c>
      <c r="F398" s="26">
        <f>D398-E398</f>
        <v>63334.77</v>
      </c>
      <c r="G398" s="26">
        <v>5592.32</v>
      </c>
      <c r="H398" s="27">
        <v>0</v>
      </c>
      <c r="I398" s="27">
        <v>0</v>
      </c>
      <c r="J398" s="26">
        <f>G398-H398-I398</f>
        <v>5592.32</v>
      </c>
      <c r="K398" s="26">
        <v>44851.199999999997</v>
      </c>
      <c r="L398" s="10">
        <f>(F398+J398)/C398</f>
        <v>297.09952586206896</v>
      </c>
      <c r="M398" s="10">
        <f>K398/C398</f>
        <v>193.32413793103447</v>
      </c>
      <c r="N398" s="11">
        <f>(F398+J398+K398)/C398</f>
        <v>490.4236637931034</v>
      </c>
    </row>
    <row r="399" spans="1:14" ht="15" customHeight="1">
      <c r="A399" s="8" t="s">
        <v>114</v>
      </c>
      <c r="B399" s="9" t="s">
        <v>109</v>
      </c>
      <c r="C399" s="25">
        <v>3892</v>
      </c>
      <c r="D399" s="26">
        <v>1451104.69</v>
      </c>
      <c r="E399" s="27">
        <v>0</v>
      </c>
      <c r="F399" s="26">
        <f>D399-E399</f>
        <v>1451104.69</v>
      </c>
      <c r="G399" s="26">
        <v>37539.919999999998</v>
      </c>
      <c r="H399" s="27">
        <v>0</v>
      </c>
      <c r="I399" s="27">
        <v>0</v>
      </c>
      <c r="J399" s="26">
        <f>G399-H399-I399</f>
        <v>37539.919999999998</v>
      </c>
      <c r="K399" s="26">
        <v>139418.99</v>
      </c>
      <c r="L399" s="10">
        <f>(F399+J399)/C399</f>
        <v>382.48833761562173</v>
      </c>
      <c r="M399" s="10">
        <f>K399/C399</f>
        <v>35.821939876670093</v>
      </c>
      <c r="N399" s="11">
        <f>(F399+J399+K399)/C399</f>
        <v>418.31027749229185</v>
      </c>
    </row>
    <row r="400" spans="1:14" ht="15" customHeight="1">
      <c r="A400" s="8" t="s">
        <v>113</v>
      </c>
      <c r="B400" s="9" t="s">
        <v>109</v>
      </c>
      <c r="C400" s="25">
        <v>260</v>
      </c>
      <c r="D400" s="26">
        <v>129965.96</v>
      </c>
      <c r="E400" s="27">
        <v>0</v>
      </c>
      <c r="F400" s="26">
        <f>D400-E400</f>
        <v>129965.96</v>
      </c>
      <c r="G400" s="26">
        <v>1099.28</v>
      </c>
      <c r="H400" s="27">
        <v>0</v>
      </c>
      <c r="I400" s="27">
        <v>0</v>
      </c>
      <c r="J400" s="26">
        <f>G400-H400-I400</f>
        <v>1099.28</v>
      </c>
      <c r="K400" s="26">
        <v>103456.67</v>
      </c>
      <c r="L400" s="10">
        <f>(F400+J400)/C400</f>
        <v>504.09707692307694</v>
      </c>
      <c r="M400" s="10">
        <f>K400/C400</f>
        <v>397.91026923076925</v>
      </c>
      <c r="N400" s="11">
        <f>(F400+J400+K400)/C400</f>
        <v>902.00734615384613</v>
      </c>
    </row>
    <row r="401" spans="1:14" ht="15" customHeight="1">
      <c r="A401" s="8" t="s">
        <v>112</v>
      </c>
      <c r="B401" s="9" t="s">
        <v>109</v>
      </c>
      <c r="C401" s="25">
        <v>816</v>
      </c>
      <c r="D401" s="26">
        <v>209689.09</v>
      </c>
      <c r="E401" s="27">
        <v>0</v>
      </c>
      <c r="F401" s="26">
        <f>D401-E401</f>
        <v>209689.09</v>
      </c>
      <c r="G401" s="26">
        <v>8264.82</v>
      </c>
      <c r="H401" s="27">
        <v>0</v>
      </c>
      <c r="I401" s="27">
        <v>0</v>
      </c>
      <c r="J401" s="26">
        <f>G401-H401-I401</f>
        <v>8264.82</v>
      </c>
      <c r="K401" s="26">
        <v>90744.21</v>
      </c>
      <c r="L401" s="10">
        <f>(F401+J401)/C401</f>
        <v>267.10037990196076</v>
      </c>
      <c r="M401" s="10">
        <f>K401/C401</f>
        <v>111.20613970588236</v>
      </c>
      <c r="N401" s="11">
        <f>(F401+J401+K401)/C401</f>
        <v>378.30651960784314</v>
      </c>
    </row>
    <row r="402" spans="1:14" ht="15" customHeight="1">
      <c r="A402" s="8" t="s">
        <v>111</v>
      </c>
      <c r="B402" s="9" t="s">
        <v>109</v>
      </c>
      <c r="C402" s="25">
        <v>369</v>
      </c>
      <c r="D402" s="26">
        <v>71823.25</v>
      </c>
      <c r="E402" s="27">
        <v>0</v>
      </c>
      <c r="F402" s="26">
        <f>D402-E402</f>
        <v>71823.25</v>
      </c>
      <c r="G402" s="26">
        <v>1118.1099999999999</v>
      </c>
      <c r="H402" s="27">
        <v>0</v>
      </c>
      <c r="I402" s="27">
        <v>0</v>
      </c>
      <c r="J402" s="26">
        <f>G402-H402-I402</f>
        <v>1118.1099999999999</v>
      </c>
      <c r="K402" s="26">
        <v>14482.15</v>
      </c>
      <c r="L402" s="10">
        <f>(F402+J402)/C402</f>
        <v>197.67306233062331</v>
      </c>
      <c r="M402" s="10">
        <f>K402/C402</f>
        <v>39.2470189701897</v>
      </c>
      <c r="N402" s="11">
        <f>(F402+J402+K402)/C402</f>
        <v>236.920081300813</v>
      </c>
    </row>
    <row r="403" spans="1:14" ht="15" customHeight="1">
      <c r="A403" s="8" t="s">
        <v>208</v>
      </c>
      <c r="B403" s="9" t="s">
        <v>172</v>
      </c>
      <c r="C403" s="25">
        <v>3649</v>
      </c>
      <c r="D403" s="26">
        <v>787272.51</v>
      </c>
      <c r="E403" s="27">
        <v>0</v>
      </c>
      <c r="F403" s="26">
        <f>D403-E403</f>
        <v>787272.51</v>
      </c>
      <c r="G403" s="26">
        <v>21170.65</v>
      </c>
      <c r="H403" s="27">
        <v>0</v>
      </c>
      <c r="I403" s="27">
        <v>0</v>
      </c>
      <c r="J403" s="26">
        <f>G403-H403-I403</f>
        <v>21170.65</v>
      </c>
      <c r="K403" s="26">
        <v>462151.55</v>
      </c>
      <c r="L403" s="10">
        <f>(F403+J403)/C403</f>
        <v>221.55197588380378</v>
      </c>
      <c r="M403" s="10">
        <f>K403/C403</f>
        <v>126.65156207180048</v>
      </c>
      <c r="N403" s="11">
        <f>(F403+J403+K403)/C403</f>
        <v>348.20353795560425</v>
      </c>
    </row>
    <row r="404" spans="1:14" ht="15" customHeight="1">
      <c r="A404" s="8" t="s">
        <v>75</v>
      </c>
      <c r="B404" s="9" t="s">
        <v>0</v>
      </c>
      <c r="C404" s="25">
        <v>2059</v>
      </c>
      <c r="D404" s="26">
        <v>623606.73</v>
      </c>
      <c r="E404" s="27">
        <v>0</v>
      </c>
      <c r="F404" s="26">
        <f>D404-E404</f>
        <v>623606.73</v>
      </c>
      <c r="G404" s="26">
        <v>34890.92</v>
      </c>
      <c r="H404" s="27">
        <v>0</v>
      </c>
      <c r="I404" s="27">
        <v>0</v>
      </c>
      <c r="J404" s="26">
        <f>G404-H404-I404</f>
        <v>34890.92</v>
      </c>
      <c r="K404" s="26">
        <v>181772.4</v>
      </c>
      <c r="L404" s="10">
        <f>(F404+J404)/C404</f>
        <v>319.81430305973777</v>
      </c>
      <c r="M404" s="10">
        <f>K404/C404</f>
        <v>88.281884409907718</v>
      </c>
      <c r="N404" s="11">
        <f>(F404+J404+K404)/C404</f>
        <v>408.09618746964549</v>
      </c>
    </row>
    <row r="405" spans="1:14" ht="15" customHeight="1">
      <c r="A405" s="8" t="s">
        <v>372</v>
      </c>
      <c r="B405" s="9" t="s">
        <v>221</v>
      </c>
      <c r="C405" s="25">
        <v>1098</v>
      </c>
      <c r="D405" s="26">
        <v>267375.67</v>
      </c>
      <c r="E405" s="27">
        <v>0</v>
      </c>
      <c r="F405" s="26">
        <f>D405-E405</f>
        <v>267375.67</v>
      </c>
      <c r="G405" s="26">
        <v>9612.18</v>
      </c>
      <c r="H405" s="27">
        <v>0</v>
      </c>
      <c r="I405" s="27">
        <v>0</v>
      </c>
      <c r="J405" s="26">
        <f>G405-H405-I405</f>
        <v>9612.18</v>
      </c>
      <c r="K405" s="26">
        <v>32521.279999999999</v>
      </c>
      <c r="L405" s="10">
        <f>(F405+J405)/C405</f>
        <v>252.26580145719487</v>
      </c>
      <c r="M405" s="10">
        <f>K405/C405</f>
        <v>29.618652094717667</v>
      </c>
      <c r="N405" s="11">
        <f>(F405+J405+K405)/C405</f>
        <v>281.8844535519126</v>
      </c>
    </row>
    <row r="406" spans="1:14" ht="15" customHeight="1">
      <c r="A406" s="8" t="s">
        <v>65</v>
      </c>
      <c r="B406" s="9" t="s">
        <v>0</v>
      </c>
      <c r="C406" s="25">
        <v>917</v>
      </c>
      <c r="D406" s="26">
        <v>416477.13</v>
      </c>
      <c r="E406" s="27">
        <v>0</v>
      </c>
      <c r="F406" s="26">
        <f>D406-E406</f>
        <v>416477.13</v>
      </c>
      <c r="G406" s="26">
        <v>11047.47</v>
      </c>
      <c r="H406" s="27">
        <v>0</v>
      </c>
      <c r="I406" s="27">
        <v>0</v>
      </c>
      <c r="J406" s="26">
        <f>G406-H406-I406</f>
        <v>11047.47</v>
      </c>
      <c r="K406" s="26">
        <v>298738.28000000003</v>
      </c>
      <c r="L406" s="10">
        <f>(F406+J406)/C406</f>
        <v>466.22093784078515</v>
      </c>
      <c r="M406" s="10">
        <f>K406/C406</f>
        <v>325.77784078516908</v>
      </c>
      <c r="N406" s="11">
        <f>(F406+J406+K406)/C406</f>
        <v>791.99877862595417</v>
      </c>
    </row>
    <row r="407" spans="1:14" ht="15" customHeight="1">
      <c r="A407" s="8" t="s">
        <v>262</v>
      </c>
      <c r="B407" s="9" t="s">
        <v>255</v>
      </c>
      <c r="C407" s="25">
        <v>2483</v>
      </c>
      <c r="D407" s="26">
        <v>741061.38</v>
      </c>
      <c r="E407" s="27">
        <v>0</v>
      </c>
      <c r="F407" s="26">
        <f>D407-E407</f>
        <v>741061.38</v>
      </c>
      <c r="G407" s="26">
        <v>1359.31</v>
      </c>
      <c r="H407" s="27">
        <v>0</v>
      </c>
      <c r="I407" s="27">
        <v>0</v>
      </c>
      <c r="J407" s="26">
        <f>G407-H407-I407</f>
        <v>1359.31</v>
      </c>
      <c r="K407" s="26">
        <v>199872.64000000001</v>
      </c>
      <c r="L407" s="10">
        <f>(F407+J407)/C407</f>
        <v>299.00148610551753</v>
      </c>
      <c r="M407" s="10">
        <f>K407/C407</f>
        <v>80.496431735803469</v>
      </c>
      <c r="N407" s="11">
        <f>(F407+J407+K407)/C407</f>
        <v>379.497917841321</v>
      </c>
    </row>
    <row r="408" spans="1:14" ht="15" customHeight="1">
      <c r="A408" s="8" t="s">
        <v>68</v>
      </c>
      <c r="B408" s="9" t="s">
        <v>0</v>
      </c>
      <c r="C408" s="25">
        <v>2117</v>
      </c>
      <c r="D408" s="26">
        <v>455677.53</v>
      </c>
      <c r="E408" s="27">
        <v>0</v>
      </c>
      <c r="F408" s="26">
        <f>D408-E408</f>
        <v>455677.53</v>
      </c>
      <c r="G408" s="26">
        <v>40409.93</v>
      </c>
      <c r="H408" s="27">
        <v>0</v>
      </c>
      <c r="I408" s="27">
        <v>0</v>
      </c>
      <c r="J408" s="26">
        <f>G408-H408-I408</f>
        <v>40409.93</v>
      </c>
      <c r="K408" s="26">
        <v>213626.09</v>
      </c>
      <c r="L408" s="10">
        <f>(F408+J408)/C408</f>
        <v>234.33512517713746</v>
      </c>
      <c r="M408" s="10">
        <f>K408/C408</f>
        <v>100.90982050070855</v>
      </c>
      <c r="N408" s="11">
        <f>(F408+J408+K408)/C408</f>
        <v>335.24494567784603</v>
      </c>
    </row>
    <row r="409" spans="1:14" ht="15" customHeight="1">
      <c r="A409" s="8" t="s">
        <v>58</v>
      </c>
      <c r="B409" s="9" t="s">
        <v>0</v>
      </c>
      <c r="C409" s="25">
        <v>705</v>
      </c>
      <c r="D409" s="26">
        <v>228976</v>
      </c>
      <c r="E409" s="27">
        <v>0</v>
      </c>
      <c r="F409" s="26">
        <f>D409-E409</f>
        <v>228976</v>
      </c>
      <c r="G409" s="26">
        <v>5495.98</v>
      </c>
      <c r="H409" s="27">
        <v>0</v>
      </c>
      <c r="I409" s="27">
        <v>0</v>
      </c>
      <c r="J409" s="26">
        <f>G409-H409-I409</f>
        <v>5495.98</v>
      </c>
      <c r="K409" s="26">
        <v>63848.28</v>
      </c>
      <c r="L409" s="10">
        <f>(F409+J409)/C409</f>
        <v>332.58436879432628</v>
      </c>
      <c r="M409" s="10">
        <f>K409/C409</f>
        <v>90.564936170212761</v>
      </c>
      <c r="N409" s="11">
        <f>(F409+J409+K409)/C409</f>
        <v>423.149304964539</v>
      </c>
    </row>
    <row r="410" spans="1:14" ht="15" customHeight="1">
      <c r="A410" s="8" t="s">
        <v>231</v>
      </c>
      <c r="B410" s="9" t="s">
        <v>221</v>
      </c>
      <c r="C410" s="25">
        <v>346</v>
      </c>
      <c r="D410" s="26">
        <v>264697.88</v>
      </c>
      <c r="E410" s="27">
        <v>0</v>
      </c>
      <c r="F410" s="26">
        <f>D410-E410</f>
        <v>264697.88</v>
      </c>
      <c r="G410" s="26">
        <v>1092.33</v>
      </c>
      <c r="H410" s="27">
        <v>0</v>
      </c>
      <c r="I410" s="27">
        <v>0</v>
      </c>
      <c r="J410" s="26">
        <f>G410-H410-I410</f>
        <v>1092.33</v>
      </c>
      <c r="K410" s="26">
        <v>24715.24</v>
      </c>
      <c r="L410" s="10">
        <f>(F410+J410)/C410</f>
        <v>768.17979768786131</v>
      </c>
      <c r="M410" s="10">
        <f>K410/C410</f>
        <v>71.431329479768792</v>
      </c>
      <c r="N410" s="11">
        <f>(F410+J410+K410)/C410</f>
        <v>839.61112716763012</v>
      </c>
    </row>
    <row r="411" spans="1:14" ht="15" customHeight="1">
      <c r="A411" s="8" t="s">
        <v>110</v>
      </c>
      <c r="B411" s="9" t="s">
        <v>109</v>
      </c>
      <c r="C411" s="25">
        <v>235</v>
      </c>
      <c r="D411" s="26">
        <v>68162.38</v>
      </c>
      <c r="E411" s="27">
        <v>0</v>
      </c>
      <c r="F411" s="26">
        <f>D411-E411</f>
        <v>68162.38</v>
      </c>
      <c r="G411" s="26">
        <v>12.64</v>
      </c>
      <c r="H411" s="27">
        <v>0</v>
      </c>
      <c r="I411" s="27">
        <v>0</v>
      </c>
      <c r="J411" s="26">
        <f>G411-H411-I411</f>
        <v>12.64</v>
      </c>
      <c r="K411" s="26">
        <v>35385.24</v>
      </c>
      <c r="L411" s="10">
        <f>(F411+J411)/C411</f>
        <v>290.10646808510643</v>
      </c>
      <c r="M411" s="10">
        <f>K411/C411</f>
        <v>150.57548936170213</v>
      </c>
      <c r="N411" s="11">
        <f>(F411+J411+K411)/C411</f>
        <v>440.68195744680855</v>
      </c>
    </row>
    <row r="412" spans="1:14" ht="15" customHeight="1">
      <c r="A412" s="8" t="s">
        <v>59</v>
      </c>
      <c r="B412" s="9" t="s">
        <v>0</v>
      </c>
      <c r="C412" s="25">
        <v>2923</v>
      </c>
      <c r="D412" s="26">
        <v>1078310.29</v>
      </c>
      <c r="E412" s="27">
        <v>0</v>
      </c>
      <c r="F412" s="26">
        <f>D412-E412</f>
        <v>1078310.29</v>
      </c>
      <c r="G412" s="26">
        <v>93601.74</v>
      </c>
      <c r="H412" s="27">
        <v>0</v>
      </c>
      <c r="I412" s="27">
        <v>0</v>
      </c>
      <c r="J412" s="26">
        <f>G412-H412-I412</f>
        <v>93601.74</v>
      </c>
      <c r="K412" s="26">
        <v>532152.34</v>
      </c>
      <c r="L412" s="10">
        <f>(F412+J412)/C412</f>
        <v>400.92782415326718</v>
      </c>
      <c r="M412" s="10">
        <f>K412/C412</f>
        <v>182.05690728703385</v>
      </c>
      <c r="N412" s="11">
        <f>(F412+J412+K412)/C412</f>
        <v>582.98473144030106</v>
      </c>
    </row>
    <row r="413" spans="1:14" ht="15" customHeight="1">
      <c r="A413" s="8" t="s">
        <v>136</v>
      </c>
      <c r="B413" s="9" t="s">
        <v>109</v>
      </c>
      <c r="C413" s="25">
        <v>1946</v>
      </c>
      <c r="D413" s="26">
        <v>684818.61</v>
      </c>
      <c r="E413" s="27">
        <v>0</v>
      </c>
      <c r="F413" s="26">
        <f>D413-E413</f>
        <v>684818.61</v>
      </c>
      <c r="G413" s="26">
        <v>29267.49</v>
      </c>
      <c r="H413" s="27">
        <v>0</v>
      </c>
      <c r="I413" s="27">
        <v>0</v>
      </c>
      <c r="J413" s="26">
        <f>G413-H413-I413</f>
        <v>29267.49</v>
      </c>
      <c r="K413" s="26">
        <v>124838.46</v>
      </c>
      <c r="L413" s="10">
        <f>(F413+J413)/C413</f>
        <v>366.95071942446043</v>
      </c>
      <c r="M413" s="10">
        <f>K413/C413</f>
        <v>64.151315519013366</v>
      </c>
      <c r="N413" s="11">
        <f>(F413+J413+K413)/C413</f>
        <v>431.10203494347377</v>
      </c>
    </row>
    <row r="414" spans="1:14" ht="15" customHeight="1">
      <c r="A414" s="8" t="s">
        <v>227</v>
      </c>
      <c r="B414" s="9" t="s">
        <v>221</v>
      </c>
      <c r="C414" s="25">
        <v>2336</v>
      </c>
      <c r="D414" s="26">
        <v>534186.93000000005</v>
      </c>
      <c r="E414" s="27">
        <v>0</v>
      </c>
      <c r="F414" s="26">
        <f>D414-E414</f>
        <v>534186.93000000005</v>
      </c>
      <c r="G414" s="26">
        <v>10696.86</v>
      </c>
      <c r="H414" s="27">
        <v>0</v>
      </c>
      <c r="I414" s="27">
        <v>0</v>
      </c>
      <c r="J414" s="26">
        <f>G414-H414-I414</f>
        <v>10696.86</v>
      </c>
      <c r="K414" s="26">
        <v>105934.66</v>
      </c>
      <c r="L414" s="10">
        <f>(F414+J414)/C414</f>
        <v>233.25504708904111</v>
      </c>
      <c r="M414" s="10">
        <f>K414/C414</f>
        <v>45.348741438356164</v>
      </c>
      <c r="N414" s="11">
        <f>(F414+J414+K414)/C414</f>
        <v>278.60378852739728</v>
      </c>
    </row>
    <row r="415" spans="1:14" ht="15" customHeight="1">
      <c r="A415" s="8" t="s">
        <v>209</v>
      </c>
      <c r="B415" s="9" t="s">
        <v>172</v>
      </c>
      <c r="C415" s="25">
        <v>4376</v>
      </c>
      <c r="D415" s="26">
        <v>1985764.73</v>
      </c>
      <c r="E415" s="27">
        <v>0</v>
      </c>
      <c r="F415" s="26">
        <f>D415-E415</f>
        <v>1985764.73</v>
      </c>
      <c r="G415" s="26">
        <v>16787.18</v>
      </c>
      <c r="H415" s="27">
        <v>0</v>
      </c>
      <c r="I415" s="27">
        <v>0</v>
      </c>
      <c r="J415" s="26">
        <f>G415-H415-I415</f>
        <v>16787.18</v>
      </c>
      <c r="K415" s="26">
        <v>1207302.42</v>
      </c>
      <c r="L415" s="10">
        <f>(F415+J415)/C415</f>
        <v>457.62155164533817</v>
      </c>
      <c r="M415" s="10">
        <f>K415/C415</f>
        <v>275.89177787934187</v>
      </c>
      <c r="N415" s="11">
        <f>(F415+J415+K415)/C415</f>
        <v>733.5133295246801</v>
      </c>
    </row>
    <row r="416" spans="1:14" ht="15" customHeight="1">
      <c r="A416" s="8" t="s">
        <v>108</v>
      </c>
      <c r="B416" s="9" t="s">
        <v>85</v>
      </c>
      <c r="C416" s="25">
        <v>2911</v>
      </c>
      <c r="D416" s="26">
        <v>673644.5</v>
      </c>
      <c r="E416" s="27">
        <v>0</v>
      </c>
      <c r="F416" s="26">
        <f>D416-E416</f>
        <v>673644.5</v>
      </c>
      <c r="G416" s="26">
        <v>33782.97</v>
      </c>
      <c r="H416" s="27">
        <v>0</v>
      </c>
      <c r="I416" s="27">
        <v>0</v>
      </c>
      <c r="J416" s="26">
        <f>G416-H416-I416</f>
        <v>33782.97</v>
      </c>
      <c r="K416" s="26">
        <v>183201.04</v>
      </c>
      <c r="L416" s="10">
        <f>(F416+J416)/C416</f>
        <v>243.01871178289247</v>
      </c>
      <c r="M416" s="10">
        <f>K416/C416</f>
        <v>62.934057025077294</v>
      </c>
      <c r="N416" s="11">
        <f>(F416+J416+K416)/C416</f>
        <v>305.95276880796979</v>
      </c>
    </row>
    <row r="417" spans="1:14" ht="15" customHeight="1">
      <c r="A417" s="8" t="s">
        <v>233</v>
      </c>
      <c r="B417" s="9" t="s">
        <v>221</v>
      </c>
      <c r="C417" s="25">
        <v>4897</v>
      </c>
      <c r="D417" s="26">
        <v>1742836.2</v>
      </c>
      <c r="E417" s="27">
        <v>0</v>
      </c>
      <c r="F417" s="26">
        <f>D417-E417</f>
        <v>1742836.2</v>
      </c>
      <c r="G417" s="26">
        <v>27520.48</v>
      </c>
      <c r="H417" s="27">
        <v>0</v>
      </c>
      <c r="I417" s="27">
        <v>0</v>
      </c>
      <c r="J417" s="26">
        <f>G417-H417-I417</f>
        <v>27520.48</v>
      </c>
      <c r="K417" s="26">
        <v>252005.19</v>
      </c>
      <c r="L417" s="10">
        <f>(F417+J417)/C417</f>
        <v>361.51861956299774</v>
      </c>
      <c r="M417" s="10">
        <f>K417/C417</f>
        <v>51.461137431080253</v>
      </c>
      <c r="N417" s="11">
        <f>(F417+J417+K417)/C417</f>
        <v>412.979756994078</v>
      </c>
    </row>
    <row r="418" spans="1:14" ht="15" customHeight="1">
      <c r="A418" s="8" t="s">
        <v>250</v>
      </c>
      <c r="B418" s="9" t="s">
        <v>247</v>
      </c>
      <c r="C418" s="25">
        <v>464</v>
      </c>
      <c r="D418" s="26">
        <v>152971.04</v>
      </c>
      <c r="E418" s="27">
        <v>0</v>
      </c>
      <c r="F418" s="26">
        <f>D418-E418</f>
        <v>152971.04</v>
      </c>
      <c r="G418" s="26">
        <v>15835.7</v>
      </c>
      <c r="H418" s="27">
        <v>0</v>
      </c>
      <c r="I418" s="27">
        <v>0</v>
      </c>
      <c r="J418" s="26">
        <f>G418-H418-I418</f>
        <v>15835.7</v>
      </c>
      <c r="K418" s="26">
        <v>66141.17</v>
      </c>
      <c r="L418" s="10">
        <f>(F418+J418)/C418</f>
        <v>363.80762931034485</v>
      </c>
      <c r="M418" s="10">
        <f>K418/C418</f>
        <v>142.545625</v>
      </c>
      <c r="N418" s="11">
        <f>(F418+J418+K418)/C418</f>
        <v>506.35325431034488</v>
      </c>
    </row>
    <row r="419" spans="1:14" ht="15" customHeight="1">
      <c r="A419" s="8" t="s">
        <v>344</v>
      </c>
      <c r="B419" s="9" t="s">
        <v>296</v>
      </c>
      <c r="C419" s="25">
        <v>4531</v>
      </c>
      <c r="D419" s="26">
        <v>1359053.06</v>
      </c>
      <c r="E419" s="27">
        <v>0</v>
      </c>
      <c r="F419" s="26">
        <f>D419-E419</f>
        <v>1359053.06</v>
      </c>
      <c r="G419" s="26">
        <v>26567.07</v>
      </c>
      <c r="H419" s="27">
        <v>0</v>
      </c>
      <c r="I419" s="27">
        <v>0</v>
      </c>
      <c r="J419" s="26">
        <f>G419-H419-I419</f>
        <v>26567.07</v>
      </c>
      <c r="K419" s="26">
        <v>265505.09000000003</v>
      </c>
      <c r="L419" s="10">
        <f>(F419+J419)/C419</f>
        <v>305.80890090487753</v>
      </c>
      <c r="M419" s="10">
        <f>K419/C419</f>
        <v>58.597459721915698</v>
      </c>
      <c r="N419" s="11">
        <f>(F419+J419+K419)/C419</f>
        <v>364.40636062679323</v>
      </c>
    </row>
    <row r="420" spans="1:14" ht="15" customHeight="1">
      <c r="A420" s="8" t="s">
        <v>73</v>
      </c>
      <c r="B420" s="9" t="s">
        <v>0</v>
      </c>
      <c r="C420" s="25">
        <v>963</v>
      </c>
      <c r="D420" s="26">
        <v>226639.49</v>
      </c>
      <c r="E420" s="27">
        <v>0</v>
      </c>
      <c r="F420" s="26">
        <f>D420-E420</f>
        <v>226639.49</v>
      </c>
      <c r="G420" s="26">
        <v>14042.62</v>
      </c>
      <c r="H420" s="27">
        <v>0</v>
      </c>
      <c r="I420" s="27">
        <v>0</v>
      </c>
      <c r="J420" s="26">
        <f>G420-H420-I420</f>
        <v>14042.62</v>
      </c>
      <c r="K420" s="26">
        <v>129116.44</v>
      </c>
      <c r="L420" s="10">
        <f>(F420+J420)/C420</f>
        <v>249.92950155763239</v>
      </c>
      <c r="M420" s="10">
        <f>K420/C420</f>
        <v>134.07730010384216</v>
      </c>
      <c r="N420" s="11">
        <f>(F420+J420+K420)/C420</f>
        <v>384.00680166147453</v>
      </c>
    </row>
    <row r="421" spans="1:14" ht="15" customHeight="1">
      <c r="A421" s="8" t="s">
        <v>261</v>
      </c>
      <c r="B421" s="9" t="s">
        <v>255</v>
      </c>
      <c r="C421" s="25">
        <v>4129</v>
      </c>
      <c r="D421" s="26">
        <v>1491556.37</v>
      </c>
      <c r="E421" s="27">
        <v>0</v>
      </c>
      <c r="F421" s="26">
        <f>D421-E421</f>
        <v>1491556.37</v>
      </c>
      <c r="G421" s="26">
        <v>111.31</v>
      </c>
      <c r="H421" s="27">
        <v>0</v>
      </c>
      <c r="I421" s="27">
        <v>0</v>
      </c>
      <c r="J421" s="26">
        <f>G421-H421-I421</f>
        <v>111.31</v>
      </c>
      <c r="K421" s="26">
        <v>268667.34000000003</v>
      </c>
      <c r="L421" s="10">
        <f>(F421+J421)/C421</f>
        <v>361.26608864131754</v>
      </c>
      <c r="M421" s="10">
        <f>K421/C421</f>
        <v>65.06837975296682</v>
      </c>
      <c r="N421" s="11">
        <f>(F421+J421+K421)/C421</f>
        <v>426.33446839428439</v>
      </c>
    </row>
    <row r="422" spans="1:14" ht="15" customHeight="1">
      <c r="A422" s="8" t="s">
        <v>254</v>
      </c>
      <c r="B422" s="9" t="s">
        <v>255</v>
      </c>
      <c r="C422" s="25">
        <v>3277</v>
      </c>
      <c r="D422" s="26">
        <v>1102620.5900000001</v>
      </c>
      <c r="E422" s="27">
        <v>0</v>
      </c>
      <c r="F422" s="26">
        <f>D422-E422</f>
        <v>1102620.5900000001</v>
      </c>
      <c r="G422" s="26">
        <v>35634.54</v>
      </c>
      <c r="H422" s="27">
        <v>0</v>
      </c>
      <c r="I422" s="27">
        <v>0</v>
      </c>
      <c r="J422" s="26">
        <f>G422-H422-I422</f>
        <v>35634.54</v>
      </c>
      <c r="K422" s="26">
        <v>255255.4</v>
      </c>
      <c r="L422" s="10">
        <f>(F422+J422)/C422</f>
        <v>347.34669819957281</v>
      </c>
      <c r="M422" s="10">
        <f>K422/C422</f>
        <v>77.893011901129086</v>
      </c>
      <c r="N422" s="11">
        <f>(F422+J422+K422)/C422</f>
        <v>425.23971010070187</v>
      </c>
    </row>
    <row r="423" spans="1:14" ht="15" customHeight="1">
      <c r="A423" s="8" t="s">
        <v>210</v>
      </c>
      <c r="B423" s="9" t="s">
        <v>172</v>
      </c>
      <c r="C423" s="25">
        <v>3026</v>
      </c>
      <c r="D423" s="26">
        <v>1040776.05</v>
      </c>
      <c r="E423" s="27">
        <v>0</v>
      </c>
      <c r="F423" s="26">
        <f>D423-E423</f>
        <v>1040776.05</v>
      </c>
      <c r="G423" s="26">
        <v>24311.68</v>
      </c>
      <c r="H423" s="27">
        <v>0</v>
      </c>
      <c r="I423" s="27">
        <v>0</v>
      </c>
      <c r="J423" s="26">
        <f>G423-H423-I423</f>
        <v>24311.68</v>
      </c>
      <c r="K423" s="26">
        <v>283692.76</v>
      </c>
      <c r="L423" s="10">
        <f>(F423+J423)/C423</f>
        <v>351.97876074025118</v>
      </c>
      <c r="M423" s="10">
        <f>K423/C423</f>
        <v>93.751738268341043</v>
      </c>
      <c r="N423" s="11">
        <f>(F423+J423+K423)/C423</f>
        <v>445.73049900859218</v>
      </c>
    </row>
    <row r="424" spans="1:14" ht="15" customHeight="1">
      <c r="A424" s="8" t="s">
        <v>373</v>
      </c>
      <c r="B424" s="9" t="s">
        <v>0</v>
      </c>
      <c r="C424" s="25">
        <v>561</v>
      </c>
      <c r="D424" s="26">
        <v>141680.10999999999</v>
      </c>
      <c r="E424" s="27">
        <v>0</v>
      </c>
      <c r="F424" s="26">
        <f>D424-E424</f>
        <v>141680.10999999999</v>
      </c>
      <c r="G424" s="26">
        <v>2129.11</v>
      </c>
      <c r="H424" s="27">
        <v>0</v>
      </c>
      <c r="I424" s="27">
        <v>0</v>
      </c>
      <c r="J424" s="26">
        <f>G424-H424-I424</f>
        <v>2129.11</v>
      </c>
      <c r="K424" s="26">
        <v>66699.3</v>
      </c>
      <c r="L424" s="10">
        <f>(F424+J424)/C424</f>
        <v>256.34442067736182</v>
      </c>
      <c r="M424" s="10">
        <f>K424/C424</f>
        <v>118.89358288770055</v>
      </c>
      <c r="N424" s="11">
        <f>(F424+J424+K424)/C424</f>
        <v>375.23800356506234</v>
      </c>
    </row>
    <row r="425" spans="1:14" ht="15" customHeight="1">
      <c r="A425" s="8" t="s">
        <v>420</v>
      </c>
      <c r="B425" s="9" t="s">
        <v>85</v>
      </c>
      <c r="C425" s="25">
        <v>2849</v>
      </c>
      <c r="D425" s="26">
        <v>1122080</v>
      </c>
      <c r="E425" s="27">
        <v>0</v>
      </c>
      <c r="F425" s="26">
        <f>D425-E425</f>
        <v>1122080</v>
      </c>
      <c r="G425" s="26">
        <v>27868.43</v>
      </c>
      <c r="H425" s="27">
        <v>0</v>
      </c>
      <c r="I425" s="27">
        <v>0</v>
      </c>
      <c r="J425" s="26">
        <f>G425-H425-I425</f>
        <v>27868.43</v>
      </c>
      <c r="K425" s="26">
        <v>147978.07</v>
      </c>
      <c r="L425" s="10">
        <f>(F425+J425)/C425</f>
        <v>403.63230256230253</v>
      </c>
      <c r="M425" s="10">
        <f>K425/C425</f>
        <v>51.94035451035451</v>
      </c>
      <c r="N425" s="11">
        <f>(F425+J425+K425)/C425</f>
        <v>455.57265707265708</v>
      </c>
    </row>
    <row r="426" spans="1:14" ht="15" customHeight="1">
      <c r="A426" s="8" t="s">
        <v>260</v>
      </c>
      <c r="B426" s="9" t="s">
        <v>255</v>
      </c>
      <c r="C426" s="25">
        <v>1437</v>
      </c>
      <c r="D426" s="26">
        <v>405131.55</v>
      </c>
      <c r="E426" s="27">
        <v>0</v>
      </c>
      <c r="F426" s="26">
        <f>D426-E426</f>
        <v>405131.55</v>
      </c>
      <c r="G426" s="26">
        <v>10124.629999999999</v>
      </c>
      <c r="H426" s="27">
        <v>0</v>
      </c>
      <c r="I426" s="27">
        <v>0</v>
      </c>
      <c r="J426" s="26">
        <f>G426-H426-I426</f>
        <v>10124.629999999999</v>
      </c>
      <c r="K426" s="26">
        <v>135788.20000000001</v>
      </c>
      <c r="L426" s="10">
        <f>(F426+J426)/C426</f>
        <v>288.97437717466943</v>
      </c>
      <c r="M426" s="10">
        <f>K426/C426</f>
        <v>94.49422407794016</v>
      </c>
      <c r="N426" s="11">
        <f>(F426+J426+K426)/C426</f>
        <v>383.46860125260963</v>
      </c>
    </row>
    <row r="427" spans="1:14" ht="15" customHeight="1">
      <c r="A427" s="8" t="s">
        <v>230</v>
      </c>
      <c r="B427" s="9" t="s">
        <v>221</v>
      </c>
      <c r="C427" s="25">
        <v>997</v>
      </c>
      <c r="D427" s="26">
        <v>267704.40000000002</v>
      </c>
      <c r="E427" s="27">
        <v>0</v>
      </c>
      <c r="F427" s="26">
        <f>D427-E427</f>
        <v>267704.40000000002</v>
      </c>
      <c r="G427" s="26">
        <v>6695.56</v>
      </c>
      <c r="H427" s="27">
        <v>0</v>
      </c>
      <c r="I427" s="27">
        <v>0</v>
      </c>
      <c r="J427" s="26">
        <f>G427-H427-I427</f>
        <v>6695.56</v>
      </c>
      <c r="K427" s="26">
        <v>42294.69</v>
      </c>
      <c r="L427" s="10">
        <f>(F427+J427)/C427</f>
        <v>275.22563691073219</v>
      </c>
      <c r="M427" s="10">
        <f>K427/C427</f>
        <v>42.421955867602811</v>
      </c>
      <c r="N427" s="11">
        <f>(F427+J427+K427)/C427</f>
        <v>317.64759277833502</v>
      </c>
    </row>
    <row r="428" spans="1:14" ht="15" customHeight="1">
      <c r="A428" s="8" t="s">
        <v>309</v>
      </c>
      <c r="B428" s="9" t="s">
        <v>296</v>
      </c>
      <c r="C428" s="25">
        <v>4892</v>
      </c>
      <c r="D428" s="26">
        <v>1599574.74</v>
      </c>
      <c r="E428" s="27">
        <v>0</v>
      </c>
      <c r="F428" s="26">
        <f>D428-E428</f>
        <v>1599574.74</v>
      </c>
      <c r="G428" s="26">
        <v>9810.94</v>
      </c>
      <c r="H428" s="27">
        <v>0</v>
      </c>
      <c r="I428" s="27">
        <v>0</v>
      </c>
      <c r="J428" s="26">
        <f>G428-H428-I428</f>
        <v>9810.94</v>
      </c>
      <c r="K428" s="26">
        <v>370458.69</v>
      </c>
      <c r="L428" s="10">
        <f>(F428+J428)/C428</f>
        <v>328.98317252657398</v>
      </c>
      <c r="M428" s="10">
        <f>K428/C428</f>
        <v>75.727450940310717</v>
      </c>
      <c r="N428" s="11">
        <f>(F428+J428+K428)/C428</f>
        <v>404.71062346688467</v>
      </c>
    </row>
    <row r="429" spans="1:14" ht="15" customHeight="1">
      <c r="A429" s="8" t="s">
        <v>60</v>
      </c>
      <c r="B429" s="9" t="s">
        <v>0</v>
      </c>
      <c r="C429" s="25">
        <v>2038</v>
      </c>
      <c r="D429" s="26">
        <v>451025.71</v>
      </c>
      <c r="E429" s="27">
        <v>0</v>
      </c>
      <c r="F429" s="26">
        <f>D429-E429</f>
        <v>451025.71</v>
      </c>
      <c r="G429" s="26">
        <v>13282.53</v>
      </c>
      <c r="H429" s="27">
        <v>0</v>
      </c>
      <c r="I429" s="27">
        <v>0</v>
      </c>
      <c r="J429" s="26">
        <f>G429-H429-I429</f>
        <v>13282.53</v>
      </c>
      <c r="K429" s="26">
        <v>338521.55</v>
      </c>
      <c r="L429" s="10">
        <f>(F429+J429)/C429</f>
        <v>227.82543670264968</v>
      </c>
      <c r="M429" s="10">
        <f>K429/C429</f>
        <v>166.10478410206085</v>
      </c>
      <c r="N429" s="11">
        <f>(F429+J429+K429)/C429</f>
        <v>393.93022080471053</v>
      </c>
    </row>
    <row r="430" spans="1:14" ht="15" customHeight="1">
      <c r="A430" s="8" t="s">
        <v>92</v>
      </c>
      <c r="B430" s="9" t="s">
        <v>85</v>
      </c>
      <c r="C430" s="25">
        <v>2203</v>
      </c>
      <c r="D430" s="26">
        <v>671581.06</v>
      </c>
      <c r="E430" s="27">
        <v>0</v>
      </c>
      <c r="F430" s="26">
        <f>D430-E430</f>
        <v>671581.06</v>
      </c>
      <c r="G430" s="26">
        <v>99511.55</v>
      </c>
      <c r="H430" s="27">
        <v>0</v>
      </c>
      <c r="I430" s="27">
        <v>0</v>
      </c>
      <c r="J430" s="26">
        <f>G430-H430-I430</f>
        <v>99511.55</v>
      </c>
      <c r="K430" s="26">
        <v>181540.32</v>
      </c>
      <c r="L430" s="10">
        <f>(F430+J430)/C430</f>
        <v>350.01934180662738</v>
      </c>
      <c r="M430" s="10">
        <f>K430/C430</f>
        <v>82.405955515206543</v>
      </c>
      <c r="N430" s="11">
        <f>(F430+J430+K430)/C430</f>
        <v>432.42529732183397</v>
      </c>
    </row>
    <row r="431" spans="1:14" ht="15" customHeight="1">
      <c r="A431" s="8" t="s">
        <v>211</v>
      </c>
      <c r="B431" s="9" t="s">
        <v>172</v>
      </c>
      <c r="C431" s="25">
        <v>392</v>
      </c>
      <c r="D431" s="26">
        <v>114340.89</v>
      </c>
      <c r="E431" s="27">
        <v>0</v>
      </c>
      <c r="F431" s="26">
        <f>D431-E431</f>
        <v>114340.89</v>
      </c>
      <c r="G431" s="26">
        <v>1409.81</v>
      </c>
      <c r="H431" s="27">
        <v>0</v>
      </c>
      <c r="I431" s="27">
        <v>0</v>
      </c>
      <c r="J431" s="26">
        <f>G431-H431-I431</f>
        <v>1409.81</v>
      </c>
      <c r="K431" s="26">
        <v>15303.74</v>
      </c>
      <c r="L431" s="10">
        <f>(F431+J431)/C431</f>
        <v>295.28239795918364</v>
      </c>
      <c r="M431" s="10">
        <f>K431/C431</f>
        <v>39.040153061224487</v>
      </c>
      <c r="N431" s="11">
        <f>(F431+J431+K431)/C431</f>
        <v>334.32255102040818</v>
      </c>
    </row>
    <row r="432" spans="1:14" ht="15" customHeight="1">
      <c r="A432" s="8" t="s">
        <v>216</v>
      </c>
      <c r="B432" s="9" t="s">
        <v>172</v>
      </c>
      <c r="C432" s="25">
        <v>4311</v>
      </c>
      <c r="D432" s="26">
        <v>1267030.6399999999</v>
      </c>
      <c r="E432" s="27">
        <v>0</v>
      </c>
      <c r="F432" s="26">
        <f>D432-E432</f>
        <v>1267030.6399999999</v>
      </c>
      <c r="G432" s="26">
        <v>40675.47</v>
      </c>
      <c r="H432" s="27">
        <v>0</v>
      </c>
      <c r="I432" s="27">
        <v>0</v>
      </c>
      <c r="J432" s="26">
        <f>G432-H432-I432</f>
        <v>40675.47</v>
      </c>
      <c r="K432" s="26">
        <v>312044.02</v>
      </c>
      <c r="L432" s="10">
        <f>(F432+J432)/C432</f>
        <v>303.3417095801438</v>
      </c>
      <c r="M432" s="10">
        <f>K432/C432</f>
        <v>72.383210392020416</v>
      </c>
      <c r="N432" s="11">
        <f>(F432+J432+K432)/C432</f>
        <v>375.72491997216423</v>
      </c>
    </row>
    <row r="433" spans="1:14" ht="15" customHeight="1">
      <c r="A433" s="8" t="s">
        <v>229</v>
      </c>
      <c r="B433" s="9" t="s">
        <v>221</v>
      </c>
      <c r="C433" s="25">
        <v>3191</v>
      </c>
      <c r="D433" s="26">
        <v>645252.14</v>
      </c>
      <c r="E433" s="27">
        <v>0</v>
      </c>
      <c r="F433" s="26">
        <f>D433-E433</f>
        <v>645252.14</v>
      </c>
      <c r="G433" s="26">
        <v>22317.49</v>
      </c>
      <c r="H433" s="27">
        <v>0</v>
      </c>
      <c r="I433" s="27">
        <v>0</v>
      </c>
      <c r="J433" s="26">
        <f>G433-H433-I433</f>
        <v>22317.49</v>
      </c>
      <c r="K433" s="26">
        <v>129292.4</v>
      </c>
      <c r="L433" s="10">
        <f>(F433+J433)/C433</f>
        <v>209.20389533061737</v>
      </c>
      <c r="M433" s="10">
        <f>K433/C433</f>
        <v>40.517831400814792</v>
      </c>
      <c r="N433" s="11">
        <f>(F433+J433+K433)/C433</f>
        <v>249.72172673143217</v>
      </c>
    </row>
    <row r="434" spans="1:14" ht="15" customHeight="1">
      <c r="A434" s="8" t="s">
        <v>385</v>
      </c>
      <c r="B434" s="9" t="s">
        <v>255</v>
      </c>
      <c r="C434" s="25">
        <v>2045</v>
      </c>
      <c r="D434" s="26">
        <v>1864298.55</v>
      </c>
      <c r="E434" s="27">
        <v>0</v>
      </c>
      <c r="F434" s="26">
        <f>D434-E434</f>
        <v>1864298.55</v>
      </c>
      <c r="G434" s="26">
        <v>1238.8499999999999</v>
      </c>
      <c r="H434" s="27">
        <v>0</v>
      </c>
      <c r="I434" s="27">
        <v>0</v>
      </c>
      <c r="J434" s="26">
        <f>G434-H434-I434</f>
        <v>1238.8499999999999</v>
      </c>
      <c r="K434" s="26">
        <v>1425409.39</v>
      </c>
      <c r="L434" s="10">
        <f>(F434+J434)/C434</f>
        <v>912.2432273838632</v>
      </c>
      <c r="M434" s="10">
        <f>K434/C434</f>
        <v>697.02170660146692</v>
      </c>
      <c r="N434" s="11">
        <f>(F434+J434+K434)/C434</f>
        <v>1609.2649339853301</v>
      </c>
    </row>
    <row r="435" spans="1:14" ht="15" customHeight="1">
      <c r="A435" s="8" t="s">
        <v>228</v>
      </c>
      <c r="B435" s="9" t="s">
        <v>221</v>
      </c>
      <c r="C435" s="25">
        <v>2537</v>
      </c>
      <c r="D435" s="26">
        <v>835879.79</v>
      </c>
      <c r="E435" s="27">
        <v>0</v>
      </c>
      <c r="F435" s="26">
        <f>D435-E435</f>
        <v>835879.79</v>
      </c>
      <c r="G435" s="26">
        <v>34863.81</v>
      </c>
      <c r="H435" s="27">
        <v>0</v>
      </c>
      <c r="I435" s="27">
        <v>0</v>
      </c>
      <c r="J435" s="26">
        <f>G435-H435-I435</f>
        <v>34863.81</v>
      </c>
      <c r="K435" s="26">
        <v>240083.36</v>
      </c>
      <c r="L435" s="10">
        <f>(F435+J435)/C435</f>
        <v>343.21781631848643</v>
      </c>
      <c r="M435" s="10">
        <f>K435/C435</f>
        <v>94.63277887268427</v>
      </c>
      <c r="N435" s="11">
        <f>(F435+J435+K435)/C435</f>
        <v>437.85059519117067</v>
      </c>
    </row>
    <row r="436" spans="1:14" ht="15" customHeight="1">
      <c r="A436" s="8" t="s">
        <v>61</v>
      </c>
      <c r="B436" s="9" t="s">
        <v>0</v>
      </c>
      <c r="C436" s="25">
        <v>1000</v>
      </c>
      <c r="D436" s="26">
        <v>271084.52</v>
      </c>
      <c r="E436" s="27">
        <v>0</v>
      </c>
      <c r="F436" s="26">
        <f>D436-E436</f>
        <v>271084.52</v>
      </c>
      <c r="G436" s="26">
        <v>23316.03</v>
      </c>
      <c r="H436" s="27">
        <v>0</v>
      </c>
      <c r="I436" s="27">
        <v>0</v>
      </c>
      <c r="J436" s="26">
        <f>G436-H436-I436</f>
        <v>23316.03</v>
      </c>
      <c r="K436" s="26">
        <v>63460.23</v>
      </c>
      <c r="L436" s="10">
        <f>(F436+J436)/C436</f>
        <v>294.40055000000007</v>
      </c>
      <c r="M436" s="10">
        <f>K436/C436</f>
        <v>63.460230000000003</v>
      </c>
      <c r="N436" s="11">
        <f>(F436+J436+K436)/C436</f>
        <v>357.86078000000003</v>
      </c>
    </row>
    <row r="437" spans="1:14" ht="15" customHeight="1">
      <c r="A437" s="8" t="s">
        <v>289</v>
      </c>
      <c r="B437" s="9" t="s">
        <v>255</v>
      </c>
      <c r="C437" s="25">
        <v>2866</v>
      </c>
      <c r="D437" s="26">
        <v>731237.27</v>
      </c>
      <c r="E437" s="27">
        <v>0</v>
      </c>
      <c r="F437" s="26">
        <f>D437-E437</f>
        <v>731237.27</v>
      </c>
      <c r="G437" s="26">
        <v>15202.47</v>
      </c>
      <c r="H437" s="27">
        <v>0</v>
      </c>
      <c r="I437" s="27">
        <v>0</v>
      </c>
      <c r="J437" s="26">
        <f>G437-H437-I437</f>
        <v>15202.47</v>
      </c>
      <c r="K437" s="26">
        <v>389351.96</v>
      </c>
      <c r="L437" s="10">
        <f>(F437+J437)/C437</f>
        <v>260.44652477320307</v>
      </c>
      <c r="M437" s="10">
        <f>K437/C437</f>
        <v>135.8520446615492</v>
      </c>
      <c r="N437" s="11">
        <f>(F437+J437+K437)/C437</f>
        <v>396.29856943475227</v>
      </c>
    </row>
    <row r="438" spans="1:14" ht="15" customHeight="1">
      <c r="A438" s="8" t="s">
        <v>62</v>
      </c>
      <c r="B438" s="9" t="s">
        <v>0</v>
      </c>
      <c r="C438" s="25">
        <v>2096</v>
      </c>
      <c r="D438" s="26">
        <v>701334.44</v>
      </c>
      <c r="E438" s="27">
        <v>0</v>
      </c>
      <c r="F438" s="26">
        <f>D438-E438</f>
        <v>701334.44</v>
      </c>
      <c r="G438" s="26">
        <v>23527.4</v>
      </c>
      <c r="H438" s="27">
        <v>0</v>
      </c>
      <c r="I438" s="27">
        <v>0</v>
      </c>
      <c r="J438" s="26">
        <f>G438-H438-I438</f>
        <v>23527.4</v>
      </c>
      <c r="K438" s="26">
        <v>390178.17</v>
      </c>
      <c r="L438" s="10">
        <f>(F438+J438)/C438</f>
        <v>345.83103053435116</v>
      </c>
      <c r="M438" s="10">
        <f>K438/C438</f>
        <v>186.1537070610687</v>
      </c>
      <c r="N438" s="11">
        <f>(F438+J438+K438)/C438</f>
        <v>531.9847375954198</v>
      </c>
    </row>
    <row r="439" spans="1:14" ht="15" customHeight="1">
      <c r="A439" s="8" t="s">
        <v>70</v>
      </c>
      <c r="B439" s="9" t="s">
        <v>0</v>
      </c>
      <c r="C439" s="25">
        <v>914</v>
      </c>
      <c r="D439" s="26">
        <v>134556.31</v>
      </c>
      <c r="E439" s="27">
        <v>0</v>
      </c>
      <c r="F439" s="26">
        <f>D439-E439</f>
        <v>134556.31</v>
      </c>
      <c r="G439" s="26">
        <v>49.59</v>
      </c>
      <c r="H439" s="27">
        <v>0</v>
      </c>
      <c r="I439" s="27">
        <v>0</v>
      </c>
      <c r="J439" s="26">
        <f>G439-H439-I439</f>
        <v>49.59</v>
      </c>
      <c r="K439" s="26">
        <v>151029.89000000001</v>
      </c>
      <c r="L439" s="10">
        <f>(F439+J439)/C439</f>
        <v>147.27122538293216</v>
      </c>
      <c r="M439" s="10">
        <f>K439/C439</f>
        <v>165.24057986870898</v>
      </c>
      <c r="N439" s="11">
        <f>(F439+J439+K439)/C439</f>
        <v>312.51180525164119</v>
      </c>
    </row>
    <row r="440" spans="1:14" ht="15" customHeight="1">
      <c r="A440" s="8" t="s">
        <v>91</v>
      </c>
      <c r="B440" s="9" t="s">
        <v>85</v>
      </c>
      <c r="C440" s="25">
        <v>3055</v>
      </c>
      <c r="D440" s="26">
        <v>1273340.8</v>
      </c>
      <c r="E440" s="27">
        <v>0</v>
      </c>
      <c r="F440" s="26">
        <f>D440-E440</f>
        <v>1273340.8</v>
      </c>
      <c r="G440" s="26">
        <v>50360.49</v>
      </c>
      <c r="H440" s="27">
        <v>0</v>
      </c>
      <c r="I440" s="27">
        <v>0</v>
      </c>
      <c r="J440" s="26">
        <f>G440-H440-I440</f>
        <v>50360.49</v>
      </c>
      <c r="K440" s="26">
        <v>179447.9</v>
      </c>
      <c r="L440" s="10">
        <f>(F440+J440)/C440</f>
        <v>433.29011129296237</v>
      </c>
      <c r="M440" s="10">
        <f>K440/C440</f>
        <v>58.739083469721763</v>
      </c>
      <c r="N440" s="11">
        <f>(F440+J440+K440)/C440</f>
        <v>492.02919476268409</v>
      </c>
    </row>
    <row r="441" spans="1:14" ht="15" customHeight="1">
      <c r="A441" s="8" t="s">
        <v>96</v>
      </c>
      <c r="B441" s="9" t="s">
        <v>85</v>
      </c>
      <c r="C441" s="25">
        <v>785</v>
      </c>
      <c r="D441" s="26">
        <v>552352.89</v>
      </c>
      <c r="E441" s="27">
        <v>0</v>
      </c>
      <c r="F441" s="26">
        <f>D441-E441</f>
        <v>552352.89</v>
      </c>
      <c r="G441" s="26">
        <v>13817.56</v>
      </c>
      <c r="H441" s="27">
        <v>0</v>
      </c>
      <c r="I441" s="27">
        <v>0</v>
      </c>
      <c r="J441" s="26">
        <f>G441-H441-I441</f>
        <v>13817.56</v>
      </c>
      <c r="K441" s="26">
        <v>58039.42</v>
      </c>
      <c r="L441" s="10">
        <f>(F441+J441)/C441</f>
        <v>721.23624203821669</v>
      </c>
      <c r="M441" s="10">
        <f>K441/C441</f>
        <v>73.935566878980893</v>
      </c>
      <c r="N441" s="11">
        <f>(F441+J441+K441)/C441</f>
        <v>795.17180891719761</v>
      </c>
    </row>
    <row r="442" spans="1:14" ht="15" customHeight="1">
      <c r="A442" s="8" t="s">
        <v>63</v>
      </c>
      <c r="B442" s="9" t="s">
        <v>0</v>
      </c>
      <c r="C442" s="25">
        <v>2516</v>
      </c>
      <c r="D442" s="26">
        <v>877510.21</v>
      </c>
      <c r="E442" s="27">
        <v>0</v>
      </c>
      <c r="F442" s="26">
        <f>D442-E442</f>
        <v>877510.21</v>
      </c>
      <c r="G442" s="26">
        <v>24358.43</v>
      </c>
      <c r="H442" s="27">
        <v>0</v>
      </c>
      <c r="I442" s="27">
        <v>0</v>
      </c>
      <c r="J442" s="26">
        <f>G442-H442-I442</f>
        <v>24358.43</v>
      </c>
      <c r="K442" s="26">
        <v>262751.95</v>
      </c>
      <c r="L442" s="10">
        <f>(F442+J442)/C442</f>
        <v>358.45335453100159</v>
      </c>
      <c r="M442" s="10">
        <f>K442/C442</f>
        <v>104.43241255961844</v>
      </c>
      <c r="N442" s="11">
        <f>(F442+J442+K442)/C442</f>
        <v>462.88576709062005</v>
      </c>
    </row>
    <row r="443" spans="1:14" ht="15" customHeight="1">
      <c r="A443" s="8" t="s">
        <v>140</v>
      </c>
      <c r="B443" s="9" t="s">
        <v>109</v>
      </c>
      <c r="C443" s="25">
        <v>2895</v>
      </c>
      <c r="D443" s="26">
        <v>1002918.47</v>
      </c>
      <c r="E443" s="27">
        <v>0</v>
      </c>
      <c r="F443" s="26">
        <f>D443-E443</f>
        <v>1002918.47</v>
      </c>
      <c r="G443" s="26">
        <v>26024.48</v>
      </c>
      <c r="H443" s="27">
        <v>0</v>
      </c>
      <c r="I443" s="27">
        <v>0</v>
      </c>
      <c r="J443" s="26">
        <f>G443-H443-I443</f>
        <v>26024.48</v>
      </c>
      <c r="K443" s="26">
        <v>98917.93</v>
      </c>
      <c r="L443" s="10">
        <f>(F443+J443)/C443</f>
        <v>355.42070811744384</v>
      </c>
      <c r="M443" s="10">
        <f>K443/C443</f>
        <v>34.168542314335056</v>
      </c>
      <c r="N443" s="11">
        <f>(F443+J443+K443)/C443</f>
        <v>389.58925043177891</v>
      </c>
    </row>
  </sheetData>
  <sortState ref="A10:N443">
    <sortCondition ref="A10:A443"/>
  </sortState>
  <mergeCells count="4">
    <mergeCell ref="A3:N3"/>
    <mergeCell ref="A4:N4"/>
    <mergeCell ref="D8:K8"/>
    <mergeCell ref="L8:N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3"/>
  <sheetViews>
    <sheetView zoomScaleNormal="100" workbookViewId="0">
      <selection activeCell="S10" sqref="S10"/>
    </sheetView>
  </sheetViews>
  <sheetFormatPr baseColWidth="10" defaultColWidth="7.109375" defaultRowHeight="18"/>
  <cols>
    <col min="1" max="1" width="28.109375" style="28" customWidth="1"/>
    <col min="2" max="2" width="15.6640625" style="28" customWidth="1"/>
    <col min="3" max="3" width="11" style="29" customWidth="1"/>
    <col min="4" max="4" width="14.109375" style="28" hidden="1" customWidth="1"/>
    <col min="5" max="5" width="12.6640625" style="28" hidden="1" customWidth="1"/>
    <col min="6" max="6" width="14.44140625" style="28" hidden="1" customWidth="1"/>
    <col min="7" max="7" width="14.33203125" style="30" hidden="1" customWidth="1"/>
    <col min="8" max="8" width="12.6640625" style="28" hidden="1" customWidth="1"/>
    <col min="9" max="9" width="13.5546875" style="28" hidden="1" customWidth="1"/>
    <col min="10" max="10" width="13.6640625" style="28" hidden="1" customWidth="1"/>
    <col min="11" max="11" width="16.5546875" style="28" hidden="1" customWidth="1"/>
    <col min="12" max="12" width="15.44140625" style="28" customWidth="1"/>
    <col min="13" max="13" width="14.88671875" style="28" customWidth="1"/>
    <col min="14" max="14" width="17.5546875" style="28" customWidth="1"/>
    <col min="15" max="16384" width="7.109375" style="28"/>
  </cols>
  <sheetData>
    <row r="1" spans="1:14" s="12" customFormat="1" ht="16.8">
      <c r="C1" s="13"/>
      <c r="D1" s="14"/>
      <c r="E1" s="14"/>
      <c r="F1" s="14"/>
      <c r="G1" s="14"/>
      <c r="H1" s="14"/>
      <c r="I1" s="14"/>
      <c r="J1" s="14"/>
      <c r="K1" s="14"/>
      <c r="M1" s="15"/>
    </row>
    <row r="2" spans="1:14" s="12" customFormat="1" ht="24" customHeight="1">
      <c r="A2" s="1"/>
      <c r="B2" s="1"/>
      <c r="C2" s="2"/>
      <c r="D2" s="1"/>
      <c r="E2" s="1"/>
      <c r="F2" s="1"/>
      <c r="G2" s="3"/>
      <c r="H2" s="1"/>
      <c r="I2" s="1"/>
      <c r="J2" s="1"/>
      <c r="K2" s="1"/>
      <c r="L2" s="1"/>
      <c r="M2" s="1"/>
    </row>
    <row r="3" spans="1:14" s="12" customFormat="1" ht="39" customHeight="1">
      <c r="A3" s="33" t="s">
        <v>408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12" customFormat="1" ht="21.6">
      <c r="A4" s="34" t="s">
        <v>374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12" customFormat="1" ht="16.8">
      <c r="A5" s="31" t="s">
        <v>409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9"/>
      <c r="N5" s="20"/>
    </row>
    <row r="6" spans="1:14" s="12" customFormat="1" ht="16.8">
      <c r="A6" s="32" t="s">
        <v>315</v>
      </c>
      <c r="B6" s="22"/>
      <c r="C6" s="23"/>
      <c r="D6" s="24"/>
      <c r="E6" s="24"/>
      <c r="F6" s="24"/>
      <c r="G6" s="24"/>
      <c r="H6" s="24"/>
      <c r="I6" s="24"/>
      <c r="J6" s="24"/>
      <c r="K6" s="19"/>
      <c r="L6" s="24"/>
      <c r="M6" s="19"/>
      <c r="N6" s="20"/>
    </row>
    <row r="7" spans="1:14" s="12" customFormat="1" ht="16.8">
      <c r="A7" s="21"/>
      <c r="B7" s="22"/>
      <c r="C7" s="23"/>
      <c r="D7" s="24"/>
      <c r="E7" s="24"/>
      <c r="F7" s="24"/>
      <c r="G7" s="24"/>
      <c r="H7" s="24"/>
      <c r="I7" s="24"/>
      <c r="J7" s="19"/>
      <c r="K7" s="24"/>
      <c r="L7" s="19"/>
      <c r="M7" s="20"/>
    </row>
    <row r="8" spans="1:14">
      <c r="A8" s="22"/>
      <c r="B8" s="22"/>
      <c r="C8" s="23"/>
      <c r="D8" s="35" t="s">
        <v>316</v>
      </c>
      <c r="E8" s="36"/>
      <c r="F8" s="36"/>
      <c r="G8" s="36"/>
      <c r="H8" s="36"/>
      <c r="I8" s="36"/>
      <c r="J8" s="36"/>
      <c r="K8" s="37"/>
      <c r="L8" s="38" t="s">
        <v>317</v>
      </c>
      <c r="M8" s="39"/>
      <c r="N8" s="40"/>
    </row>
    <row r="9" spans="1:14" ht="50.4">
      <c r="A9" s="4" t="s">
        <v>318</v>
      </c>
      <c r="B9" s="4" t="s">
        <v>319</v>
      </c>
      <c r="C9" s="4" t="s">
        <v>320</v>
      </c>
      <c r="D9" s="5" t="s">
        <v>321</v>
      </c>
      <c r="E9" s="5" t="s">
        <v>322</v>
      </c>
      <c r="F9" s="5" t="s">
        <v>347</v>
      </c>
      <c r="G9" s="5" t="s">
        <v>323</v>
      </c>
      <c r="H9" s="5" t="s">
        <v>350</v>
      </c>
      <c r="I9" s="5" t="s">
        <v>349</v>
      </c>
      <c r="J9" s="5" t="s">
        <v>348</v>
      </c>
      <c r="K9" s="5" t="s">
        <v>324</v>
      </c>
      <c r="L9" s="6" t="s">
        <v>325</v>
      </c>
      <c r="M9" s="6" t="s">
        <v>324</v>
      </c>
      <c r="N9" s="7" t="s">
        <v>326</v>
      </c>
    </row>
    <row r="10" spans="1:14" ht="15" customHeight="1">
      <c r="A10" s="8" t="s">
        <v>14</v>
      </c>
      <c r="B10" s="9" t="s">
        <v>0</v>
      </c>
      <c r="C10" s="25">
        <v>806</v>
      </c>
      <c r="D10" s="26">
        <v>505477.71</v>
      </c>
      <c r="E10" s="27">
        <v>0</v>
      </c>
      <c r="F10" s="26">
        <f>D10-E10</f>
        <v>505477.71</v>
      </c>
      <c r="G10" s="26">
        <v>1953853.28</v>
      </c>
      <c r="H10" s="27">
        <v>0</v>
      </c>
      <c r="I10" s="27">
        <v>0</v>
      </c>
      <c r="J10" s="26">
        <f>G10-H10-I10</f>
        <v>1953853.28</v>
      </c>
      <c r="K10" s="26">
        <v>328720.02</v>
      </c>
      <c r="L10" s="10">
        <f>(F10+J10)/C10</f>
        <v>3051.2791439205957</v>
      </c>
      <c r="M10" s="10">
        <f>K10/C10</f>
        <v>407.84121588089334</v>
      </c>
      <c r="N10" s="11">
        <f>(F10+J10+K10)/C10</f>
        <v>3459.120359801489</v>
      </c>
    </row>
    <row r="11" spans="1:14" ht="15" customHeight="1">
      <c r="A11" s="8" t="s">
        <v>356</v>
      </c>
      <c r="B11" s="9" t="s">
        <v>109</v>
      </c>
      <c r="C11" s="25">
        <v>3547</v>
      </c>
      <c r="D11" s="26">
        <v>1600009.67</v>
      </c>
      <c r="E11" s="27">
        <v>0</v>
      </c>
      <c r="F11" s="26">
        <f>D11-E11</f>
        <v>1600009.67</v>
      </c>
      <c r="G11" s="26">
        <v>3243528.36</v>
      </c>
      <c r="H11" s="27">
        <v>0</v>
      </c>
      <c r="I11" s="27">
        <v>0</v>
      </c>
      <c r="J11" s="26">
        <f>G11-H11-I11</f>
        <v>3243528.36</v>
      </c>
      <c r="K11" s="26">
        <v>5161658.8499999996</v>
      </c>
      <c r="L11" s="10">
        <f>(F11+J11)/C11</f>
        <v>1365.5308796165773</v>
      </c>
      <c r="M11" s="10">
        <f>K11/C11</f>
        <v>1455.2181702847477</v>
      </c>
      <c r="N11" s="11">
        <f>(F11+J11+K11)/C11</f>
        <v>2820.7490499013247</v>
      </c>
    </row>
    <row r="12" spans="1:14" ht="15" customHeight="1">
      <c r="A12" s="8" t="s">
        <v>168</v>
      </c>
      <c r="B12" s="9" t="s">
        <v>109</v>
      </c>
      <c r="C12" s="25">
        <v>485</v>
      </c>
      <c r="D12" s="26">
        <v>200653.12</v>
      </c>
      <c r="E12" s="27">
        <v>0</v>
      </c>
      <c r="F12" s="26">
        <f>D12-E12</f>
        <v>200653.12</v>
      </c>
      <c r="G12" s="26">
        <v>4176.42</v>
      </c>
      <c r="H12" s="27">
        <v>0</v>
      </c>
      <c r="I12" s="27">
        <v>0</v>
      </c>
      <c r="J12" s="26">
        <f>G12-H12-I12</f>
        <v>4176.42</v>
      </c>
      <c r="K12" s="26">
        <v>1002851.41</v>
      </c>
      <c r="L12" s="10">
        <f>(F12+J12)/C12</f>
        <v>422.32894845360829</v>
      </c>
      <c r="M12" s="10">
        <f>K12/C12</f>
        <v>2067.7348659793815</v>
      </c>
      <c r="N12" s="11">
        <f>(F12+J12+K12)/C12</f>
        <v>2490.0638144329896</v>
      </c>
    </row>
    <row r="13" spans="1:14" ht="15" customHeight="1">
      <c r="A13" s="8" t="s">
        <v>101</v>
      </c>
      <c r="B13" s="9" t="s">
        <v>85</v>
      </c>
      <c r="C13" s="25">
        <v>835</v>
      </c>
      <c r="D13" s="26">
        <v>918932.91</v>
      </c>
      <c r="E13" s="27">
        <v>0</v>
      </c>
      <c r="F13" s="26">
        <f>D13-E13</f>
        <v>918932.91</v>
      </c>
      <c r="G13" s="26">
        <v>646225.03</v>
      </c>
      <c r="H13" s="27">
        <v>0</v>
      </c>
      <c r="I13" s="27">
        <v>0</v>
      </c>
      <c r="J13" s="26">
        <f>G13-H13-I13</f>
        <v>646225.03</v>
      </c>
      <c r="K13" s="26">
        <v>501556.77</v>
      </c>
      <c r="L13" s="10">
        <f>(F13+J13)/C13</f>
        <v>1874.4406467065867</v>
      </c>
      <c r="M13" s="10">
        <f>K13/C13</f>
        <v>600.66679041916166</v>
      </c>
      <c r="N13" s="11">
        <f>(F13+J13+K13)/C13</f>
        <v>2475.1074371257487</v>
      </c>
    </row>
    <row r="14" spans="1:14" ht="15" customHeight="1">
      <c r="A14" s="8" t="s">
        <v>385</v>
      </c>
      <c r="B14" s="9" t="s">
        <v>255</v>
      </c>
      <c r="C14" s="25">
        <v>2045</v>
      </c>
      <c r="D14" s="26">
        <v>1864298.55</v>
      </c>
      <c r="E14" s="27">
        <v>0</v>
      </c>
      <c r="F14" s="26">
        <f>D14-E14</f>
        <v>1864298.55</v>
      </c>
      <c r="G14" s="26">
        <v>1238.8499999999999</v>
      </c>
      <c r="H14" s="27">
        <v>0</v>
      </c>
      <c r="I14" s="27">
        <v>0</v>
      </c>
      <c r="J14" s="26">
        <f>G14-H14-I14</f>
        <v>1238.8499999999999</v>
      </c>
      <c r="K14" s="26">
        <v>1425409.39</v>
      </c>
      <c r="L14" s="10">
        <f>(F14+J14)/C14</f>
        <v>912.2432273838632</v>
      </c>
      <c r="M14" s="10">
        <f>K14/C14</f>
        <v>697.02170660146692</v>
      </c>
      <c r="N14" s="11">
        <f>(F14+J14+K14)/C14</f>
        <v>1609.2649339853301</v>
      </c>
    </row>
    <row r="15" spans="1:14" ht="15" customHeight="1">
      <c r="A15" s="8" t="s">
        <v>86</v>
      </c>
      <c r="B15" s="9" t="s">
        <v>85</v>
      </c>
      <c r="C15" s="25">
        <v>3154</v>
      </c>
      <c r="D15" s="26">
        <v>2649666.81</v>
      </c>
      <c r="E15" s="27">
        <v>0</v>
      </c>
      <c r="F15" s="26">
        <f>D15-E15</f>
        <v>2649666.81</v>
      </c>
      <c r="G15" s="26">
        <v>376586.71</v>
      </c>
      <c r="H15" s="27">
        <v>0</v>
      </c>
      <c r="I15" s="27">
        <v>0</v>
      </c>
      <c r="J15" s="26">
        <f>G15-H15-I15</f>
        <v>376586.71</v>
      </c>
      <c r="K15" s="26">
        <v>943464.92</v>
      </c>
      <c r="L15" s="10">
        <f>(F15+J15)/C15</f>
        <v>959.49699429296129</v>
      </c>
      <c r="M15" s="10">
        <f>K15/C15</f>
        <v>299.1328218135701</v>
      </c>
      <c r="N15" s="11">
        <f>(F15+J15+K15)/C15</f>
        <v>1258.6298161065313</v>
      </c>
    </row>
    <row r="16" spans="1:14" ht="15" customHeight="1">
      <c r="A16" s="8" t="s">
        <v>430</v>
      </c>
      <c r="B16" s="9" t="s">
        <v>255</v>
      </c>
      <c r="C16" s="25">
        <v>1633</v>
      </c>
      <c r="D16" s="26">
        <v>844931.66</v>
      </c>
      <c r="E16" s="27">
        <v>0</v>
      </c>
      <c r="F16" s="26">
        <f>D16-E16</f>
        <v>844931.66</v>
      </c>
      <c r="G16" s="26">
        <v>15148.41</v>
      </c>
      <c r="H16" s="27">
        <v>0</v>
      </c>
      <c r="I16" s="27">
        <v>0</v>
      </c>
      <c r="J16" s="26">
        <f>G16-H16-I16</f>
        <v>15148.41</v>
      </c>
      <c r="K16" s="26">
        <v>1055872.07</v>
      </c>
      <c r="L16" s="10">
        <f>(F16+J16)/C16</f>
        <v>526.6871218616044</v>
      </c>
      <c r="M16" s="10">
        <f>K16/C16</f>
        <v>646.58424372320883</v>
      </c>
      <c r="N16" s="11">
        <f>(F16+J16+K16)/C16</f>
        <v>1173.2713655848133</v>
      </c>
    </row>
    <row r="17" spans="1:14" ht="15" customHeight="1">
      <c r="A17" s="8" t="s">
        <v>370</v>
      </c>
      <c r="B17" s="9" t="s">
        <v>0</v>
      </c>
      <c r="C17" s="25">
        <v>2892</v>
      </c>
      <c r="D17" s="26">
        <v>2211088.39</v>
      </c>
      <c r="E17" s="27">
        <v>0</v>
      </c>
      <c r="F17" s="26">
        <f>D17-E17</f>
        <v>2211088.39</v>
      </c>
      <c r="G17" s="26">
        <v>33786.17</v>
      </c>
      <c r="H17" s="27">
        <v>0</v>
      </c>
      <c r="I17" s="27">
        <v>0</v>
      </c>
      <c r="J17" s="26">
        <f>G17-H17-I17</f>
        <v>33786.17</v>
      </c>
      <c r="K17" s="26">
        <v>976643.12</v>
      </c>
      <c r="L17" s="10">
        <f>(F17+J17)/C17</f>
        <v>776.23601659751034</v>
      </c>
      <c r="M17" s="10">
        <f>K17/C17</f>
        <v>337.7050899031812</v>
      </c>
      <c r="N17" s="11">
        <f>(F17+J17+K17)/C17</f>
        <v>1113.9411065006916</v>
      </c>
    </row>
    <row r="18" spans="1:14" ht="15" customHeight="1">
      <c r="A18" s="8" t="s">
        <v>447</v>
      </c>
      <c r="B18" s="9" t="s">
        <v>0</v>
      </c>
      <c r="C18" s="25">
        <v>623</v>
      </c>
      <c r="D18" s="26">
        <v>558173.4</v>
      </c>
      <c r="E18" s="27">
        <v>0</v>
      </c>
      <c r="F18" s="26">
        <f>D18-E18</f>
        <v>558173.4</v>
      </c>
      <c r="G18" s="26">
        <v>76521.05</v>
      </c>
      <c r="H18" s="27">
        <v>0</v>
      </c>
      <c r="I18" s="27">
        <v>0</v>
      </c>
      <c r="J18" s="26">
        <f>G18-H18-I18</f>
        <v>76521.05</v>
      </c>
      <c r="K18" s="26">
        <v>55059.41</v>
      </c>
      <c r="L18" s="10">
        <f>(F18+J18)/C18</f>
        <v>1018.7711878009632</v>
      </c>
      <c r="M18" s="10">
        <f>K18/C18</f>
        <v>88.37786516853933</v>
      </c>
      <c r="N18" s="11">
        <f>(F18+J18+K18)/C18</f>
        <v>1107.1490529695025</v>
      </c>
    </row>
    <row r="19" spans="1:14" ht="15" customHeight="1">
      <c r="A19" s="8" t="s">
        <v>335</v>
      </c>
      <c r="B19" s="9" t="s">
        <v>109</v>
      </c>
      <c r="C19" s="25">
        <v>1065</v>
      </c>
      <c r="D19" s="26">
        <v>308548.32</v>
      </c>
      <c r="E19" s="27">
        <v>0</v>
      </c>
      <c r="F19" s="26">
        <f>D19-E19</f>
        <v>308548.32</v>
      </c>
      <c r="G19" s="26">
        <v>192764.13</v>
      </c>
      <c r="H19" s="27">
        <v>0</v>
      </c>
      <c r="I19" s="27">
        <v>0</v>
      </c>
      <c r="J19" s="26">
        <f>G19-H19-I19</f>
        <v>192764.13</v>
      </c>
      <c r="K19" s="26">
        <v>667175.05000000005</v>
      </c>
      <c r="L19" s="10">
        <f>(F19+J19)/C19</f>
        <v>470.71591549295778</v>
      </c>
      <c r="M19" s="10">
        <f>K19/C19</f>
        <v>626.45544600938968</v>
      </c>
      <c r="N19" s="11">
        <f>(F19+J19+K19)/C19</f>
        <v>1097.1713615023475</v>
      </c>
    </row>
    <row r="20" spans="1:14" ht="15" customHeight="1">
      <c r="A20" s="8" t="s">
        <v>341</v>
      </c>
      <c r="B20" s="9" t="s">
        <v>255</v>
      </c>
      <c r="C20" s="25">
        <v>4023</v>
      </c>
      <c r="D20" s="26">
        <v>2531464.84</v>
      </c>
      <c r="E20" s="27">
        <v>0</v>
      </c>
      <c r="F20" s="26">
        <f>D20-E20</f>
        <v>2531464.84</v>
      </c>
      <c r="G20" s="26">
        <v>101267.47</v>
      </c>
      <c r="H20" s="27">
        <v>0</v>
      </c>
      <c r="I20" s="27">
        <v>0</v>
      </c>
      <c r="J20" s="26">
        <f>G20-H20-I20</f>
        <v>101267.47</v>
      </c>
      <c r="K20" s="26">
        <v>1665060.6</v>
      </c>
      <c r="L20" s="10">
        <f>(F20+J20)/C20</f>
        <v>654.42016157096691</v>
      </c>
      <c r="M20" s="10">
        <f>K20/C20</f>
        <v>413.88530947054437</v>
      </c>
      <c r="N20" s="11">
        <f>(F20+J20+K20)/C20</f>
        <v>1068.3054710415113</v>
      </c>
    </row>
    <row r="21" spans="1:14" ht="15" customHeight="1">
      <c r="A21" s="8" t="s">
        <v>452</v>
      </c>
      <c r="B21" s="9" t="s">
        <v>85</v>
      </c>
      <c r="C21" s="25">
        <v>517</v>
      </c>
      <c r="D21" s="26">
        <v>326460.93</v>
      </c>
      <c r="E21" s="27">
        <v>0</v>
      </c>
      <c r="F21" s="26">
        <f>D21-E21</f>
        <v>326460.93</v>
      </c>
      <c r="G21" s="26">
        <v>1600.35</v>
      </c>
      <c r="H21" s="27">
        <v>0</v>
      </c>
      <c r="I21" s="27">
        <v>0</v>
      </c>
      <c r="J21" s="26">
        <f>G21-H21-I21</f>
        <v>1600.35</v>
      </c>
      <c r="K21" s="26">
        <v>218440.21</v>
      </c>
      <c r="L21" s="10">
        <f>(F21+J21)/C21</f>
        <v>634.54793036750482</v>
      </c>
      <c r="M21" s="10">
        <f>K21/C21</f>
        <v>422.51491295938104</v>
      </c>
      <c r="N21" s="11">
        <f>(F21+J21+K21)/C21</f>
        <v>1057.062843326886</v>
      </c>
    </row>
    <row r="22" spans="1:14" ht="15" customHeight="1">
      <c r="A22" s="8" t="s">
        <v>100</v>
      </c>
      <c r="B22" s="9" t="s">
        <v>85</v>
      </c>
      <c r="C22" s="25">
        <v>1786</v>
      </c>
      <c r="D22" s="26">
        <v>1010766.4</v>
      </c>
      <c r="E22" s="27">
        <v>0</v>
      </c>
      <c r="F22" s="26">
        <f>D22-E22</f>
        <v>1010766.4</v>
      </c>
      <c r="G22" s="26">
        <v>213068.59</v>
      </c>
      <c r="H22" s="27">
        <v>0</v>
      </c>
      <c r="I22" s="27">
        <v>0</v>
      </c>
      <c r="J22" s="26">
        <f>G22-H22-I22</f>
        <v>213068.59</v>
      </c>
      <c r="K22" s="26">
        <v>569291.62</v>
      </c>
      <c r="L22" s="10">
        <f>(F22+J22)/C22</f>
        <v>685.23795632698773</v>
      </c>
      <c r="M22" s="10">
        <f>K22/C22</f>
        <v>318.75230683090706</v>
      </c>
      <c r="N22" s="11">
        <f>(F22+J22+K22)/C22</f>
        <v>1003.9902631578947</v>
      </c>
    </row>
    <row r="23" spans="1:14" ht="15" customHeight="1">
      <c r="A23" s="8" t="s">
        <v>439</v>
      </c>
      <c r="B23" s="9" t="s">
        <v>172</v>
      </c>
      <c r="C23" s="25">
        <v>1075</v>
      </c>
      <c r="D23" s="26">
        <v>374433.15</v>
      </c>
      <c r="E23" s="27">
        <v>0</v>
      </c>
      <c r="F23" s="26">
        <f>D23-E23</f>
        <v>374433.15</v>
      </c>
      <c r="G23" s="26">
        <v>697.77</v>
      </c>
      <c r="H23" s="27">
        <v>0</v>
      </c>
      <c r="I23" s="27">
        <v>0</v>
      </c>
      <c r="J23" s="26">
        <f>G23-H23-I23</f>
        <v>697.77</v>
      </c>
      <c r="K23" s="26">
        <v>688372.29</v>
      </c>
      <c r="L23" s="10">
        <f>(F23+J23)/C23</f>
        <v>348.95899534883722</v>
      </c>
      <c r="M23" s="10">
        <f>K23/C23</f>
        <v>640.34631627906981</v>
      </c>
      <c r="N23" s="11">
        <f>(F23+J23+K23)/C23</f>
        <v>989.30531162790692</v>
      </c>
    </row>
    <row r="24" spans="1:14" ht="15" customHeight="1">
      <c r="A24" s="8" t="s">
        <v>32</v>
      </c>
      <c r="B24" s="9" t="s">
        <v>0</v>
      </c>
      <c r="C24" s="25">
        <v>637</v>
      </c>
      <c r="D24" s="26">
        <v>489970.27</v>
      </c>
      <c r="E24" s="27">
        <v>0</v>
      </c>
      <c r="F24" s="26">
        <f>D24-E24</f>
        <v>489970.27</v>
      </c>
      <c r="G24" s="26">
        <v>30709.11</v>
      </c>
      <c r="H24" s="27">
        <v>0</v>
      </c>
      <c r="I24" s="27">
        <v>0</v>
      </c>
      <c r="J24" s="26">
        <f>G24-H24-I24</f>
        <v>30709.11</v>
      </c>
      <c r="K24" s="26">
        <v>94228.9</v>
      </c>
      <c r="L24" s="10">
        <f>(F24+J24)/C24</f>
        <v>817.39306122448977</v>
      </c>
      <c r="M24" s="10">
        <f>K24/C24</f>
        <v>147.92605965463108</v>
      </c>
      <c r="N24" s="11">
        <f>(F24+J24+K24)/C24</f>
        <v>965.31912087912087</v>
      </c>
    </row>
    <row r="25" spans="1:14" ht="15" customHeight="1">
      <c r="A25" s="8" t="s">
        <v>376</v>
      </c>
      <c r="B25" s="9" t="s">
        <v>221</v>
      </c>
      <c r="C25" s="25">
        <v>4517</v>
      </c>
      <c r="D25" s="26">
        <v>3687600.4</v>
      </c>
      <c r="E25" s="27">
        <v>0</v>
      </c>
      <c r="F25" s="26">
        <f>D25-E25</f>
        <v>3687600.4</v>
      </c>
      <c r="G25" s="26">
        <v>68805.34</v>
      </c>
      <c r="H25" s="27">
        <v>0</v>
      </c>
      <c r="I25" s="27">
        <v>0</v>
      </c>
      <c r="J25" s="26">
        <f>G25-H25-I25</f>
        <v>68805.34</v>
      </c>
      <c r="K25" s="26">
        <v>460763.84</v>
      </c>
      <c r="L25" s="10">
        <f>(F25+J25)/C25</f>
        <v>831.61517378791223</v>
      </c>
      <c r="M25" s="10">
        <f>K25/C25</f>
        <v>102.00660615452735</v>
      </c>
      <c r="N25" s="11">
        <f>(F25+J25+K25)/C25</f>
        <v>933.62177994243973</v>
      </c>
    </row>
    <row r="26" spans="1:14" ht="15" customHeight="1">
      <c r="A26" s="8" t="s">
        <v>218</v>
      </c>
      <c r="B26" s="9" t="s">
        <v>172</v>
      </c>
      <c r="C26" s="25">
        <v>1761</v>
      </c>
      <c r="D26" s="26">
        <v>749261.32</v>
      </c>
      <c r="E26" s="27">
        <v>0</v>
      </c>
      <c r="F26" s="26">
        <f>D26-E26</f>
        <v>749261.32</v>
      </c>
      <c r="G26" s="26">
        <v>10021.94</v>
      </c>
      <c r="H26" s="27">
        <v>0</v>
      </c>
      <c r="I26" s="27">
        <v>0</v>
      </c>
      <c r="J26" s="26">
        <f>G26-H26-I26</f>
        <v>10021.94</v>
      </c>
      <c r="K26" s="26">
        <v>862687.24</v>
      </c>
      <c r="L26" s="10">
        <f>(F26+J26)/C26</f>
        <v>431.16596252129466</v>
      </c>
      <c r="M26" s="10">
        <f>K26/C26</f>
        <v>489.88486087450309</v>
      </c>
      <c r="N26" s="11">
        <f>(F26+J26+K26)/C26</f>
        <v>921.05082339579781</v>
      </c>
    </row>
    <row r="27" spans="1:14" ht="15" customHeight="1">
      <c r="A27" s="8" t="s">
        <v>89</v>
      </c>
      <c r="B27" s="9" t="s">
        <v>85</v>
      </c>
      <c r="C27" s="25">
        <v>2247</v>
      </c>
      <c r="D27" s="26">
        <v>1618906.15</v>
      </c>
      <c r="E27" s="27">
        <v>0</v>
      </c>
      <c r="F27" s="26">
        <f>D27-E27</f>
        <v>1618906.15</v>
      </c>
      <c r="G27" s="26">
        <v>157240.32999999999</v>
      </c>
      <c r="H27" s="27">
        <v>0</v>
      </c>
      <c r="I27" s="27">
        <v>0</v>
      </c>
      <c r="J27" s="26">
        <f>G27-H27-I27</f>
        <v>157240.32999999999</v>
      </c>
      <c r="K27" s="26">
        <v>280479.06</v>
      </c>
      <c r="L27" s="10">
        <f>(F27+J27)/C27</f>
        <v>790.45237205162437</v>
      </c>
      <c r="M27" s="10">
        <f>K27/C27</f>
        <v>124.82379172229639</v>
      </c>
      <c r="N27" s="11">
        <f>(F27+J27+K27)/C27</f>
        <v>915.27616377392076</v>
      </c>
    </row>
    <row r="28" spans="1:14" ht="15" customHeight="1">
      <c r="A28" s="8" t="s">
        <v>113</v>
      </c>
      <c r="B28" s="9" t="s">
        <v>109</v>
      </c>
      <c r="C28" s="25">
        <v>260</v>
      </c>
      <c r="D28" s="26">
        <v>129965.96</v>
      </c>
      <c r="E28" s="27">
        <v>0</v>
      </c>
      <c r="F28" s="26">
        <f>D28-E28</f>
        <v>129965.96</v>
      </c>
      <c r="G28" s="26">
        <v>1099.28</v>
      </c>
      <c r="H28" s="27">
        <v>0</v>
      </c>
      <c r="I28" s="27">
        <v>0</v>
      </c>
      <c r="J28" s="26">
        <f>G28-H28-I28</f>
        <v>1099.28</v>
      </c>
      <c r="K28" s="26">
        <v>103456.67</v>
      </c>
      <c r="L28" s="10">
        <f>(F28+J28)/C28</f>
        <v>504.09707692307694</v>
      </c>
      <c r="M28" s="10">
        <f>K28/C28</f>
        <v>397.91026923076925</v>
      </c>
      <c r="N28" s="11">
        <f>(F28+J28+K28)/C28</f>
        <v>902.00734615384613</v>
      </c>
    </row>
    <row r="29" spans="1:14" ht="15" customHeight="1">
      <c r="A29" s="8" t="s">
        <v>232</v>
      </c>
      <c r="B29" s="9" t="s">
        <v>221</v>
      </c>
      <c r="C29" s="25">
        <v>1020</v>
      </c>
      <c r="D29" s="26">
        <v>374055.26</v>
      </c>
      <c r="E29" s="27">
        <v>0</v>
      </c>
      <c r="F29" s="26">
        <f>D29-E29</f>
        <v>374055.26</v>
      </c>
      <c r="G29" s="26">
        <v>12206.22</v>
      </c>
      <c r="H29" s="27">
        <v>0</v>
      </c>
      <c r="I29" s="27">
        <v>0</v>
      </c>
      <c r="J29" s="26">
        <f>G29-H29-I29</f>
        <v>12206.22</v>
      </c>
      <c r="K29" s="26">
        <v>516465.31</v>
      </c>
      <c r="L29" s="10">
        <f>(F29+J29)/C29</f>
        <v>378.68772549019604</v>
      </c>
      <c r="M29" s="10">
        <f>K29/C29</f>
        <v>506.3385392156863</v>
      </c>
      <c r="N29" s="11">
        <f>(F29+J29+K29)/C29</f>
        <v>885.02626470588234</v>
      </c>
    </row>
    <row r="30" spans="1:14" ht="15" customHeight="1">
      <c r="A30" s="8" t="s">
        <v>134</v>
      </c>
      <c r="B30" s="9" t="s">
        <v>109</v>
      </c>
      <c r="C30" s="25">
        <v>849</v>
      </c>
      <c r="D30" s="26">
        <v>633785.38</v>
      </c>
      <c r="E30" s="27">
        <v>0</v>
      </c>
      <c r="F30" s="26">
        <f>D30-E30</f>
        <v>633785.38</v>
      </c>
      <c r="G30" s="26">
        <v>9928.9599999999991</v>
      </c>
      <c r="H30" s="27">
        <v>0</v>
      </c>
      <c r="I30" s="27">
        <v>0</v>
      </c>
      <c r="J30" s="26">
        <f>G30-H30-I30</f>
        <v>9928.9599999999991</v>
      </c>
      <c r="K30" s="26">
        <v>104009.38</v>
      </c>
      <c r="L30" s="10">
        <f>(F30+J30)/C30</f>
        <v>758.20299175500588</v>
      </c>
      <c r="M30" s="10">
        <f>K30/C30</f>
        <v>122.50810365135455</v>
      </c>
      <c r="N30" s="11">
        <f>(F30+J30+K30)/C30</f>
        <v>880.71109540636041</v>
      </c>
    </row>
    <row r="31" spans="1:14" ht="15" customHeight="1">
      <c r="A31" s="8" t="s">
        <v>276</v>
      </c>
      <c r="B31" s="9" t="s">
        <v>255</v>
      </c>
      <c r="C31" s="25">
        <v>1520</v>
      </c>
      <c r="D31" s="26">
        <v>1005064.14</v>
      </c>
      <c r="E31" s="27">
        <v>0</v>
      </c>
      <c r="F31" s="26">
        <f>D31-E31</f>
        <v>1005064.14</v>
      </c>
      <c r="G31" s="26">
        <v>15808.85</v>
      </c>
      <c r="H31" s="27">
        <v>0</v>
      </c>
      <c r="I31" s="27">
        <v>0</v>
      </c>
      <c r="J31" s="26">
        <f>G31-H31-I31</f>
        <v>15808.85</v>
      </c>
      <c r="K31" s="26">
        <v>276074.56</v>
      </c>
      <c r="L31" s="10">
        <f>(F31+J31)/C31</f>
        <v>671.62696710526313</v>
      </c>
      <c r="M31" s="10">
        <f>K31/C31</f>
        <v>181.62799999999999</v>
      </c>
      <c r="N31" s="11">
        <f>(F31+J31+K31)/C31</f>
        <v>853.25496710526318</v>
      </c>
    </row>
    <row r="32" spans="1:14" ht="15" customHeight="1">
      <c r="A32" s="8" t="s">
        <v>273</v>
      </c>
      <c r="B32" s="9" t="s">
        <v>255</v>
      </c>
      <c r="C32" s="25">
        <v>3198</v>
      </c>
      <c r="D32" s="26">
        <v>2051497.85</v>
      </c>
      <c r="E32" s="27">
        <v>0</v>
      </c>
      <c r="F32" s="26">
        <f>D32-E32</f>
        <v>2051497.85</v>
      </c>
      <c r="G32" s="26">
        <v>29411.63</v>
      </c>
      <c r="H32" s="27">
        <v>0</v>
      </c>
      <c r="I32" s="27">
        <v>0</v>
      </c>
      <c r="J32" s="26">
        <f>G32-H32-I32</f>
        <v>29411.63</v>
      </c>
      <c r="K32" s="26">
        <v>609893.91</v>
      </c>
      <c r="L32" s="10">
        <f>(F32+J32)/C32</f>
        <v>650.69089430894303</v>
      </c>
      <c r="M32" s="10">
        <f>K32/C32</f>
        <v>190.71104127579738</v>
      </c>
      <c r="N32" s="11">
        <f>(F32+J32+K32)/C32</f>
        <v>841.4019355847405</v>
      </c>
    </row>
    <row r="33" spans="1:14" ht="15" customHeight="1">
      <c r="A33" s="8" t="s">
        <v>231</v>
      </c>
      <c r="B33" s="9" t="s">
        <v>221</v>
      </c>
      <c r="C33" s="25">
        <v>346</v>
      </c>
      <c r="D33" s="26">
        <v>264697.88</v>
      </c>
      <c r="E33" s="27">
        <v>0</v>
      </c>
      <c r="F33" s="26">
        <f>D33-E33</f>
        <v>264697.88</v>
      </c>
      <c r="G33" s="26">
        <v>1092.33</v>
      </c>
      <c r="H33" s="27">
        <v>0</v>
      </c>
      <c r="I33" s="27">
        <v>0</v>
      </c>
      <c r="J33" s="26">
        <f>G33-H33-I33</f>
        <v>1092.33</v>
      </c>
      <c r="K33" s="26">
        <v>24715.24</v>
      </c>
      <c r="L33" s="10">
        <f>(F33+J33)/C33</f>
        <v>768.17979768786131</v>
      </c>
      <c r="M33" s="10">
        <f>K33/C33</f>
        <v>71.431329479768792</v>
      </c>
      <c r="N33" s="11">
        <f>(F33+J33+K33)/C33</f>
        <v>839.61112716763012</v>
      </c>
    </row>
    <row r="34" spans="1:14" ht="15" customHeight="1">
      <c r="A34" s="8" t="s">
        <v>31</v>
      </c>
      <c r="B34" s="9" t="s">
        <v>0</v>
      </c>
      <c r="C34" s="25">
        <v>664</v>
      </c>
      <c r="D34" s="26">
        <v>465395.9</v>
      </c>
      <c r="E34" s="27">
        <v>0</v>
      </c>
      <c r="F34" s="26">
        <f>D34-E34</f>
        <v>465395.9</v>
      </c>
      <c r="G34" s="26">
        <v>4363.26</v>
      </c>
      <c r="H34" s="27">
        <v>0</v>
      </c>
      <c r="I34" s="27">
        <v>0</v>
      </c>
      <c r="J34" s="26">
        <f>G34-H34-I34</f>
        <v>4363.26</v>
      </c>
      <c r="K34" s="26">
        <v>81122.720000000001</v>
      </c>
      <c r="L34" s="10">
        <f>(F34+J34)/C34</f>
        <v>707.46861445783134</v>
      </c>
      <c r="M34" s="10">
        <f>K34/C34</f>
        <v>122.17277108433736</v>
      </c>
      <c r="N34" s="11">
        <f>(F34+J34+K34)/C34</f>
        <v>829.64138554216868</v>
      </c>
    </row>
    <row r="35" spans="1:14" ht="15" customHeight="1">
      <c r="A35" s="8" t="s">
        <v>159</v>
      </c>
      <c r="B35" s="9" t="s">
        <v>109</v>
      </c>
      <c r="C35" s="25">
        <v>387</v>
      </c>
      <c r="D35" s="26">
        <v>257221</v>
      </c>
      <c r="E35" s="27">
        <v>0</v>
      </c>
      <c r="F35" s="26">
        <f>D35-E35</f>
        <v>257221</v>
      </c>
      <c r="G35" s="26">
        <v>1702.65</v>
      </c>
      <c r="H35" s="27">
        <v>0</v>
      </c>
      <c r="I35" s="27">
        <v>0</v>
      </c>
      <c r="J35" s="26">
        <f>G35-H35-I35</f>
        <v>1702.65</v>
      </c>
      <c r="K35" s="26">
        <v>61680.9</v>
      </c>
      <c r="L35" s="10">
        <f>(F35+J35)/C35</f>
        <v>669.05335917312664</v>
      </c>
      <c r="M35" s="10">
        <f>K35/C35</f>
        <v>159.38217054263566</v>
      </c>
      <c r="N35" s="11">
        <f>(F35+J35+K35)/C35</f>
        <v>828.4355297157623</v>
      </c>
    </row>
    <row r="36" spans="1:14" ht="15" customHeight="1">
      <c r="A36" s="8" t="s">
        <v>7</v>
      </c>
      <c r="B36" s="9" t="s">
        <v>0</v>
      </c>
      <c r="C36" s="25">
        <v>2906</v>
      </c>
      <c r="D36" s="26">
        <v>1888745.43</v>
      </c>
      <c r="E36" s="27">
        <v>0</v>
      </c>
      <c r="F36" s="26">
        <f>D36-E36</f>
        <v>1888745.43</v>
      </c>
      <c r="G36" s="26">
        <v>23519.07</v>
      </c>
      <c r="H36" s="27">
        <v>0</v>
      </c>
      <c r="I36" s="27">
        <v>0</v>
      </c>
      <c r="J36" s="26">
        <f>G36-H36-I36</f>
        <v>23519.07</v>
      </c>
      <c r="K36" s="26">
        <v>462987.49</v>
      </c>
      <c r="L36" s="10">
        <f>(F36+J36)/C36</f>
        <v>658.04008947006196</v>
      </c>
      <c r="M36" s="10">
        <f>K36/C36</f>
        <v>159.32122849277357</v>
      </c>
      <c r="N36" s="11">
        <f>(F36+J36+K36)/C36</f>
        <v>817.36131796283564</v>
      </c>
    </row>
    <row r="37" spans="1:14" ht="15" customHeight="1">
      <c r="A37" s="8" t="s">
        <v>307</v>
      </c>
      <c r="B37" s="9" t="s">
        <v>296</v>
      </c>
      <c r="C37" s="25">
        <v>1512</v>
      </c>
      <c r="D37" s="26">
        <v>912545.27</v>
      </c>
      <c r="E37" s="27">
        <v>0</v>
      </c>
      <c r="F37" s="26">
        <f>D37-E37</f>
        <v>912545.27</v>
      </c>
      <c r="G37" s="26">
        <v>17781.259999999998</v>
      </c>
      <c r="H37" s="27">
        <v>0</v>
      </c>
      <c r="I37" s="27">
        <v>0</v>
      </c>
      <c r="J37" s="26">
        <f>G37-H37-I37</f>
        <v>17781.259999999998</v>
      </c>
      <c r="K37" s="26">
        <v>303446.95</v>
      </c>
      <c r="L37" s="10">
        <f>(F37+J37)/C37</f>
        <v>615.29532407407407</v>
      </c>
      <c r="M37" s="10">
        <f>K37/C37</f>
        <v>200.69242724867726</v>
      </c>
      <c r="N37" s="11">
        <f>(F37+J37+K37)/C37</f>
        <v>815.98775132275136</v>
      </c>
    </row>
    <row r="38" spans="1:14" ht="15" customHeight="1">
      <c r="A38" s="8" t="s">
        <v>94</v>
      </c>
      <c r="B38" s="9" t="s">
        <v>85</v>
      </c>
      <c r="C38" s="25">
        <v>653</v>
      </c>
      <c r="D38" s="26">
        <v>373760.88</v>
      </c>
      <c r="E38" s="27">
        <v>0</v>
      </c>
      <c r="F38" s="26">
        <f>D38-E38</f>
        <v>373760.88</v>
      </c>
      <c r="G38" s="26">
        <v>12227.33</v>
      </c>
      <c r="H38" s="27">
        <v>0</v>
      </c>
      <c r="I38" s="27">
        <v>0</v>
      </c>
      <c r="J38" s="26">
        <f>G38-H38-I38</f>
        <v>12227.33</v>
      </c>
      <c r="K38" s="26">
        <v>141072.82</v>
      </c>
      <c r="L38" s="10">
        <f>(F38+J38)/C38</f>
        <v>591.0998621745789</v>
      </c>
      <c r="M38" s="10">
        <f>K38/C38</f>
        <v>216.03800918836143</v>
      </c>
      <c r="N38" s="11">
        <f>(F38+J38+K38)/C38</f>
        <v>807.13787136294036</v>
      </c>
    </row>
    <row r="39" spans="1:14" ht="15" customHeight="1">
      <c r="A39" s="8" t="s">
        <v>425</v>
      </c>
      <c r="B39" s="9" t="s">
        <v>109</v>
      </c>
      <c r="C39" s="25">
        <v>2039</v>
      </c>
      <c r="D39" s="26">
        <v>1264315.45</v>
      </c>
      <c r="E39" s="27">
        <v>0</v>
      </c>
      <c r="F39" s="26">
        <f>D39-E39</f>
        <v>1264315.45</v>
      </c>
      <c r="G39" s="26">
        <v>22715.9</v>
      </c>
      <c r="H39" s="27">
        <v>0</v>
      </c>
      <c r="I39" s="27">
        <v>0</v>
      </c>
      <c r="J39" s="26">
        <f>G39-H39-I39</f>
        <v>22715.9</v>
      </c>
      <c r="K39" s="26">
        <v>350328.44</v>
      </c>
      <c r="L39" s="10">
        <f>(F39+J39)/C39</f>
        <v>631.20713585090721</v>
      </c>
      <c r="M39" s="10">
        <f>K39/C39</f>
        <v>171.81384992643453</v>
      </c>
      <c r="N39" s="11">
        <f>(F39+J39+K39)/C39</f>
        <v>803.02098577734171</v>
      </c>
    </row>
    <row r="40" spans="1:14" ht="15" customHeight="1">
      <c r="A40" s="8" t="s">
        <v>96</v>
      </c>
      <c r="B40" s="9" t="s">
        <v>85</v>
      </c>
      <c r="C40" s="25">
        <v>785</v>
      </c>
      <c r="D40" s="26">
        <v>552352.89</v>
      </c>
      <c r="E40" s="27">
        <v>0</v>
      </c>
      <c r="F40" s="26">
        <f>D40-E40</f>
        <v>552352.89</v>
      </c>
      <c r="G40" s="26">
        <v>13817.56</v>
      </c>
      <c r="H40" s="27">
        <v>0</v>
      </c>
      <c r="I40" s="27">
        <v>0</v>
      </c>
      <c r="J40" s="26">
        <f>G40-H40-I40</f>
        <v>13817.56</v>
      </c>
      <c r="K40" s="26">
        <v>58039.42</v>
      </c>
      <c r="L40" s="10">
        <f>(F40+J40)/C40</f>
        <v>721.23624203821669</v>
      </c>
      <c r="M40" s="10">
        <f>K40/C40</f>
        <v>73.935566878980893</v>
      </c>
      <c r="N40" s="11">
        <f>(F40+J40+K40)/C40</f>
        <v>795.17180891719761</v>
      </c>
    </row>
    <row r="41" spans="1:14" ht="15" customHeight="1">
      <c r="A41" s="8" t="s">
        <v>65</v>
      </c>
      <c r="B41" s="9" t="s">
        <v>0</v>
      </c>
      <c r="C41" s="25">
        <v>917</v>
      </c>
      <c r="D41" s="26">
        <v>416477.13</v>
      </c>
      <c r="E41" s="27">
        <v>0</v>
      </c>
      <c r="F41" s="26">
        <f>D41-E41</f>
        <v>416477.13</v>
      </c>
      <c r="G41" s="26">
        <v>11047.47</v>
      </c>
      <c r="H41" s="27">
        <v>0</v>
      </c>
      <c r="I41" s="27">
        <v>0</v>
      </c>
      <c r="J41" s="26">
        <f>G41-H41-I41</f>
        <v>11047.47</v>
      </c>
      <c r="K41" s="26">
        <v>298738.28000000003</v>
      </c>
      <c r="L41" s="10">
        <f>(F41+J41)/C41</f>
        <v>466.22093784078515</v>
      </c>
      <c r="M41" s="10">
        <f>K41/C41</f>
        <v>325.77784078516908</v>
      </c>
      <c r="N41" s="11">
        <f>(F41+J41+K41)/C41</f>
        <v>791.99877862595417</v>
      </c>
    </row>
    <row r="42" spans="1:14" ht="15" customHeight="1">
      <c r="A42" s="8" t="s">
        <v>267</v>
      </c>
      <c r="B42" s="9" t="s">
        <v>255</v>
      </c>
      <c r="C42" s="25">
        <v>3727</v>
      </c>
      <c r="D42" s="26">
        <v>2088976.43</v>
      </c>
      <c r="E42" s="27">
        <v>0</v>
      </c>
      <c r="F42" s="26">
        <f>D42-E42</f>
        <v>2088976.43</v>
      </c>
      <c r="G42" s="26">
        <v>21622.62</v>
      </c>
      <c r="H42" s="27">
        <v>0</v>
      </c>
      <c r="I42" s="27">
        <v>0</v>
      </c>
      <c r="J42" s="26">
        <f>G42-H42-I42</f>
        <v>21622.62</v>
      </c>
      <c r="K42" s="26">
        <v>821898.36</v>
      </c>
      <c r="L42" s="10">
        <f>(F42+J42)/C42</f>
        <v>566.29971827206862</v>
      </c>
      <c r="M42" s="10">
        <f>K42/C42</f>
        <v>220.52545210625166</v>
      </c>
      <c r="N42" s="11">
        <f>(F42+J42+K42)/C42</f>
        <v>786.82517037832031</v>
      </c>
    </row>
    <row r="43" spans="1:14" ht="15" customHeight="1">
      <c r="A43" s="8" t="s">
        <v>269</v>
      </c>
      <c r="B43" s="9" t="s">
        <v>255</v>
      </c>
      <c r="C43" s="25">
        <v>1595</v>
      </c>
      <c r="D43" s="26">
        <v>847432.72</v>
      </c>
      <c r="E43" s="27">
        <v>0</v>
      </c>
      <c r="F43" s="26">
        <f>D43-E43</f>
        <v>847432.72</v>
      </c>
      <c r="G43" s="26">
        <v>23389.07</v>
      </c>
      <c r="H43" s="27">
        <v>0</v>
      </c>
      <c r="I43" s="27">
        <v>0</v>
      </c>
      <c r="J43" s="26">
        <f>G43-H43-I43</f>
        <v>23389.07</v>
      </c>
      <c r="K43" s="26">
        <v>378772.93</v>
      </c>
      <c r="L43" s="10">
        <f>(F43+J43)/C43</f>
        <v>545.96977429467074</v>
      </c>
      <c r="M43" s="10">
        <f>K43/C43</f>
        <v>237.47519122257052</v>
      </c>
      <c r="N43" s="11">
        <f>(F43+J43+K43)/C43</f>
        <v>783.44496551724137</v>
      </c>
    </row>
    <row r="44" spans="1:14" ht="15" customHeight="1">
      <c r="A44" s="8" t="s">
        <v>364</v>
      </c>
      <c r="B44" s="9" t="s">
        <v>0</v>
      </c>
      <c r="C44" s="25">
        <v>476</v>
      </c>
      <c r="D44" s="26">
        <v>291432.28000000003</v>
      </c>
      <c r="E44" s="27">
        <v>0</v>
      </c>
      <c r="F44" s="26">
        <f>D44-E44</f>
        <v>291432.28000000003</v>
      </c>
      <c r="G44" s="26">
        <v>188.25</v>
      </c>
      <c r="H44" s="27">
        <v>0</v>
      </c>
      <c r="I44" s="27">
        <v>0</v>
      </c>
      <c r="J44" s="26">
        <f>G44-H44-I44</f>
        <v>188.25</v>
      </c>
      <c r="K44" s="26">
        <v>76488.84</v>
      </c>
      <c r="L44" s="10">
        <f>(F44+J44)/C44</f>
        <v>612.64817226890762</v>
      </c>
      <c r="M44" s="10">
        <f>K44/C44</f>
        <v>160.69084033613444</v>
      </c>
      <c r="N44" s="11">
        <f>(F44+J44+K44)/C44</f>
        <v>773.33901260504206</v>
      </c>
    </row>
    <row r="45" spans="1:14" ht="15" customHeight="1">
      <c r="A45" s="8" t="s">
        <v>429</v>
      </c>
      <c r="B45" s="9" t="s">
        <v>255</v>
      </c>
      <c r="C45" s="25">
        <v>1704</v>
      </c>
      <c r="D45" s="26">
        <v>787360.96</v>
      </c>
      <c r="E45" s="27">
        <v>0</v>
      </c>
      <c r="F45" s="26">
        <f>D45-E45</f>
        <v>787360.96</v>
      </c>
      <c r="G45" s="26">
        <v>45877.82</v>
      </c>
      <c r="H45" s="27">
        <v>0</v>
      </c>
      <c r="I45" s="27">
        <v>0</v>
      </c>
      <c r="J45" s="26">
        <f>G45-H45-I45</f>
        <v>45877.82</v>
      </c>
      <c r="K45" s="26">
        <v>471830.79</v>
      </c>
      <c r="L45" s="10">
        <f>(F45+J45)/C45</f>
        <v>488.98989436619712</v>
      </c>
      <c r="M45" s="10">
        <f>K45/C45</f>
        <v>276.89600352112677</v>
      </c>
      <c r="N45" s="11">
        <f>(F45+J45+K45)/C45</f>
        <v>765.88589788732384</v>
      </c>
    </row>
    <row r="46" spans="1:14" ht="15" customHeight="1">
      <c r="A46" s="8" t="s">
        <v>451</v>
      </c>
      <c r="B46" s="9" t="s">
        <v>255</v>
      </c>
      <c r="C46" s="25">
        <v>524</v>
      </c>
      <c r="D46" s="26">
        <v>315662.34000000003</v>
      </c>
      <c r="E46" s="27">
        <v>0</v>
      </c>
      <c r="F46" s="26">
        <f>D46-E46</f>
        <v>315662.34000000003</v>
      </c>
      <c r="G46" s="26">
        <v>386.4</v>
      </c>
      <c r="H46" s="27">
        <v>0</v>
      </c>
      <c r="I46" s="27">
        <v>0</v>
      </c>
      <c r="J46" s="26">
        <f>G46-H46-I46</f>
        <v>386.4</v>
      </c>
      <c r="K46" s="26">
        <v>84847.64</v>
      </c>
      <c r="L46" s="10">
        <f>(F46+J46)/C46</f>
        <v>603.14645038167953</v>
      </c>
      <c r="M46" s="10">
        <f>K46/C46</f>
        <v>161.92297709923665</v>
      </c>
      <c r="N46" s="11">
        <f>(F46+J46+K46)/C46</f>
        <v>765.06942748091615</v>
      </c>
    </row>
    <row r="47" spans="1:14" ht="15" customHeight="1">
      <c r="A47" s="8" t="s">
        <v>80</v>
      </c>
      <c r="B47" s="9" t="s">
        <v>0</v>
      </c>
      <c r="C47" s="25">
        <v>2227</v>
      </c>
      <c r="D47" s="26">
        <v>951114.9</v>
      </c>
      <c r="E47" s="27">
        <v>0</v>
      </c>
      <c r="F47" s="26">
        <f>D47-E47</f>
        <v>951114.9</v>
      </c>
      <c r="G47" s="26">
        <v>106901.53</v>
      </c>
      <c r="H47" s="27">
        <v>0</v>
      </c>
      <c r="I47" s="27">
        <v>0</v>
      </c>
      <c r="J47" s="26">
        <f>G47-H47-I47</f>
        <v>106901.53</v>
      </c>
      <c r="K47" s="26">
        <v>635800.67000000004</v>
      </c>
      <c r="L47" s="10">
        <f>(F47+J47)/C47</f>
        <v>475.08595868881901</v>
      </c>
      <c r="M47" s="10">
        <f>K47/C47</f>
        <v>285.49648405927257</v>
      </c>
      <c r="N47" s="11">
        <f>(F47+J47+K47)/C47</f>
        <v>760.58244274809169</v>
      </c>
    </row>
    <row r="48" spans="1:14" ht="15" customHeight="1">
      <c r="A48" s="8" t="s">
        <v>393</v>
      </c>
      <c r="B48" s="9" t="s">
        <v>296</v>
      </c>
      <c r="C48" s="25">
        <v>875</v>
      </c>
      <c r="D48" s="26">
        <v>403238.35</v>
      </c>
      <c r="E48" s="27">
        <v>0</v>
      </c>
      <c r="F48" s="26">
        <f>D48-E48</f>
        <v>403238.35</v>
      </c>
      <c r="G48" s="26">
        <v>30769.08</v>
      </c>
      <c r="H48" s="27">
        <v>0</v>
      </c>
      <c r="I48" s="27">
        <v>0</v>
      </c>
      <c r="J48" s="26">
        <f>G48-H48-I48</f>
        <v>30769.08</v>
      </c>
      <c r="K48" s="26">
        <v>221514.76</v>
      </c>
      <c r="L48" s="10">
        <f>(F48+J48)/C48</f>
        <v>496.0084914285714</v>
      </c>
      <c r="M48" s="10">
        <f>K48/C48</f>
        <v>253.15972571428571</v>
      </c>
      <c r="N48" s="11">
        <f>(F48+J48+K48)/C48</f>
        <v>749.16821714285709</v>
      </c>
    </row>
    <row r="49" spans="1:14" ht="15" customHeight="1">
      <c r="A49" s="8" t="s">
        <v>290</v>
      </c>
      <c r="B49" s="9" t="s">
        <v>255</v>
      </c>
      <c r="C49" s="25">
        <v>2090</v>
      </c>
      <c r="D49" s="26">
        <v>1019365.09</v>
      </c>
      <c r="E49" s="27">
        <v>0</v>
      </c>
      <c r="F49" s="26">
        <f>D49-E49</f>
        <v>1019365.09</v>
      </c>
      <c r="G49" s="26">
        <v>26665.89</v>
      </c>
      <c r="H49" s="27">
        <v>0</v>
      </c>
      <c r="I49" s="27">
        <v>0</v>
      </c>
      <c r="J49" s="26">
        <f>G49-H49-I49</f>
        <v>26665.89</v>
      </c>
      <c r="K49" s="26">
        <v>503684.73</v>
      </c>
      <c r="L49" s="10">
        <f>(F49+J49)/C49</f>
        <v>500.4932918660287</v>
      </c>
      <c r="M49" s="10">
        <f>K49/C49</f>
        <v>240.99747846889952</v>
      </c>
      <c r="N49" s="11">
        <f>(F49+J49+K49)/C49</f>
        <v>741.49077033492824</v>
      </c>
    </row>
    <row r="50" spans="1:14" ht="15" customHeight="1">
      <c r="A50" s="8" t="s">
        <v>178</v>
      </c>
      <c r="B50" s="9" t="s">
        <v>172</v>
      </c>
      <c r="C50" s="25">
        <v>443</v>
      </c>
      <c r="D50" s="26">
        <v>186888.87</v>
      </c>
      <c r="E50" s="27">
        <v>0</v>
      </c>
      <c r="F50" s="26">
        <f>D50-E50</f>
        <v>186888.87</v>
      </c>
      <c r="G50" s="26">
        <v>13758.08</v>
      </c>
      <c r="H50" s="27">
        <v>0</v>
      </c>
      <c r="I50" s="27">
        <v>0</v>
      </c>
      <c r="J50" s="26">
        <f>G50-H50-I50</f>
        <v>13758.08</v>
      </c>
      <c r="K50" s="26">
        <v>127507.1</v>
      </c>
      <c r="L50" s="10">
        <f>(F50+J50)/C50</f>
        <v>452.92765237020313</v>
      </c>
      <c r="M50" s="10">
        <f>K50/C50</f>
        <v>287.82641083521446</v>
      </c>
      <c r="N50" s="11">
        <f>(F50+J50+K50)/C50</f>
        <v>740.75406320541754</v>
      </c>
    </row>
    <row r="51" spans="1:14" ht="15" customHeight="1">
      <c r="A51" s="8" t="s">
        <v>445</v>
      </c>
      <c r="B51" s="9" t="s">
        <v>247</v>
      </c>
      <c r="C51" s="25">
        <v>695</v>
      </c>
      <c r="D51" s="26">
        <v>385822.33</v>
      </c>
      <c r="E51" s="27">
        <v>0</v>
      </c>
      <c r="F51" s="26">
        <f>D51-E51</f>
        <v>385822.33</v>
      </c>
      <c r="G51" s="26">
        <v>7184.66</v>
      </c>
      <c r="H51" s="27">
        <v>0</v>
      </c>
      <c r="I51" s="27">
        <v>0</v>
      </c>
      <c r="J51" s="26">
        <f>G51-H51-I51</f>
        <v>7184.66</v>
      </c>
      <c r="K51" s="26">
        <v>119468.89</v>
      </c>
      <c r="L51" s="10">
        <f>(F51+J51)/C51</f>
        <v>565.47768345323743</v>
      </c>
      <c r="M51" s="10">
        <f>K51/C51</f>
        <v>171.89768345323742</v>
      </c>
      <c r="N51" s="11">
        <f>(F51+J51+K51)/C51</f>
        <v>737.37536690647482</v>
      </c>
    </row>
    <row r="52" spans="1:14" ht="15" customHeight="1">
      <c r="A52" s="8" t="s">
        <v>209</v>
      </c>
      <c r="B52" s="9" t="s">
        <v>172</v>
      </c>
      <c r="C52" s="25">
        <v>4376</v>
      </c>
      <c r="D52" s="26">
        <v>1985764.73</v>
      </c>
      <c r="E52" s="27">
        <v>0</v>
      </c>
      <c r="F52" s="26">
        <f>D52-E52</f>
        <v>1985764.73</v>
      </c>
      <c r="G52" s="26">
        <v>16787.18</v>
      </c>
      <c r="H52" s="27">
        <v>0</v>
      </c>
      <c r="I52" s="27">
        <v>0</v>
      </c>
      <c r="J52" s="26">
        <f>G52-H52-I52</f>
        <v>16787.18</v>
      </c>
      <c r="K52" s="26">
        <v>1207302.42</v>
      </c>
      <c r="L52" s="10">
        <f>(F52+J52)/C52</f>
        <v>457.62155164533817</v>
      </c>
      <c r="M52" s="10">
        <f>K52/C52</f>
        <v>275.89177787934187</v>
      </c>
      <c r="N52" s="11">
        <f>(F52+J52+K52)/C52</f>
        <v>733.5133295246801</v>
      </c>
    </row>
    <row r="53" spans="1:14" ht="15" customHeight="1">
      <c r="A53" s="8" t="s">
        <v>265</v>
      </c>
      <c r="B53" s="9" t="s">
        <v>255</v>
      </c>
      <c r="C53" s="25">
        <v>1944</v>
      </c>
      <c r="D53" s="26">
        <v>1071975.9099999999</v>
      </c>
      <c r="E53" s="27">
        <v>0</v>
      </c>
      <c r="F53" s="26">
        <f>D53-E53</f>
        <v>1071975.9099999999</v>
      </c>
      <c r="G53" s="26">
        <v>22171.95</v>
      </c>
      <c r="H53" s="27">
        <v>0</v>
      </c>
      <c r="I53" s="27">
        <v>0</v>
      </c>
      <c r="J53" s="26">
        <f>G53-H53-I53</f>
        <v>22171.95</v>
      </c>
      <c r="K53" s="26">
        <v>314583.07</v>
      </c>
      <c r="L53" s="10">
        <f>(F53+J53)/C53</f>
        <v>562.83326131687238</v>
      </c>
      <c r="M53" s="10">
        <f>K53/C53</f>
        <v>161.82256687242798</v>
      </c>
      <c r="N53" s="11">
        <f>(F53+J53+K53)/C53</f>
        <v>724.65582818930034</v>
      </c>
    </row>
    <row r="54" spans="1:14" ht="15" customHeight="1">
      <c r="A54" s="8" t="s">
        <v>79</v>
      </c>
      <c r="B54" s="9" t="s">
        <v>0</v>
      </c>
      <c r="C54" s="25">
        <v>524</v>
      </c>
      <c r="D54" s="26">
        <v>278064.49</v>
      </c>
      <c r="E54" s="27">
        <v>0</v>
      </c>
      <c r="F54" s="26">
        <f>D54-E54</f>
        <v>278064.49</v>
      </c>
      <c r="G54" s="26">
        <v>5103.17</v>
      </c>
      <c r="H54" s="27">
        <v>0</v>
      </c>
      <c r="I54" s="27">
        <v>0</v>
      </c>
      <c r="J54" s="26">
        <f>G54-H54-I54</f>
        <v>5103.17</v>
      </c>
      <c r="K54" s="26">
        <v>94315.4</v>
      </c>
      <c r="L54" s="10">
        <f>(F54+J54)/C54</f>
        <v>540.3962977099236</v>
      </c>
      <c r="M54" s="10">
        <f>K54/C54</f>
        <v>179.99122137404578</v>
      </c>
      <c r="N54" s="11">
        <f>(F54+J54+K54)/C54</f>
        <v>720.38751908396932</v>
      </c>
    </row>
    <row r="55" spans="1:14" ht="15" customHeight="1">
      <c r="A55" s="8" t="s">
        <v>435</v>
      </c>
      <c r="B55" s="9" t="s">
        <v>255</v>
      </c>
      <c r="C55" s="25">
        <v>1244</v>
      </c>
      <c r="D55" s="26">
        <v>555441.05000000005</v>
      </c>
      <c r="E55" s="27">
        <v>0</v>
      </c>
      <c r="F55" s="26">
        <f>D55-E55</f>
        <v>555441.05000000005</v>
      </c>
      <c r="G55" s="26">
        <v>15289.97</v>
      </c>
      <c r="H55" s="27">
        <v>0</v>
      </c>
      <c r="I55" s="27">
        <v>0</v>
      </c>
      <c r="J55" s="26">
        <f>G55-H55-I55</f>
        <v>15289.97</v>
      </c>
      <c r="K55" s="26">
        <v>318163.61</v>
      </c>
      <c r="L55" s="10">
        <f>(F55+J55)/C55</f>
        <v>458.78699356913182</v>
      </c>
      <c r="M55" s="10">
        <f>K55/C55</f>
        <v>255.75852893890675</v>
      </c>
      <c r="N55" s="11">
        <f>(F55+J55+K55)/C55</f>
        <v>714.54552250803863</v>
      </c>
    </row>
    <row r="56" spans="1:14" ht="15" customHeight="1">
      <c r="A56" s="8" t="s">
        <v>11</v>
      </c>
      <c r="B56" s="9" t="s">
        <v>0</v>
      </c>
      <c r="C56" s="25">
        <v>936</v>
      </c>
      <c r="D56" s="26">
        <v>347124.77</v>
      </c>
      <c r="E56" s="27">
        <v>0</v>
      </c>
      <c r="F56" s="26">
        <f>D56-E56</f>
        <v>347124.77</v>
      </c>
      <c r="G56" s="26">
        <v>8302.5400000000009</v>
      </c>
      <c r="H56" s="27">
        <v>0</v>
      </c>
      <c r="I56" s="27">
        <v>0</v>
      </c>
      <c r="J56" s="26">
        <f>G56-H56-I56</f>
        <v>8302.5400000000009</v>
      </c>
      <c r="K56" s="26">
        <v>308054.99</v>
      </c>
      <c r="L56" s="10">
        <f>(F56+J56)/C56</f>
        <v>379.73003205128202</v>
      </c>
      <c r="M56" s="10">
        <f>K56/C56</f>
        <v>329.11857905982907</v>
      </c>
      <c r="N56" s="11">
        <f>(F56+J56+K56)/C56</f>
        <v>708.84861111111115</v>
      </c>
    </row>
    <row r="57" spans="1:14" ht="15" customHeight="1">
      <c r="A57" s="8" t="s">
        <v>139</v>
      </c>
      <c r="B57" s="9" t="s">
        <v>109</v>
      </c>
      <c r="C57" s="25">
        <v>564</v>
      </c>
      <c r="D57" s="26">
        <v>368498.89</v>
      </c>
      <c r="E57" s="27">
        <v>0</v>
      </c>
      <c r="F57" s="26">
        <f>D57-E57</f>
        <v>368498.89</v>
      </c>
      <c r="G57" s="26">
        <v>3926.89</v>
      </c>
      <c r="H57" s="27">
        <v>0</v>
      </c>
      <c r="I57" s="27">
        <v>0</v>
      </c>
      <c r="J57" s="26">
        <f>G57-H57-I57</f>
        <v>3926.89</v>
      </c>
      <c r="K57" s="26">
        <v>23438.13</v>
      </c>
      <c r="L57" s="10">
        <f>(F57+J57)/C57</f>
        <v>660.32939716312057</v>
      </c>
      <c r="M57" s="10">
        <f>K57/C57</f>
        <v>41.556968085106384</v>
      </c>
      <c r="N57" s="11">
        <f>(F57+J57+K57)/C57</f>
        <v>701.88636524822698</v>
      </c>
    </row>
    <row r="58" spans="1:14" ht="15" customHeight="1">
      <c r="A58" s="8" t="s">
        <v>119</v>
      </c>
      <c r="B58" s="9" t="s">
        <v>109</v>
      </c>
      <c r="C58" s="25">
        <v>3887</v>
      </c>
      <c r="D58" s="26">
        <v>1101507.3400000001</v>
      </c>
      <c r="E58" s="27">
        <v>0</v>
      </c>
      <c r="F58" s="26">
        <f>D58-E58</f>
        <v>1101507.3400000001</v>
      </c>
      <c r="G58" s="26">
        <v>733641.92</v>
      </c>
      <c r="H58" s="27">
        <v>0</v>
      </c>
      <c r="I58" s="27">
        <v>0</v>
      </c>
      <c r="J58" s="26">
        <f>G58-H58-I58</f>
        <v>733641.92</v>
      </c>
      <c r="K58" s="26">
        <v>887838.61</v>
      </c>
      <c r="L58" s="10">
        <f>(F58+J58)/C58</f>
        <v>472.12484178029337</v>
      </c>
      <c r="M58" s="10">
        <f>K58/C58</f>
        <v>228.41229997427322</v>
      </c>
      <c r="N58" s="11">
        <f>(F58+J58+K58)/C58</f>
        <v>700.53714175456651</v>
      </c>
    </row>
    <row r="59" spans="1:14" ht="15" customHeight="1">
      <c r="A59" s="8" t="s">
        <v>13</v>
      </c>
      <c r="B59" s="9" t="s">
        <v>0</v>
      </c>
      <c r="C59" s="25">
        <v>293</v>
      </c>
      <c r="D59" s="26">
        <v>151252.79</v>
      </c>
      <c r="E59" s="27">
        <v>0</v>
      </c>
      <c r="F59" s="26">
        <f>D59-E59</f>
        <v>151252.79</v>
      </c>
      <c r="G59" s="26">
        <v>2091.37</v>
      </c>
      <c r="H59" s="27">
        <v>0</v>
      </c>
      <c r="I59" s="27">
        <v>0</v>
      </c>
      <c r="J59" s="26">
        <f>G59-H59-I59</f>
        <v>2091.37</v>
      </c>
      <c r="K59" s="26">
        <v>50771.08</v>
      </c>
      <c r="L59" s="10">
        <f>(F59+J59)/C59</f>
        <v>523.35890784982939</v>
      </c>
      <c r="M59" s="10">
        <f>K59/C59</f>
        <v>173.28013651877134</v>
      </c>
      <c r="N59" s="11">
        <f>(F59+J59+K59)/C59</f>
        <v>696.63904436860071</v>
      </c>
    </row>
    <row r="60" spans="1:14" ht="15" customHeight="1">
      <c r="A60" s="8" t="s">
        <v>205</v>
      </c>
      <c r="B60" s="9" t="s">
        <v>172</v>
      </c>
      <c r="C60" s="25">
        <v>2250</v>
      </c>
      <c r="D60" s="26">
        <v>860337.57</v>
      </c>
      <c r="E60" s="27">
        <v>0</v>
      </c>
      <c r="F60" s="26">
        <f>D60-E60</f>
        <v>860337.57</v>
      </c>
      <c r="G60" s="26">
        <v>21824.1</v>
      </c>
      <c r="H60" s="27">
        <v>0</v>
      </c>
      <c r="I60" s="27">
        <v>0</v>
      </c>
      <c r="J60" s="26">
        <f>G60-H60-I60</f>
        <v>21824.1</v>
      </c>
      <c r="K60" s="26">
        <v>683610.39</v>
      </c>
      <c r="L60" s="10">
        <f>(F60+J60)/C60</f>
        <v>392.07185333333331</v>
      </c>
      <c r="M60" s="10">
        <f>K60/C60</f>
        <v>303.82684</v>
      </c>
      <c r="N60" s="11">
        <f>(F60+J60+K60)/C60</f>
        <v>695.89869333333331</v>
      </c>
    </row>
    <row r="61" spans="1:14" ht="15" customHeight="1">
      <c r="A61" s="8" t="s">
        <v>421</v>
      </c>
      <c r="B61" s="9" t="s">
        <v>85</v>
      </c>
      <c r="C61" s="25">
        <v>2763</v>
      </c>
      <c r="D61" s="26">
        <v>1071509.5</v>
      </c>
      <c r="E61" s="27">
        <v>0</v>
      </c>
      <c r="F61" s="26">
        <f>D61-E61</f>
        <v>1071509.5</v>
      </c>
      <c r="G61" s="26">
        <v>136581.16</v>
      </c>
      <c r="H61" s="27">
        <v>0</v>
      </c>
      <c r="I61" s="27">
        <v>0</v>
      </c>
      <c r="J61" s="26">
        <f>G61-H61-I61</f>
        <v>136581.16</v>
      </c>
      <c r="K61" s="26">
        <v>700453.63</v>
      </c>
      <c r="L61" s="10">
        <f>(F61+J61)/C61</f>
        <v>437.23874773796592</v>
      </c>
      <c r="M61" s="10">
        <f>K61/C61</f>
        <v>253.51199058993848</v>
      </c>
      <c r="N61" s="11">
        <f>(F61+J61+K61)/C61</f>
        <v>690.75073832790451</v>
      </c>
    </row>
    <row r="62" spans="1:14" ht="15" customHeight="1">
      <c r="A62" s="8" t="s">
        <v>340</v>
      </c>
      <c r="B62" s="9" t="s">
        <v>172</v>
      </c>
      <c r="C62" s="25">
        <v>3267</v>
      </c>
      <c r="D62" s="26">
        <v>1300109.6200000001</v>
      </c>
      <c r="E62" s="27">
        <v>0</v>
      </c>
      <c r="F62" s="26">
        <f>D62-E62</f>
        <v>1300109.6200000001</v>
      </c>
      <c r="G62" s="26">
        <v>79803.16</v>
      </c>
      <c r="H62" s="27">
        <v>0</v>
      </c>
      <c r="I62" s="27">
        <v>0</v>
      </c>
      <c r="J62" s="26">
        <f>G62-H62-I62</f>
        <v>79803.16</v>
      </c>
      <c r="K62" s="26">
        <v>873314.3</v>
      </c>
      <c r="L62" s="10">
        <f>(F62+J62)/C62</f>
        <v>422.3791796755433</v>
      </c>
      <c r="M62" s="10">
        <f>K62/C62</f>
        <v>267.31383532292625</v>
      </c>
      <c r="N62" s="11">
        <f>(F62+J62+K62)/C62</f>
        <v>689.69301499846961</v>
      </c>
    </row>
    <row r="63" spans="1:14" ht="15" customHeight="1">
      <c r="A63" s="8" t="s">
        <v>302</v>
      </c>
      <c r="B63" s="9" t="s">
        <v>296</v>
      </c>
      <c r="C63" s="25">
        <v>3129</v>
      </c>
      <c r="D63" s="26">
        <v>1766814.58</v>
      </c>
      <c r="E63" s="27">
        <v>0</v>
      </c>
      <c r="F63" s="26">
        <f>D63-E63</f>
        <v>1766814.58</v>
      </c>
      <c r="G63" s="26">
        <v>51713.96</v>
      </c>
      <c r="H63" s="27">
        <v>0</v>
      </c>
      <c r="I63" s="27">
        <v>0</v>
      </c>
      <c r="J63" s="26">
        <f>G63-H63-I63</f>
        <v>51713.96</v>
      </c>
      <c r="K63" s="26">
        <v>328733.33</v>
      </c>
      <c r="L63" s="10">
        <f>(F63+J63)/C63</f>
        <v>581.1852157238734</v>
      </c>
      <c r="M63" s="10">
        <f>K63/C63</f>
        <v>105.06018855864494</v>
      </c>
      <c r="N63" s="11">
        <f>(F63+J63+K63)/C63</f>
        <v>686.24540428251839</v>
      </c>
    </row>
    <row r="64" spans="1:14" ht="15" customHeight="1">
      <c r="A64" s="8" t="s">
        <v>169</v>
      </c>
      <c r="B64" s="9" t="s">
        <v>109</v>
      </c>
      <c r="C64" s="25">
        <v>1489</v>
      </c>
      <c r="D64" s="26">
        <v>585241.18999999994</v>
      </c>
      <c r="E64" s="27">
        <v>0</v>
      </c>
      <c r="F64" s="26">
        <f>D64-E64</f>
        <v>585241.18999999994</v>
      </c>
      <c r="G64" s="26">
        <v>20341.310000000001</v>
      </c>
      <c r="H64" s="27">
        <v>0</v>
      </c>
      <c r="I64" s="27">
        <v>0</v>
      </c>
      <c r="J64" s="26">
        <f>G64-H64-I64</f>
        <v>20341.310000000001</v>
      </c>
      <c r="K64" s="26">
        <v>410655.33</v>
      </c>
      <c r="L64" s="10">
        <f>(F64+J64)/C64</f>
        <v>406.70416386836803</v>
      </c>
      <c r="M64" s="10">
        <f>K64/C64</f>
        <v>275.79269979852251</v>
      </c>
      <c r="N64" s="11">
        <f>(F64+J64+K64)/C64</f>
        <v>682.49686366689059</v>
      </c>
    </row>
    <row r="65" spans="1:14" ht="15" customHeight="1">
      <c r="A65" s="8" t="s">
        <v>282</v>
      </c>
      <c r="B65" s="9" t="s">
        <v>255</v>
      </c>
      <c r="C65" s="25">
        <v>2366</v>
      </c>
      <c r="D65" s="26">
        <v>1058880.78</v>
      </c>
      <c r="E65" s="27">
        <v>0</v>
      </c>
      <c r="F65" s="26">
        <f>D65-E65</f>
        <v>1058880.78</v>
      </c>
      <c r="G65" s="26">
        <v>6619.06</v>
      </c>
      <c r="H65" s="27">
        <v>0</v>
      </c>
      <c r="I65" s="27">
        <v>0</v>
      </c>
      <c r="J65" s="26">
        <f>G65-H65-I65</f>
        <v>6619.06</v>
      </c>
      <c r="K65" s="26">
        <v>512783.55</v>
      </c>
      <c r="L65" s="10">
        <f>(F65+J65)/C65</f>
        <v>450.33805579036351</v>
      </c>
      <c r="M65" s="10">
        <f>K65/C65</f>
        <v>216.73015638207946</v>
      </c>
      <c r="N65" s="11">
        <f>(F65+J65+K65)/C65</f>
        <v>667.06821217244294</v>
      </c>
    </row>
    <row r="66" spans="1:14" ht="15" customHeight="1">
      <c r="A66" s="8" t="s">
        <v>438</v>
      </c>
      <c r="B66" s="9" t="s">
        <v>0</v>
      </c>
      <c r="C66" s="25">
        <v>1107</v>
      </c>
      <c r="D66" s="26">
        <v>361798.69</v>
      </c>
      <c r="E66" s="27">
        <v>0</v>
      </c>
      <c r="F66" s="26">
        <f>D66-E66</f>
        <v>361798.69</v>
      </c>
      <c r="G66" s="26">
        <v>8844.7900000000009</v>
      </c>
      <c r="H66" s="27">
        <v>0</v>
      </c>
      <c r="I66" s="27">
        <v>0</v>
      </c>
      <c r="J66" s="26">
        <f>G66-H66-I66</f>
        <v>8844.7900000000009</v>
      </c>
      <c r="K66" s="26">
        <v>366225.32</v>
      </c>
      <c r="L66" s="10">
        <f>(F66+J66)/C66</f>
        <v>334.81795844625111</v>
      </c>
      <c r="M66" s="10">
        <f>K66/C66</f>
        <v>330.82684733514003</v>
      </c>
      <c r="N66" s="11">
        <f>(F66+J66+K66)/C66</f>
        <v>665.64480578139114</v>
      </c>
    </row>
    <row r="67" spans="1:14" ht="15" customHeight="1">
      <c r="A67" s="8" t="s">
        <v>386</v>
      </c>
      <c r="B67" s="9" t="s">
        <v>172</v>
      </c>
      <c r="C67" s="25">
        <v>1771</v>
      </c>
      <c r="D67" s="26">
        <v>759779.54</v>
      </c>
      <c r="E67" s="27">
        <v>0</v>
      </c>
      <c r="F67" s="26">
        <f>D67-E67</f>
        <v>759779.54</v>
      </c>
      <c r="G67" s="26">
        <v>23135.45</v>
      </c>
      <c r="H67" s="27">
        <v>0</v>
      </c>
      <c r="I67" s="27">
        <v>0</v>
      </c>
      <c r="J67" s="26">
        <f>G67-H67-I67</f>
        <v>23135.45</v>
      </c>
      <c r="K67" s="26">
        <v>389359.07</v>
      </c>
      <c r="L67" s="10">
        <f>(F67+J67)/C67</f>
        <v>442.07509316770188</v>
      </c>
      <c r="M67" s="10">
        <f>K67/C67</f>
        <v>219.85266516092602</v>
      </c>
      <c r="N67" s="11">
        <f>(F67+J67+K67)/C67</f>
        <v>661.92775832862787</v>
      </c>
    </row>
    <row r="68" spans="1:14" ht="15" customHeight="1">
      <c r="A68" s="8" t="s">
        <v>53</v>
      </c>
      <c r="B68" s="9" t="s">
        <v>0</v>
      </c>
      <c r="C68" s="25">
        <v>580</v>
      </c>
      <c r="D68" s="26">
        <v>304853.99</v>
      </c>
      <c r="E68" s="27">
        <v>0</v>
      </c>
      <c r="F68" s="26">
        <f>D68-E68</f>
        <v>304853.99</v>
      </c>
      <c r="G68" s="26">
        <v>3674.33</v>
      </c>
      <c r="H68" s="27">
        <v>0</v>
      </c>
      <c r="I68" s="27">
        <v>0</v>
      </c>
      <c r="J68" s="26">
        <f>G68-H68-I68</f>
        <v>3674.33</v>
      </c>
      <c r="K68" s="26">
        <v>73104.03</v>
      </c>
      <c r="L68" s="10">
        <f>(F68+J68)/C68</f>
        <v>531.94537931034483</v>
      </c>
      <c r="M68" s="10">
        <f>K68/C68</f>
        <v>126.04143103448276</v>
      </c>
      <c r="N68" s="11">
        <f>(F68+J68+K68)/C68</f>
        <v>657.98681034482752</v>
      </c>
    </row>
    <row r="69" spans="1:14" ht="15" customHeight="1">
      <c r="A69" s="8" t="s">
        <v>257</v>
      </c>
      <c r="B69" s="9" t="s">
        <v>255</v>
      </c>
      <c r="C69" s="25">
        <v>3386</v>
      </c>
      <c r="D69" s="26">
        <v>1167038.71</v>
      </c>
      <c r="E69" s="27">
        <v>0</v>
      </c>
      <c r="F69" s="26">
        <f>D69-E69</f>
        <v>1167038.71</v>
      </c>
      <c r="G69" s="26">
        <v>313746.09999999998</v>
      </c>
      <c r="H69" s="27">
        <v>0</v>
      </c>
      <c r="I69" s="27">
        <v>0</v>
      </c>
      <c r="J69" s="26">
        <f>G69-H69-I69</f>
        <v>313746.09999999998</v>
      </c>
      <c r="K69" s="26">
        <v>737168.48</v>
      </c>
      <c r="L69" s="10">
        <f>(F69+J69)/C69</f>
        <v>437.32569698759602</v>
      </c>
      <c r="M69" s="10">
        <f>K69/C69</f>
        <v>217.71071470761962</v>
      </c>
      <c r="N69" s="11">
        <f>(F69+J69+K69)/C69</f>
        <v>655.03641169521563</v>
      </c>
    </row>
    <row r="70" spans="1:14" ht="15" customHeight="1">
      <c r="A70" s="8" t="s">
        <v>422</v>
      </c>
      <c r="B70" s="9" t="s">
        <v>0</v>
      </c>
      <c r="C70" s="25">
        <v>2638</v>
      </c>
      <c r="D70" s="26">
        <v>709976.55</v>
      </c>
      <c r="E70" s="27">
        <v>0</v>
      </c>
      <c r="F70" s="26">
        <f>D70-E70</f>
        <v>709976.55</v>
      </c>
      <c r="G70" s="26">
        <v>100363.08</v>
      </c>
      <c r="H70" s="27">
        <v>0</v>
      </c>
      <c r="I70" s="27">
        <v>0</v>
      </c>
      <c r="J70" s="26">
        <f>G70-H70-I70</f>
        <v>100363.08</v>
      </c>
      <c r="K70" s="26">
        <v>904008.72</v>
      </c>
      <c r="L70" s="10">
        <f>(F70+J70)/C70</f>
        <v>307.17954131918123</v>
      </c>
      <c r="M70" s="10">
        <f>K70/C70</f>
        <v>342.68715693707355</v>
      </c>
      <c r="N70" s="11">
        <f>(F70+J70+K70)/C70</f>
        <v>649.86669825625472</v>
      </c>
    </row>
    <row r="71" spans="1:14" ht="15" customHeight="1">
      <c r="A71" s="8" t="s">
        <v>426</v>
      </c>
      <c r="B71" s="9" t="s">
        <v>247</v>
      </c>
      <c r="C71" s="25">
        <v>2030</v>
      </c>
      <c r="D71" s="26">
        <v>1181781.2</v>
      </c>
      <c r="E71" s="27">
        <v>0</v>
      </c>
      <c r="F71" s="26">
        <f>D71-E71</f>
        <v>1181781.2</v>
      </c>
      <c r="G71" s="26">
        <v>39443.57</v>
      </c>
      <c r="H71" s="27">
        <v>0</v>
      </c>
      <c r="I71" s="27">
        <v>0</v>
      </c>
      <c r="J71" s="26">
        <f>G71-H71-I71</f>
        <v>39443.57</v>
      </c>
      <c r="K71" s="26">
        <v>92082.65</v>
      </c>
      <c r="L71" s="10">
        <f>(F71+J71)/C71</f>
        <v>601.58855665024635</v>
      </c>
      <c r="M71" s="10">
        <f>K71/C71</f>
        <v>45.360911330049255</v>
      </c>
      <c r="N71" s="11">
        <f>(F71+J71+K71)/C71</f>
        <v>646.94946798029548</v>
      </c>
    </row>
    <row r="72" spans="1:14" ht="15" customHeight="1">
      <c r="A72" s="8" t="s">
        <v>286</v>
      </c>
      <c r="B72" s="9" t="s">
        <v>255</v>
      </c>
      <c r="C72" s="25">
        <v>3859</v>
      </c>
      <c r="D72" s="26">
        <v>1690474.92</v>
      </c>
      <c r="E72" s="27">
        <v>0</v>
      </c>
      <c r="F72" s="26">
        <f>D72-E72</f>
        <v>1690474.92</v>
      </c>
      <c r="G72" s="26">
        <v>24038.04</v>
      </c>
      <c r="H72" s="27">
        <v>0</v>
      </c>
      <c r="I72" s="27">
        <v>0</v>
      </c>
      <c r="J72" s="26">
        <f>G72-H72-I72</f>
        <v>24038.04</v>
      </c>
      <c r="K72" s="26">
        <v>776005.54</v>
      </c>
      <c r="L72" s="10">
        <f>(F72+J72)/C72</f>
        <v>444.28944286084476</v>
      </c>
      <c r="M72" s="10">
        <f>K72/C72</f>
        <v>201.08980046644209</v>
      </c>
      <c r="N72" s="11">
        <f>(F72+J72+K72)/C72</f>
        <v>645.37924332728687</v>
      </c>
    </row>
    <row r="73" spans="1:14" ht="15" customHeight="1">
      <c r="A73" s="8" t="s">
        <v>239</v>
      </c>
      <c r="B73" s="9" t="s">
        <v>221</v>
      </c>
      <c r="C73" s="25">
        <v>2424</v>
      </c>
      <c r="D73" s="26">
        <v>1315432.6399999999</v>
      </c>
      <c r="E73" s="27">
        <v>0</v>
      </c>
      <c r="F73" s="26">
        <f>D73-E73</f>
        <v>1315432.6399999999</v>
      </c>
      <c r="G73" s="26">
        <v>24621.27</v>
      </c>
      <c r="H73" s="27">
        <v>0</v>
      </c>
      <c r="I73" s="27">
        <v>0</v>
      </c>
      <c r="J73" s="26">
        <f>G73-H73-I73</f>
        <v>24621.27</v>
      </c>
      <c r="K73" s="26">
        <v>216048.69</v>
      </c>
      <c r="L73" s="10">
        <f>(F73+J73)/C73</f>
        <v>552.82752062706265</v>
      </c>
      <c r="M73" s="10">
        <f>K73/C73</f>
        <v>89.128997524752478</v>
      </c>
      <c r="N73" s="11">
        <f>(F73+J73+K73)/C73</f>
        <v>641.95651815181509</v>
      </c>
    </row>
    <row r="74" spans="1:14" ht="15" customHeight="1">
      <c r="A74" s="8" t="s">
        <v>328</v>
      </c>
      <c r="B74" s="9" t="s">
        <v>109</v>
      </c>
      <c r="C74" s="25">
        <v>436</v>
      </c>
      <c r="D74" s="26">
        <v>166469.31</v>
      </c>
      <c r="E74" s="27">
        <v>0</v>
      </c>
      <c r="F74" s="26">
        <f>D74-E74</f>
        <v>166469.31</v>
      </c>
      <c r="G74" s="26">
        <v>9794.69</v>
      </c>
      <c r="H74" s="27">
        <v>0</v>
      </c>
      <c r="I74" s="27">
        <v>0</v>
      </c>
      <c r="J74" s="26">
        <f>G74-H74-I74</f>
        <v>9794.69</v>
      </c>
      <c r="K74" s="26">
        <v>103442.96</v>
      </c>
      <c r="L74" s="10">
        <f>(F74+J74)/C74</f>
        <v>404.27522935779814</v>
      </c>
      <c r="M74" s="10">
        <f>K74/C74</f>
        <v>237.25449541284405</v>
      </c>
      <c r="N74" s="11">
        <f>(F74+J74+K74)/C74</f>
        <v>641.52972477064225</v>
      </c>
    </row>
    <row r="75" spans="1:14" ht="15" customHeight="1">
      <c r="A75" s="8" t="s">
        <v>406</v>
      </c>
      <c r="B75" s="9" t="s">
        <v>255</v>
      </c>
      <c r="C75" s="25">
        <v>173</v>
      </c>
      <c r="D75" s="26">
        <v>82228.05</v>
      </c>
      <c r="E75" s="27">
        <v>0</v>
      </c>
      <c r="F75" s="26">
        <f>D75-E75</f>
        <v>82228.05</v>
      </c>
      <c r="G75" s="26">
        <v>3074.69</v>
      </c>
      <c r="H75" s="27">
        <v>0</v>
      </c>
      <c r="I75" s="27">
        <v>0</v>
      </c>
      <c r="J75" s="26">
        <f>G75-H75-I75</f>
        <v>3074.69</v>
      </c>
      <c r="K75" s="26">
        <v>25532.85</v>
      </c>
      <c r="L75" s="10">
        <f>(F75+J75)/C75</f>
        <v>493.07942196531798</v>
      </c>
      <c r="M75" s="10">
        <f>K75/C75</f>
        <v>147.5887283236994</v>
      </c>
      <c r="N75" s="11">
        <f>(F75+J75+K75)/C75</f>
        <v>640.66815028901738</v>
      </c>
    </row>
    <row r="76" spans="1:14" ht="15" customHeight="1">
      <c r="A76" s="8" t="s">
        <v>419</v>
      </c>
      <c r="B76" s="9" t="s">
        <v>109</v>
      </c>
      <c r="C76" s="25">
        <v>2959</v>
      </c>
      <c r="D76" s="26">
        <v>1307692.3700000001</v>
      </c>
      <c r="E76" s="27">
        <v>0</v>
      </c>
      <c r="F76" s="26">
        <f>D76-E76</f>
        <v>1307692.3700000001</v>
      </c>
      <c r="G76" s="26">
        <v>127724.27</v>
      </c>
      <c r="H76" s="27">
        <v>0</v>
      </c>
      <c r="I76" s="27">
        <v>0</v>
      </c>
      <c r="J76" s="26">
        <f>G76-H76-I76</f>
        <v>127724.27</v>
      </c>
      <c r="K76" s="26">
        <v>428402.04</v>
      </c>
      <c r="L76" s="10">
        <f>(F76+J76)/C76</f>
        <v>485.10193984454213</v>
      </c>
      <c r="M76" s="10">
        <f>K76/C76</f>
        <v>144.77933085501857</v>
      </c>
      <c r="N76" s="11">
        <f>(F76+J76+K76)/C76</f>
        <v>629.88127069956067</v>
      </c>
    </row>
    <row r="77" spans="1:14" ht="15" customHeight="1">
      <c r="A77" s="8" t="s">
        <v>259</v>
      </c>
      <c r="B77" s="9" t="s">
        <v>255</v>
      </c>
      <c r="C77" s="25">
        <v>2203</v>
      </c>
      <c r="D77" s="26">
        <v>921027.53</v>
      </c>
      <c r="E77" s="27">
        <v>0</v>
      </c>
      <c r="F77" s="26">
        <f>D77-E77</f>
        <v>921027.53</v>
      </c>
      <c r="G77" s="26">
        <v>20818.759999999998</v>
      </c>
      <c r="H77" s="27">
        <v>0</v>
      </c>
      <c r="I77" s="27">
        <v>0</v>
      </c>
      <c r="J77" s="26">
        <f>G77-H77-I77</f>
        <v>20818.759999999998</v>
      </c>
      <c r="K77" s="26">
        <v>444346.49</v>
      </c>
      <c r="L77" s="10">
        <f>(F77+J77)/C77</f>
        <v>427.52895596913299</v>
      </c>
      <c r="M77" s="10">
        <f>K77/C77</f>
        <v>201.70063095778482</v>
      </c>
      <c r="N77" s="11">
        <f>(F77+J77+K77)/C77</f>
        <v>629.22958692691782</v>
      </c>
    </row>
    <row r="78" spans="1:14" ht="15" customHeight="1">
      <c r="A78" s="8" t="s">
        <v>197</v>
      </c>
      <c r="B78" s="9" t="s">
        <v>172</v>
      </c>
      <c r="C78" s="25">
        <v>601</v>
      </c>
      <c r="D78" s="26">
        <v>279214.68</v>
      </c>
      <c r="E78" s="27">
        <v>0</v>
      </c>
      <c r="F78" s="26">
        <f>D78-E78</f>
        <v>279214.68</v>
      </c>
      <c r="G78" s="26">
        <v>4373.32</v>
      </c>
      <c r="H78" s="27">
        <v>0</v>
      </c>
      <c r="I78" s="27">
        <v>0</v>
      </c>
      <c r="J78" s="26">
        <f>G78-H78-I78</f>
        <v>4373.32</v>
      </c>
      <c r="K78" s="26">
        <v>94565.93</v>
      </c>
      <c r="L78" s="10">
        <f>(F78+J78)/C78</f>
        <v>471.86023294509152</v>
      </c>
      <c r="M78" s="10">
        <f>K78/C78</f>
        <v>157.34763727121464</v>
      </c>
      <c r="N78" s="11">
        <f>(F78+J78+K78)/C78</f>
        <v>629.20787021630611</v>
      </c>
    </row>
    <row r="79" spans="1:14" ht="15" customHeight="1">
      <c r="A79" s="8" t="s">
        <v>410</v>
      </c>
      <c r="B79" s="9" t="s">
        <v>296</v>
      </c>
      <c r="C79" s="25">
        <v>4614</v>
      </c>
      <c r="D79" s="26">
        <v>2433714.4300000002</v>
      </c>
      <c r="E79" s="27">
        <v>0</v>
      </c>
      <c r="F79" s="26">
        <f>D79-E79</f>
        <v>2433714.4300000002</v>
      </c>
      <c r="G79" s="26">
        <v>42516.639999999999</v>
      </c>
      <c r="H79" s="27">
        <v>0</v>
      </c>
      <c r="I79" s="27">
        <v>0</v>
      </c>
      <c r="J79" s="26">
        <f>G79-H79-I79</f>
        <v>42516.639999999999</v>
      </c>
      <c r="K79" s="26">
        <v>413266.74</v>
      </c>
      <c r="L79" s="10">
        <f>(F79+J79)/C79</f>
        <v>536.67773515387955</v>
      </c>
      <c r="M79" s="10">
        <f>K79/C79</f>
        <v>89.567997399219763</v>
      </c>
      <c r="N79" s="11">
        <f>(F79+J79+K79)/C79</f>
        <v>626.2457325530994</v>
      </c>
    </row>
    <row r="80" spans="1:14" ht="15" customHeight="1">
      <c r="A80" s="8" t="s">
        <v>337</v>
      </c>
      <c r="B80" s="9" t="s">
        <v>172</v>
      </c>
      <c r="C80" s="25">
        <v>2714</v>
      </c>
      <c r="D80" s="26">
        <v>1160355.6399999999</v>
      </c>
      <c r="E80" s="27">
        <v>0</v>
      </c>
      <c r="F80" s="26">
        <f>D80-E80</f>
        <v>1160355.6399999999</v>
      </c>
      <c r="G80" s="26">
        <v>0</v>
      </c>
      <c r="H80" s="27">
        <v>0</v>
      </c>
      <c r="I80" s="27">
        <v>0</v>
      </c>
      <c r="J80" s="26">
        <f>G80-H80-I80</f>
        <v>0</v>
      </c>
      <c r="K80" s="26">
        <v>524810.52</v>
      </c>
      <c r="L80" s="10">
        <f>(F80+J80)/C80</f>
        <v>427.5444509948415</v>
      </c>
      <c r="M80" s="10">
        <f>K80/C80</f>
        <v>193.3715991156964</v>
      </c>
      <c r="N80" s="11">
        <f>(F80+J80+K80)/C80</f>
        <v>620.91605011053787</v>
      </c>
    </row>
    <row r="81" spans="1:14" ht="15" customHeight="1">
      <c r="A81" s="8" t="s">
        <v>187</v>
      </c>
      <c r="B81" s="9" t="s">
        <v>172</v>
      </c>
      <c r="C81" s="25">
        <v>907</v>
      </c>
      <c r="D81" s="26">
        <v>408577.26</v>
      </c>
      <c r="E81" s="27">
        <v>0</v>
      </c>
      <c r="F81" s="26">
        <f>D81-E81</f>
        <v>408577.26</v>
      </c>
      <c r="G81" s="26">
        <v>18282.47</v>
      </c>
      <c r="H81" s="27">
        <v>0</v>
      </c>
      <c r="I81" s="27">
        <v>0</v>
      </c>
      <c r="J81" s="26">
        <f>G81-H81-I81</f>
        <v>18282.47</v>
      </c>
      <c r="K81" s="26">
        <v>135689.95000000001</v>
      </c>
      <c r="L81" s="10">
        <f>(F81+J81)/C81</f>
        <v>470.62814773980153</v>
      </c>
      <c r="M81" s="10">
        <f>K81/C81</f>
        <v>149.60303197353915</v>
      </c>
      <c r="N81" s="11">
        <f>(F81+J81+K81)/C81</f>
        <v>620.23117971334057</v>
      </c>
    </row>
    <row r="82" spans="1:14" ht="15" customHeight="1">
      <c r="A82" s="8" t="s">
        <v>314</v>
      </c>
      <c r="B82" s="9" t="s">
        <v>296</v>
      </c>
      <c r="C82" s="25">
        <v>2038</v>
      </c>
      <c r="D82" s="26">
        <v>951870.28</v>
      </c>
      <c r="E82" s="27">
        <v>0</v>
      </c>
      <c r="F82" s="26">
        <f>D82-E82</f>
        <v>951870.28</v>
      </c>
      <c r="G82" s="26">
        <v>20061.439999999999</v>
      </c>
      <c r="H82" s="27">
        <v>0</v>
      </c>
      <c r="I82" s="27">
        <v>0</v>
      </c>
      <c r="J82" s="26">
        <f>G82-H82-I82</f>
        <v>20061.439999999999</v>
      </c>
      <c r="K82" s="26">
        <v>288192.03000000003</v>
      </c>
      <c r="L82" s="10">
        <f>(F82+J82)/C82</f>
        <v>476.90467124631994</v>
      </c>
      <c r="M82" s="10">
        <f>K82/C82</f>
        <v>141.40923945044162</v>
      </c>
      <c r="N82" s="11">
        <f>(F82+J82+K82)/C82</f>
        <v>618.31391069676158</v>
      </c>
    </row>
    <row r="83" spans="1:14" ht="15" customHeight="1">
      <c r="A83" s="8" t="s">
        <v>418</v>
      </c>
      <c r="B83" s="9" t="s">
        <v>255</v>
      </c>
      <c r="C83" s="25">
        <v>3159</v>
      </c>
      <c r="D83" s="26">
        <v>1417215.85</v>
      </c>
      <c r="E83" s="27">
        <v>0</v>
      </c>
      <c r="F83" s="26">
        <f>D83-E83</f>
        <v>1417215.85</v>
      </c>
      <c r="G83" s="26">
        <v>33706.58</v>
      </c>
      <c r="H83" s="27">
        <v>0</v>
      </c>
      <c r="I83" s="27">
        <v>0</v>
      </c>
      <c r="J83" s="26">
        <f>G83-H83-I83</f>
        <v>33706.58</v>
      </c>
      <c r="K83" s="26">
        <v>479562.32</v>
      </c>
      <c r="L83" s="10">
        <f>(F83+J83)/C83</f>
        <v>459.29801519468191</v>
      </c>
      <c r="M83" s="10">
        <f>K83/C83</f>
        <v>151.80826843937956</v>
      </c>
      <c r="N83" s="11">
        <f>(F83+J83+K83)/C83</f>
        <v>611.10628363406147</v>
      </c>
    </row>
    <row r="84" spans="1:14" ht="15" customHeight="1">
      <c r="A84" s="8" t="s">
        <v>157</v>
      </c>
      <c r="B84" s="9" t="s">
        <v>109</v>
      </c>
      <c r="C84" s="25">
        <v>249</v>
      </c>
      <c r="D84" s="26">
        <v>102560.55</v>
      </c>
      <c r="E84" s="27">
        <v>0</v>
      </c>
      <c r="F84" s="26">
        <f>D84-E84</f>
        <v>102560.55</v>
      </c>
      <c r="G84" s="26">
        <v>1892.74</v>
      </c>
      <c r="H84" s="27">
        <v>0</v>
      </c>
      <c r="I84" s="27">
        <v>0</v>
      </c>
      <c r="J84" s="26">
        <f>G84-H84-I84</f>
        <v>1892.74</v>
      </c>
      <c r="K84" s="26">
        <v>47606.1</v>
      </c>
      <c r="L84" s="10">
        <f>(F84+J84)/C84</f>
        <v>419.49112449799202</v>
      </c>
      <c r="M84" s="10">
        <f>K84/C84</f>
        <v>191.18915662650602</v>
      </c>
      <c r="N84" s="11">
        <f>(F84+J84+K84)/C84</f>
        <v>610.68028112449804</v>
      </c>
    </row>
    <row r="85" spans="1:14" ht="15" customHeight="1">
      <c r="A85" s="8" t="s">
        <v>52</v>
      </c>
      <c r="B85" s="9" t="s">
        <v>0</v>
      </c>
      <c r="C85" s="25">
        <v>2018</v>
      </c>
      <c r="D85" s="26">
        <v>909145.17</v>
      </c>
      <c r="E85" s="27">
        <v>0</v>
      </c>
      <c r="F85" s="26">
        <f>D85-E85</f>
        <v>909145.17</v>
      </c>
      <c r="G85" s="26">
        <v>6770.26</v>
      </c>
      <c r="H85" s="27">
        <v>0</v>
      </c>
      <c r="I85" s="27">
        <v>0</v>
      </c>
      <c r="J85" s="26">
        <f>G85-H85-I85</f>
        <v>6770.26</v>
      </c>
      <c r="K85" s="26">
        <v>316116.86</v>
      </c>
      <c r="L85" s="10">
        <f>(F85+J85)/C85</f>
        <v>453.87285926660064</v>
      </c>
      <c r="M85" s="10">
        <f>K85/C85</f>
        <v>156.64859266600595</v>
      </c>
      <c r="N85" s="11">
        <f>(F85+J85+K85)/C85</f>
        <v>610.52145193260651</v>
      </c>
    </row>
    <row r="86" spans="1:14" ht="15" customHeight="1">
      <c r="A86" s="8" t="s">
        <v>212</v>
      </c>
      <c r="B86" s="9" t="s">
        <v>172</v>
      </c>
      <c r="C86" s="25">
        <v>2656</v>
      </c>
      <c r="D86" s="26">
        <v>961702.14</v>
      </c>
      <c r="E86" s="27">
        <v>0</v>
      </c>
      <c r="F86" s="26">
        <f>D86-E86</f>
        <v>961702.14</v>
      </c>
      <c r="G86" s="26">
        <v>58486.89</v>
      </c>
      <c r="H86" s="27">
        <v>0</v>
      </c>
      <c r="I86" s="27">
        <v>0</v>
      </c>
      <c r="J86" s="26">
        <f>G86-H86-I86</f>
        <v>58486.89</v>
      </c>
      <c r="K86" s="26">
        <v>600784.06999999995</v>
      </c>
      <c r="L86" s="10">
        <f>(F86+J86)/C86</f>
        <v>384.10731551204822</v>
      </c>
      <c r="M86" s="10">
        <f>K86/C86</f>
        <v>226.19882153614455</v>
      </c>
      <c r="N86" s="11">
        <f>(F86+J86+K86)/C86</f>
        <v>610.3061370481928</v>
      </c>
    </row>
    <row r="87" spans="1:14" ht="15" customHeight="1">
      <c r="A87" s="8" t="s">
        <v>196</v>
      </c>
      <c r="B87" s="9" t="s">
        <v>172</v>
      </c>
      <c r="C87" s="25">
        <v>1392</v>
      </c>
      <c r="D87" s="26">
        <v>509394.26</v>
      </c>
      <c r="E87" s="27">
        <v>0</v>
      </c>
      <c r="F87" s="26">
        <f>D87-E87</f>
        <v>509394.26</v>
      </c>
      <c r="G87" s="26">
        <v>12061.39</v>
      </c>
      <c r="H87" s="27">
        <v>0</v>
      </c>
      <c r="I87" s="27">
        <v>0</v>
      </c>
      <c r="J87" s="26">
        <f>G87-H87-I87</f>
        <v>12061.39</v>
      </c>
      <c r="K87" s="26">
        <v>325794.65999999997</v>
      </c>
      <c r="L87" s="10">
        <f>(F87+J87)/C87</f>
        <v>374.60894396551726</v>
      </c>
      <c r="M87" s="10">
        <f>K87/C87</f>
        <v>234.04788793103447</v>
      </c>
      <c r="N87" s="11">
        <f>(F87+J87+K87)/C87</f>
        <v>608.65683189655181</v>
      </c>
    </row>
    <row r="88" spans="1:14" ht="15" customHeight="1">
      <c r="A88" s="8" t="s">
        <v>264</v>
      </c>
      <c r="B88" s="9" t="s">
        <v>255</v>
      </c>
      <c r="C88" s="25">
        <v>572</v>
      </c>
      <c r="D88" s="26">
        <v>249441.81</v>
      </c>
      <c r="E88" s="27">
        <v>0</v>
      </c>
      <c r="F88" s="26">
        <f>D88-E88</f>
        <v>249441.81</v>
      </c>
      <c r="G88" s="26">
        <v>14812.69</v>
      </c>
      <c r="H88" s="27">
        <v>0</v>
      </c>
      <c r="I88" s="27">
        <v>0</v>
      </c>
      <c r="J88" s="26">
        <f>G88-H88-I88</f>
        <v>14812.69</v>
      </c>
      <c r="K88" s="26">
        <v>81720.91</v>
      </c>
      <c r="L88" s="10">
        <f>(F88+J88)/C88</f>
        <v>461.98339160839163</v>
      </c>
      <c r="M88" s="10">
        <f>K88/C88</f>
        <v>142.86872377622379</v>
      </c>
      <c r="N88" s="11">
        <f>(F88+J88+K88)/C88</f>
        <v>604.85211538461544</v>
      </c>
    </row>
    <row r="89" spans="1:14" ht="15" customHeight="1">
      <c r="A89" s="8" t="s">
        <v>206</v>
      </c>
      <c r="B89" s="9" t="s">
        <v>172</v>
      </c>
      <c r="C89" s="25">
        <v>1350</v>
      </c>
      <c r="D89" s="26">
        <v>582846.97</v>
      </c>
      <c r="E89" s="27">
        <v>0</v>
      </c>
      <c r="F89" s="26">
        <f>D89-E89</f>
        <v>582846.97</v>
      </c>
      <c r="G89" s="26">
        <v>7933.11</v>
      </c>
      <c r="H89" s="27">
        <v>0</v>
      </c>
      <c r="I89" s="27">
        <v>0</v>
      </c>
      <c r="J89" s="26">
        <f>G89-H89-I89</f>
        <v>7933.11</v>
      </c>
      <c r="K89" s="26">
        <v>221569.81</v>
      </c>
      <c r="L89" s="10">
        <f>(F89+J89)/C89</f>
        <v>437.61487407407407</v>
      </c>
      <c r="M89" s="10">
        <f>K89/C89</f>
        <v>164.12578518518518</v>
      </c>
      <c r="N89" s="11">
        <f>(F89+J89+K89)/C89</f>
        <v>601.74065925925913</v>
      </c>
    </row>
    <row r="90" spans="1:14" ht="15" customHeight="1">
      <c r="A90" s="8" t="s">
        <v>416</v>
      </c>
      <c r="B90" s="9" t="s">
        <v>296</v>
      </c>
      <c r="C90" s="25">
        <v>3709</v>
      </c>
      <c r="D90" s="26">
        <v>1360190.12</v>
      </c>
      <c r="E90" s="27">
        <v>0</v>
      </c>
      <c r="F90" s="26">
        <f>D90-E90</f>
        <v>1360190.12</v>
      </c>
      <c r="G90" s="26">
        <v>37760.720000000001</v>
      </c>
      <c r="H90" s="27">
        <v>0</v>
      </c>
      <c r="I90" s="27">
        <v>0</v>
      </c>
      <c r="J90" s="26">
        <f>G90-H90-I90</f>
        <v>37760.720000000001</v>
      </c>
      <c r="K90" s="26">
        <v>825852.38</v>
      </c>
      <c r="L90" s="10">
        <f>(F90+J90)/C90</f>
        <v>376.90774871933138</v>
      </c>
      <c r="M90" s="10">
        <f>K90/C90</f>
        <v>222.66173631706658</v>
      </c>
      <c r="N90" s="11">
        <f>(F90+J90+K90)/C90</f>
        <v>599.56948503639796</v>
      </c>
    </row>
    <row r="91" spans="1:14" ht="15" customHeight="1">
      <c r="A91" s="8" t="s">
        <v>449</v>
      </c>
      <c r="B91" s="9" t="s">
        <v>296</v>
      </c>
      <c r="C91" s="25">
        <v>608</v>
      </c>
      <c r="D91" s="26">
        <v>217260.53</v>
      </c>
      <c r="E91" s="27">
        <v>0</v>
      </c>
      <c r="F91" s="26">
        <f>D91-E91</f>
        <v>217260.53</v>
      </c>
      <c r="G91" s="26">
        <v>4038.2</v>
      </c>
      <c r="H91" s="27">
        <v>0</v>
      </c>
      <c r="I91" s="27">
        <v>0</v>
      </c>
      <c r="J91" s="26">
        <f>G91-H91-I91</f>
        <v>4038.2</v>
      </c>
      <c r="K91" s="26">
        <v>141769.54</v>
      </c>
      <c r="L91" s="10">
        <f>(F91+J91)/C91</f>
        <v>363.97817434210526</v>
      </c>
      <c r="M91" s="10">
        <f>K91/C91</f>
        <v>233.1735855263158</v>
      </c>
      <c r="N91" s="11">
        <f>(F91+J91+K91)/C91</f>
        <v>597.1517598684211</v>
      </c>
    </row>
    <row r="92" spans="1:14" ht="15" customHeight="1">
      <c r="A92" s="8" t="s">
        <v>213</v>
      </c>
      <c r="B92" s="9" t="s">
        <v>172</v>
      </c>
      <c r="C92" s="25">
        <v>2832</v>
      </c>
      <c r="D92" s="26">
        <v>1143050.93</v>
      </c>
      <c r="E92" s="27">
        <v>0</v>
      </c>
      <c r="F92" s="26">
        <f>D92-E92</f>
        <v>1143050.93</v>
      </c>
      <c r="G92" s="26">
        <v>44935.86</v>
      </c>
      <c r="H92" s="27">
        <v>0</v>
      </c>
      <c r="I92" s="27">
        <v>0</v>
      </c>
      <c r="J92" s="26">
        <f>G92-H92-I92</f>
        <v>44935.86</v>
      </c>
      <c r="K92" s="26">
        <v>493719.37</v>
      </c>
      <c r="L92" s="10">
        <f>(F92+J92)/C92</f>
        <v>419.48686087570621</v>
      </c>
      <c r="M92" s="10">
        <f>K92/C92</f>
        <v>174.33593573446328</v>
      </c>
      <c r="N92" s="11">
        <f>(F92+J92+K92)/C92</f>
        <v>593.82279661016958</v>
      </c>
    </row>
    <row r="93" spans="1:14" ht="15" customHeight="1">
      <c r="A93" s="8" t="s">
        <v>175</v>
      </c>
      <c r="B93" s="9" t="s">
        <v>172</v>
      </c>
      <c r="C93" s="25">
        <v>1743</v>
      </c>
      <c r="D93" s="26">
        <v>633486.19999999995</v>
      </c>
      <c r="E93" s="27">
        <v>0</v>
      </c>
      <c r="F93" s="26">
        <f>D93-E93</f>
        <v>633486.19999999995</v>
      </c>
      <c r="G93" s="26">
        <v>20494.98</v>
      </c>
      <c r="H93" s="27">
        <v>0</v>
      </c>
      <c r="I93" s="27">
        <v>0</v>
      </c>
      <c r="J93" s="26">
        <f>G93-H93-I93</f>
        <v>20494.98</v>
      </c>
      <c r="K93" s="26">
        <v>380207.52</v>
      </c>
      <c r="L93" s="10">
        <f>(F93+J93)/C93</f>
        <v>375.20434882386684</v>
      </c>
      <c r="M93" s="10">
        <f>K93/C93</f>
        <v>218.13397590361447</v>
      </c>
      <c r="N93" s="11">
        <f>(F93+J93+K93)/C93</f>
        <v>593.33832472748134</v>
      </c>
    </row>
    <row r="94" spans="1:14" ht="15" customHeight="1">
      <c r="A94" s="8" t="s">
        <v>283</v>
      </c>
      <c r="B94" s="9" t="s">
        <v>255</v>
      </c>
      <c r="C94" s="25">
        <v>3866</v>
      </c>
      <c r="D94" s="26">
        <v>1318386.29</v>
      </c>
      <c r="E94" s="27">
        <v>0</v>
      </c>
      <c r="F94" s="26">
        <f>D94-E94</f>
        <v>1318386.29</v>
      </c>
      <c r="G94" s="26">
        <v>43002.65</v>
      </c>
      <c r="H94" s="27">
        <v>0</v>
      </c>
      <c r="I94" s="27">
        <v>0</v>
      </c>
      <c r="J94" s="26">
        <f>G94-H94-I94</f>
        <v>43002.65</v>
      </c>
      <c r="K94" s="26">
        <v>930785.66</v>
      </c>
      <c r="L94" s="10">
        <f>(F94+J94)/C94</f>
        <v>352.14406104500773</v>
      </c>
      <c r="M94" s="10">
        <f>K94/C94</f>
        <v>240.7619399896534</v>
      </c>
      <c r="N94" s="11">
        <f>(F94+J94+K94)/C94</f>
        <v>592.90600103466113</v>
      </c>
    </row>
    <row r="95" spans="1:14" ht="15" customHeight="1">
      <c r="A95" s="8" t="s">
        <v>66</v>
      </c>
      <c r="B95" s="9" t="s">
        <v>0</v>
      </c>
      <c r="C95" s="25">
        <v>1074</v>
      </c>
      <c r="D95" s="26">
        <v>366241.63</v>
      </c>
      <c r="E95" s="27">
        <v>0</v>
      </c>
      <c r="F95" s="26">
        <f>D95-E95</f>
        <v>366241.63</v>
      </c>
      <c r="G95" s="26">
        <v>15675.37</v>
      </c>
      <c r="H95" s="27">
        <v>0</v>
      </c>
      <c r="I95" s="27">
        <v>0</v>
      </c>
      <c r="J95" s="26">
        <f>G95-H95-I95</f>
        <v>15675.37</v>
      </c>
      <c r="K95" s="26">
        <v>252456.65</v>
      </c>
      <c r="L95" s="10">
        <f>(F95+J95)/C95</f>
        <v>355.60242085661082</v>
      </c>
      <c r="M95" s="10">
        <f>K95/C95</f>
        <v>235.06205772811919</v>
      </c>
      <c r="N95" s="11">
        <f>(F95+J95+K95)/C95</f>
        <v>590.66447858472998</v>
      </c>
    </row>
    <row r="96" spans="1:14" ht="15" customHeight="1">
      <c r="A96" s="8" t="s">
        <v>446</v>
      </c>
      <c r="B96" s="9" t="s">
        <v>0</v>
      </c>
      <c r="C96" s="25">
        <v>624</v>
      </c>
      <c r="D96" s="26">
        <v>287758.33</v>
      </c>
      <c r="E96" s="27">
        <v>0</v>
      </c>
      <c r="F96" s="26">
        <f>D96-E96</f>
        <v>287758.33</v>
      </c>
      <c r="G96" s="26">
        <v>7453.13</v>
      </c>
      <c r="H96" s="27">
        <v>0</v>
      </c>
      <c r="I96" s="27">
        <v>0</v>
      </c>
      <c r="J96" s="26">
        <f>G96-H96-I96</f>
        <v>7453.13</v>
      </c>
      <c r="K96" s="26">
        <v>72430.240000000005</v>
      </c>
      <c r="L96" s="10">
        <f>(F96+J96)/C96</f>
        <v>473.09528846153847</v>
      </c>
      <c r="M96" s="10">
        <f>K96/C96</f>
        <v>116.07410256410257</v>
      </c>
      <c r="N96" s="11">
        <f>(F96+J96+K96)/C96</f>
        <v>589.16939102564106</v>
      </c>
    </row>
    <row r="97" spans="1:14" ht="15" customHeight="1">
      <c r="A97" s="8" t="s">
        <v>215</v>
      </c>
      <c r="B97" s="9" t="s">
        <v>172</v>
      </c>
      <c r="C97" s="25">
        <v>1635</v>
      </c>
      <c r="D97" s="26">
        <v>547902.04</v>
      </c>
      <c r="E97" s="27">
        <v>0</v>
      </c>
      <c r="F97" s="26">
        <f>D97-E97</f>
        <v>547902.04</v>
      </c>
      <c r="G97" s="26">
        <v>33525.550000000003</v>
      </c>
      <c r="H97" s="27">
        <v>0</v>
      </c>
      <c r="I97" s="27">
        <v>0</v>
      </c>
      <c r="J97" s="26">
        <f>G97-H97-I97</f>
        <v>33525.550000000003</v>
      </c>
      <c r="K97" s="26">
        <v>381587.55</v>
      </c>
      <c r="L97" s="10">
        <f>(F97+J97)/C97</f>
        <v>355.61320489296639</v>
      </c>
      <c r="M97" s="10">
        <f>K97/C97</f>
        <v>233.38688073394493</v>
      </c>
      <c r="N97" s="11">
        <f>(F97+J97+K97)/C97</f>
        <v>589.00008562691141</v>
      </c>
    </row>
    <row r="98" spans="1:14" ht="15" customHeight="1">
      <c r="A98" s="8" t="s">
        <v>345</v>
      </c>
      <c r="B98" s="9" t="s">
        <v>172</v>
      </c>
      <c r="C98" s="25">
        <v>4472</v>
      </c>
      <c r="D98" s="26">
        <v>1542378.92</v>
      </c>
      <c r="E98" s="27">
        <v>0</v>
      </c>
      <c r="F98" s="26">
        <f>D98-E98</f>
        <v>1542378.92</v>
      </c>
      <c r="G98" s="26">
        <v>37794.79</v>
      </c>
      <c r="H98" s="27">
        <v>0</v>
      </c>
      <c r="I98" s="27">
        <v>0</v>
      </c>
      <c r="J98" s="26">
        <f>G98-H98-I98</f>
        <v>37794.79</v>
      </c>
      <c r="K98" s="26">
        <v>1052299.42</v>
      </c>
      <c r="L98" s="10">
        <f>(F98+J98)/C98</f>
        <v>353.34832513416814</v>
      </c>
      <c r="M98" s="10">
        <f>K98/C98</f>
        <v>235.30845706618962</v>
      </c>
      <c r="N98" s="11">
        <f>(F98+J98+K98)/C98</f>
        <v>588.65678220035772</v>
      </c>
    </row>
    <row r="99" spans="1:14" ht="15" customHeight="1">
      <c r="A99" s="8" t="s">
        <v>59</v>
      </c>
      <c r="B99" s="9" t="s">
        <v>0</v>
      </c>
      <c r="C99" s="25">
        <v>2923</v>
      </c>
      <c r="D99" s="26">
        <v>1078310.29</v>
      </c>
      <c r="E99" s="27">
        <v>0</v>
      </c>
      <c r="F99" s="26">
        <f>D99-E99</f>
        <v>1078310.29</v>
      </c>
      <c r="G99" s="26">
        <v>93601.74</v>
      </c>
      <c r="H99" s="27">
        <v>0</v>
      </c>
      <c r="I99" s="27">
        <v>0</v>
      </c>
      <c r="J99" s="26">
        <f>G99-H99-I99</f>
        <v>93601.74</v>
      </c>
      <c r="K99" s="26">
        <v>532152.34</v>
      </c>
      <c r="L99" s="10">
        <f>(F99+J99)/C99</f>
        <v>400.92782415326718</v>
      </c>
      <c r="M99" s="10">
        <f>K99/C99</f>
        <v>182.05690728703385</v>
      </c>
      <c r="N99" s="11">
        <f>(F99+J99+K99)/C99</f>
        <v>582.98473144030106</v>
      </c>
    </row>
    <row r="100" spans="1:14" ht="15" customHeight="1">
      <c r="A100" s="8" t="s">
        <v>69</v>
      </c>
      <c r="B100" s="9" t="s">
        <v>0</v>
      </c>
      <c r="C100" s="25">
        <v>886</v>
      </c>
      <c r="D100" s="26">
        <v>404161.09</v>
      </c>
      <c r="E100" s="27">
        <v>0</v>
      </c>
      <c r="F100" s="26">
        <f>D100-E100</f>
        <v>404161.09</v>
      </c>
      <c r="G100" s="26">
        <v>7388.61</v>
      </c>
      <c r="H100" s="27">
        <v>0</v>
      </c>
      <c r="I100" s="27">
        <v>0</v>
      </c>
      <c r="J100" s="26">
        <f>G100-H100-I100</f>
        <v>7388.61</v>
      </c>
      <c r="K100" s="26">
        <v>100907.94</v>
      </c>
      <c r="L100" s="10">
        <f>(F100+J100)/C100</f>
        <v>464.50304740406324</v>
      </c>
      <c r="M100" s="10">
        <f>K100/C100</f>
        <v>113.89158013544018</v>
      </c>
      <c r="N100" s="11">
        <f>(F100+J100+K100)/C100</f>
        <v>578.3946275395034</v>
      </c>
    </row>
    <row r="101" spans="1:14" ht="15" customHeight="1">
      <c r="A101" s="8" t="s">
        <v>329</v>
      </c>
      <c r="B101" s="9" t="s">
        <v>221</v>
      </c>
      <c r="C101" s="25">
        <v>2888</v>
      </c>
      <c r="D101" s="26">
        <v>933891.36</v>
      </c>
      <c r="E101" s="27">
        <v>0</v>
      </c>
      <c r="F101" s="26">
        <f>D101-E101</f>
        <v>933891.36</v>
      </c>
      <c r="G101" s="26">
        <v>176015.45</v>
      </c>
      <c r="H101" s="27">
        <v>0</v>
      </c>
      <c r="I101" s="27">
        <v>0</v>
      </c>
      <c r="J101" s="26">
        <f>G101-H101-I101</f>
        <v>176015.45</v>
      </c>
      <c r="K101" s="26">
        <v>558611.96</v>
      </c>
      <c r="L101" s="10">
        <f>(F101+J101)/C101</f>
        <v>384.31676246537398</v>
      </c>
      <c r="M101" s="10">
        <f>K101/C101</f>
        <v>193.42519390581717</v>
      </c>
      <c r="N101" s="11">
        <f>(F101+J101+K101)/C101</f>
        <v>577.74195637119112</v>
      </c>
    </row>
    <row r="102" spans="1:14" ht="15" customHeight="1">
      <c r="A102" s="8" t="s">
        <v>1</v>
      </c>
      <c r="B102" s="9" t="s">
        <v>0</v>
      </c>
      <c r="C102" s="25">
        <v>1193</v>
      </c>
      <c r="D102" s="26">
        <v>546488.43000000005</v>
      </c>
      <c r="E102" s="27">
        <v>0</v>
      </c>
      <c r="F102" s="26">
        <f>D102-E102</f>
        <v>546488.43000000005</v>
      </c>
      <c r="G102" s="26">
        <v>10465.06</v>
      </c>
      <c r="H102" s="27">
        <v>0</v>
      </c>
      <c r="I102" s="27">
        <v>0</v>
      </c>
      <c r="J102" s="26">
        <f>G102-H102-I102</f>
        <v>10465.06</v>
      </c>
      <c r="K102" s="26">
        <v>131946.92000000001</v>
      </c>
      <c r="L102" s="10">
        <f>(F102+J102)/C102</f>
        <v>466.851207041073</v>
      </c>
      <c r="M102" s="10">
        <f>K102/C102</f>
        <v>110.6009388097234</v>
      </c>
      <c r="N102" s="11">
        <f>(F102+J102+K102)/C102</f>
        <v>577.45214585079646</v>
      </c>
    </row>
    <row r="103" spans="1:14" ht="15" customHeight="1">
      <c r="A103" s="8" t="s">
        <v>454</v>
      </c>
      <c r="B103" s="9" t="s">
        <v>109</v>
      </c>
      <c r="C103" s="25">
        <v>462</v>
      </c>
      <c r="D103" s="26">
        <v>148995.59</v>
      </c>
      <c r="E103" s="27">
        <v>0</v>
      </c>
      <c r="F103" s="26">
        <f>D103-E103</f>
        <v>148995.59</v>
      </c>
      <c r="G103" s="26">
        <v>6730.24</v>
      </c>
      <c r="H103" s="27">
        <v>0</v>
      </c>
      <c r="I103" s="27">
        <v>0</v>
      </c>
      <c r="J103" s="26">
        <f>G103-H103-I103</f>
        <v>6730.24</v>
      </c>
      <c r="K103" s="26">
        <v>109059.58</v>
      </c>
      <c r="L103" s="10">
        <f>(F103+J103)/C103</f>
        <v>337.06889610389607</v>
      </c>
      <c r="M103" s="10">
        <f>K103/C103</f>
        <v>236.05969696969697</v>
      </c>
      <c r="N103" s="11">
        <f>(F103+J103+K103)/C103</f>
        <v>573.12859307359304</v>
      </c>
    </row>
    <row r="104" spans="1:14" ht="15" customHeight="1">
      <c r="A104" s="8" t="s">
        <v>243</v>
      </c>
      <c r="B104" s="9" t="s">
        <v>221</v>
      </c>
      <c r="C104" s="25">
        <v>1473</v>
      </c>
      <c r="D104" s="26">
        <v>711934.11</v>
      </c>
      <c r="E104" s="27">
        <v>0</v>
      </c>
      <c r="F104" s="26">
        <f>D104-E104</f>
        <v>711934.11</v>
      </c>
      <c r="G104" s="26">
        <v>39392.400000000001</v>
      </c>
      <c r="H104" s="27">
        <v>0</v>
      </c>
      <c r="I104" s="27">
        <v>0</v>
      </c>
      <c r="J104" s="26">
        <f>G104-H104-I104</f>
        <v>39392.400000000001</v>
      </c>
      <c r="K104" s="26">
        <v>90672.85</v>
      </c>
      <c r="L104" s="10">
        <f>(F104+J104)/C104</f>
        <v>510.06551934826882</v>
      </c>
      <c r="M104" s="10">
        <f>K104/C104</f>
        <v>61.556585200271556</v>
      </c>
      <c r="N104" s="11">
        <f>(F104+J104+K104)/C104</f>
        <v>571.62210454854039</v>
      </c>
    </row>
    <row r="105" spans="1:14" ht="15" customHeight="1">
      <c r="A105" s="8" t="s">
        <v>42</v>
      </c>
      <c r="B105" s="9" t="s">
        <v>0</v>
      </c>
      <c r="C105" s="25">
        <v>786</v>
      </c>
      <c r="D105" s="26">
        <v>312388.90999999997</v>
      </c>
      <c r="E105" s="27">
        <v>0</v>
      </c>
      <c r="F105" s="26">
        <f>D105-E105</f>
        <v>312388.90999999997</v>
      </c>
      <c r="G105" s="26">
        <v>1620.92</v>
      </c>
      <c r="H105" s="27">
        <v>0</v>
      </c>
      <c r="I105" s="27">
        <v>0</v>
      </c>
      <c r="J105" s="26">
        <f>G105-H105-I105</f>
        <v>1620.92</v>
      </c>
      <c r="K105" s="26">
        <v>134906.39000000001</v>
      </c>
      <c r="L105" s="10">
        <f>(F105+J105)/C105</f>
        <v>399.50360050890578</v>
      </c>
      <c r="M105" s="10">
        <f>K105/C105</f>
        <v>171.63662849872776</v>
      </c>
      <c r="N105" s="11">
        <f>(F105+J105+K105)/C105</f>
        <v>571.14022900763359</v>
      </c>
    </row>
    <row r="106" spans="1:14" ht="15" customHeight="1">
      <c r="A106" s="8" t="s">
        <v>461</v>
      </c>
      <c r="B106" s="9" t="s">
        <v>109</v>
      </c>
      <c r="C106" s="25">
        <v>132</v>
      </c>
      <c r="D106" s="26">
        <v>43044.39</v>
      </c>
      <c r="E106" s="27">
        <v>0</v>
      </c>
      <c r="F106" s="26">
        <f>D106-E106</f>
        <v>43044.39</v>
      </c>
      <c r="G106" s="26">
        <v>7405.64</v>
      </c>
      <c r="H106" s="27">
        <v>0</v>
      </c>
      <c r="I106" s="27">
        <v>0</v>
      </c>
      <c r="J106" s="26">
        <f>G106-H106-I106</f>
        <v>7405.64</v>
      </c>
      <c r="K106" s="26">
        <v>24838.9</v>
      </c>
      <c r="L106" s="10">
        <f>(F106+J106)/C106</f>
        <v>382.19719696969696</v>
      </c>
      <c r="M106" s="10">
        <f>K106/C106</f>
        <v>188.17348484848486</v>
      </c>
      <c r="N106" s="11">
        <f>(F106+J106+K106)/C106</f>
        <v>570.37068181818177</v>
      </c>
    </row>
    <row r="107" spans="1:14" ht="15" customHeight="1">
      <c r="A107" s="8" t="s">
        <v>180</v>
      </c>
      <c r="B107" s="9" t="s">
        <v>172</v>
      </c>
      <c r="C107" s="25">
        <v>3545</v>
      </c>
      <c r="D107" s="26">
        <v>1058319.68</v>
      </c>
      <c r="E107" s="27">
        <v>0</v>
      </c>
      <c r="F107" s="26">
        <f>D107-E107</f>
        <v>1058319.68</v>
      </c>
      <c r="G107" s="26">
        <v>57599.96</v>
      </c>
      <c r="H107" s="27">
        <v>0</v>
      </c>
      <c r="I107" s="27">
        <v>0</v>
      </c>
      <c r="J107" s="26">
        <f>G107-H107-I107</f>
        <v>57599.96</v>
      </c>
      <c r="K107" s="26">
        <v>894462.35</v>
      </c>
      <c r="L107" s="10">
        <f>(F107+J107)/C107</f>
        <v>314.78692242595201</v>
      </c>
      <c r="M107" s="10">
        <f>K107/C107</f>
        <v>252.31660084626233</v>
      </c>
      <c r="N107" s="11">
        <f>(F107+J107+K107)/C107</f>
        <v>567.10352327221437</v>
      </c>
    </row>
    <row r="108" spans="1:14" ht="15" customHeight="1">
      <c r="A108" s="8" t="s">
        <v>384</v>
      </c>
      <c r="B108" s="9" t="s">
        <v>255</v>
      </c>
      <c r="C108" s="25">
        <v>2326</v>
      </c>
      <c r="D108" s="26">
        <v>880590.79</v>
      </c>
      <c r="E108" s="27">
        <v>0</v>
      </c>
      <c r="F108" s="26">
        <f>D108-E108</f>
        <v>880590.79</v>
      </c>
      <c r="G108" s="26">
        <v>9637.2000000000007</v>
      </c>
      <c r="H108" s="27">
        <v>0</v>
      </c>
      <c r="I108" s="27">
        <v>0</v>
      </c>
      <c r="J108" s="26">
        <f>G108-H108-I108</f>
        <v>9637.2000000000007</v>
      </c>
      <c r="K108" s="26">
        <v>426408.71</v>
      </c>
      <c r="L108" s="10">
        <f>(F108+J108)/C108</f>
        <v>382.72914445399829</v>
      </c>
      <c r="M108" s="10">
        <f>K108/C108</f>
        <v>183.32274720550302</v>
      </c>
      <c r="N108" s="11">
        <f>(F108+J108+K108)/C108</f>
        <v>566.05189165950128</v>
      </c>
    </row>
    <row r="109" spans="1:14" ht="15" customHeight="1">
      <c r="A109" s="8" t="s">
        <v>185</v>
      </c>
      <c r="B109" s="9" t="s">
        <v>172</v>
      </c>
      <c r="C109" s="25">
        <v>1249</v>
      </c>
      <c r="D109" s="26">
        <v>386319.49</v>
      </c>
      <c r="E109" s="27">
        <v>0</v>
      </c>
      <c r="F109" s="26">
        <f>D109-E109</f>
        <v>386319.49</v>
      </c>
      <c r="G109" s="26">
        <v>17933.18</v>
      </c>
      <c r="H109" s="27">
        <v>0</v>
      </c>
      <c r="I109" s="27">
        <v>0</v>
      </c>
      <c r="J109" s="26">
        <f>G109-H109-I109</f>
        <v>17933.18</v>
      </c>
      <c r="K109" s="26">
        <v>296205.40000000002</v>
      </c>
      <c r="L109" s="10">
        <f>(F109+J109)/C109</f>
        <v>323.66106485188152</v>
      </c>
      <c r="M109" s="10">
        <f>K109/C109</f>
        <v>237.15404323458768</v>
      </c>
      <c r="N109" s="11">
        <f>(F109+J109+K109)/C109</f>
        <v>560.81510808646919</v>
      </c>
    </row>
    <row r="110" spans="1:14" ht="15" customHeight="1">
      <c r="A110" s="8" t="s">
        <v>154</v>
      </c>
      <c r="B110" s="9" t="s">
        <v>109</v>
      </c>
      <c r="C110" s="25">
        <v>974</v>
      </c>
      <c r="D110" s="26">
        <v>493384.69</v>
      </c>
      <c r="E110" s="27">
        <v>0</v>
      </c>
      <c r="F110" s="26">
        <f>D110-E110</f>
        <v>493384.69</v>
      </c>
      <c r="G110" s="26">
        <v>15617.84</v>
      </c>
      <c r="H110" s="27">
        <v>0</v>
      </c>
      <c r="I110" s="27">
        <v>0</v>
      </c>
      <c r="J110" s="26">
        <f>G110-H110-I110</f>
        <v>15617.84</v>
      </c>
      <c r="K110" s="26">
        <v>35815.1</v>
      </c>
      <c r="L110" s="10">
        <f>(F110+J110)/C110</f>
        <v>522.58986652977421</v>
      </c>
      <c r="M110" s="10">
        <f>K110/C110</f>
        <v>36.771149897330595</v>
      </c>
      <c r="N110" s="11">
        <f>(F110+J110+K110)/C110</f>
        <v>559.36101642710469</v>
      </c>
    </row>
    <row r="111" spans="1:14" ht="15" customHeight="1">
      <c r="A111" s="8" t="s">
        <v>288</v>
      </c>
      <c r="B111" s="9" t="s">
        <v>255</v>
      </c>
      <c r="C111" s="25">
        <v>3450</v>
      </c>
      <c r="D111" s="26">
        <v>1437470.18</v>
      </c>
      <c r="E111" s="27">
        <v>0</v>
      </c>
      <c r="F111" s="26">
        <f>D111-E111</f>
        <v>1437470.18</v>
      </c>
      <c r="G111" s="26">
        <v>36722.589999999997</v>
      </c>
      <c r="H111" s="27">
        <v>0</v>
      </c>
      <c r="I111" s="27">
        <v>0</v>
      </c>
      <c r="J111" s="26">
        <f>G111-H111-I111</f>
        <v>36722.589999999997</v>
      </c>
      <c r="K111" s="26">
        <v>455246.78</v>
      </c>
      <c r="L111" s="10">
        <f>(F111+J111)/C111</f>
        <v>427.30225217391308</v>
      </c>
      <c r="M111" s="10">
        <f>K111/C111</f>
        <v>131.9555884057971</v>
      </c>
      <c r="N111" s="11">
        <f>(F111+J111+K111)/C111</f>
        <v>559.25784057971021</v>
      </c>
    </row>
    <row r="112" spans="1:14" ht="15" customHeight="1">
      <c r="A112" s="8" t="s">
        <v>379</v>
      </c>
      <c r="B112" s="9" t="s">
        <v>109</v>
      </c>
      <c r="C112" s="25">
        <v>3355</v>
      </c>
      <c r="D112" s="26">
        <v>1563958.61</v>
      </c>
      <c r="E112" s="27">
        <v>0</v>
      </c>
      <c r="F112" s="26">
        <f>D112-E112</f>
        <v>1563958.61</v>
      </c>
      <c r="G112" s="26">
        <v>75375.17</v>
      </c>
      <c r="H112" s="27">
        <v>0</v>
      </c>
      <c r="I112" s="27">
        <v>0</v>
      </c>
      <c r="J112" s="26">
        <f>G112-H112-I112</f>
        <v>75375.17</v>
      </c>
      <c r="K112" s="26">
        <v>236317.69</v>
      </c>
      <c r="L112" s="10">
        <f>(F112+J112)/C112</f>
        <v>488.62407749627425</v>
      </c>
      <c r="M112" s="10">
        <f>K112/C112</f>
        <v>70.437463487332337</v>
      </c>
      <c r="N112" s="11">
        <f>(F112+J112+K112)/C112</f>
        <v>559.06154098360651</v>
      </c>
    </row>
    <row r="113" spans="1:14" ht="15" customHeight="1">
      <c r="A113" s="8" t="s">
        <v>37</v>
      </c>
      <c r="B113" s="9" t="s">
        <v>0</v>
      </c>
      <c r="C113" s="25">
        <v>1064</v>
      </c>
      <c r="D113" s="26">
        <v>255261.12</v>
      </c>
      <c r="E113" s="27">
        <v>0</v>
      </c>
      <c r="F113" s="26">
        <f>D113-E113</f>
        <v>255261.12</v>
      </c>
      <c r="G113" s="26">
        <v>7877.34</v>
      </c>
      <c r="H113" s="27">
        <v>0</v>
      </c>
      <c r="I113" s="27">
        <v>0</v>
      </c>
      <c r="J113" s="26">
        <f>G113-H113-I113</f>
        <v>7877.34</v>
      </c>
      <c r="K113" s="26">
        <v>329671.87</v>
      </c>
      <c r="L113" s="10">
        <f>(F113+J113)/C113</f>
        <v>247.31058270676695</v>
      </c>
      <c r="M113" s="10">
        <f>K113/C113</f>
        <v>309.84198308270675</v>
      </c>
      <c r="N113" s="11">
        <f>(F113+J113+K113)/C113</f>
        <v>557.15256578947378</v>
      </c>
    </row>
    <row r="114" spans="1:14" ht="15" customHeight="1">
      <c r="A114" s="8" t="s">
        <v>404</v>
      </c>
      <c r="B114" s="9" t="s">
        <v>255</v>
      </c>
      <c r="C114" s="25">
        <v>236</v>
      </c>
      <c r="D114" s="26">
        <v>99449.8</v>
      </c>
      <c r="E114" s="27">
        <v>0</v>
      </c>
      <c r="F114" s="26">
        <f>D114-E114</f>
        <v>99449.8</v>
      </c>
      <c r="G114" s="26">
        <v>6259.9</v>
      </c>
      <c r="H114" s="27">
        <v>0</v>
      </c>
      <c r="I114" s="27">
        <v>0</v>
      </c>
      <c r="J114" s="26">
        <f>G114-H114-I114</f>
        <v>6259.9</v>
      </c>
      <c r="K114" s="26">
        <v>25658.57</v>
      </c>
      <c r="L114" s="10">
        <f>(F114+J114)/C114</f>
        <v>447.9224576271186</v>
      </c>
      <c r="M114" s="10">
        <f>K114/C114</f>
        <v>108.72275423728813</v>
      </c>
      <c r="N114" s="11">
        <f>(F114+J114+K114)/C114</f>
        <v>556.64521186440675</v>
      </c>
    </row>
    <row r="115" spans="1:14" ht="15" customHeight="1">
      <c r="A115" s="8" t="s">
        <v>84</v>
      </c>
      <c r="B115" s="9" t="s">
        <v>0</v>
      </c>
      <c r="C115" s="25">
        <v>987</v>
      </c>
      <c r="D115" s="26">
        <v>376615.86</v>
      </c>
      <c r="E115" s="27">
        <v>0</v>
      </c>
      <c r="F115" s="26">
        <f>D115-E115</f>
        <v>376615.86</v>
      </c>
      <c r="G115" s="26">
        <v>3832.04</v>
      </c>
      <c r="H115" s="27">
        <v>0</v>
      </c>
      <c r="I115" s="27">
        <v>0</v>
      </c>
      <c r="J115" s="26">
        <f>G115-H115-I115</f>
        <v>3832.04</v>
      </c>
      <c r="K115" s="26">
        <v>167064.26</v>
      </c>
      <c r="L115" s="10">
        <f>(F115+J115)/C115</f>
        <v>385.45886524822691</v>
      </c>
      <c r="M115" s="10">
        <f>K115/C115</f>
        <v>169.26470111448836</v>
      </c>
      <c r="N115" s="11">
        <f>(F115+J115+K115)/C115</f>
        <v>554.72356636271525</v>
      </c>
    </row>
    <row r="116" spans="1:14" ht="15" customHeight="1">
      <c r="A116" s="8" t="s">
        <v>457</v>
      </c>
      <c r="B116" s="9" t="s">
        <v>255</v>
      </c>
      <c r="C116" s="25">
        <v>391</v>
      </c>
      <c r="D116" s="26">
        <v>170667.37</v>
      </c>
      <c r="E116" s="27">
        <v>0</v>
      </c>
      <c r="F116" s="26">
        <f>D116-E116</f>
        <v>170667.37</v>
      </c>
      <c r="G116" s="26">
        <v>3065.26</v>
      </c>
      <c r="H116" s="27">
        <v>0</v>
      </c>
      <c r="I116" s="27">
        <v>0</v>
      </c>
      <c r="J116" s="26">
        <f>G116-H116-I116</f>
        <v>3065.26</v>
      </c>
      <c r="K116" s="26">
        <v>42661.35</v>
      </c>
      <c r="L116" s="10">
        <f>(F116+J116)/C116</f>
        <v>444.32897698209717</v>
      </c>
      <c r="M116" s="10">
        <f>K116/C116</f>
        <v>109.10831202046036</v>
      </c>
      <c r="N116" s="11">
        <f>(F116+J116+K116)/C116</f>
        <v>553.43728900255758</v>
      </c>
    </row>
    <row r="117" spans="1:14" ht="15" customHeight="1">
      <c r="A117" s="8" t="s">
        <v>304</v>
      </c>
      <c r="B117" s="9" t="s">
        <v>296</v>
      </c>
      <c r="C117" s="25">
        <v>2022</v>
      </c>
      <c r="D117" s="26">
        <v>639798.31000000006</v>
      </c>
      <c r="E117" s="27">
        <v>0</v>
      </c>
      <c r="F117" s="26">
        <f>D117-E117</f>
        <v>639798.31000000006</v>
      </c>
      <c r="G117" s="26">
        <v>49879.24</v>
      </c>
      <c r="H117" s="27">
        <v>0</v>
      </c>
      <c r="I117" s="27">
        <v>0</v>
      </c>
      <c r="J117" s="26">
        <f>G117-H117-I117</f>
        <v>49879.24</v>
      </c>
      <c r="K117" s="26">
        <v>425687.23</v>
      </c>
      <c r="L117" s="10">
        <f>(F117+J117)/C117</f>
        <v>341.08681998021763</v>
      </c>
      <c r="M117" s="10">
        <f>K117/C117</f>
        <v>210.52780909990108</v>
      </c>
      <c r="N117" s="11">
        <f>(F117+J117+K117)/C117</f>
        <v>551.61462908011868</v>
      </c>
    </row>
    <row r="118" spans="1:14" ht="15" customHeight="1">
      <c r="A118" s="8" t="s">
        <v>248</v>
      </c>
      <c r="B118" s="9" t="s">
        <v>247</v>
      </c>
      <c r="C118" s="25">
        <v>2698</v>
      </c>
      <c r="D118" s="26">
        <v>1112167.28</v>
      </c>
      <c r="E118" s="27">
        <v>0</v>
      </c>
      <c r="F118" s="26">
        <f>D118-E118</f>
        <v>1112167.28</v>
      </c>
      <c r="G118" s="26">
        <v>10025.99</v>
      </c>
      <c r="H118" s="27">
        <v>0</v>
      </c>
      <c r="I118" s="27">
        <v>0</v>
      </c>
      <c r="J118" s="26">
        <f>G118-H118-I118</f>
        <v>10025.99</v>
      </c>
      <c r="K118" s="26">
        <v>364564.47999999998</v>
      </c>
      <c r="L118" s="10">
        <f>(F118+J118)/C118</f>
        <v>415.93523721275017</v>
      </c>
      <c r="M118" s="10">
        <f>K118/C118</f>
        <v>135.12397331356559</v>
      </c>
      <c r="N118" s="11">
        <f>(F118+J118+K118)/C118</f>
        <v>551.05921052631584</v>
      </c>
    </row>
    <row r="119" spans="1:14" ht="15" customHeight="1">
      <c r="A119" s="8" t="s">
        <v>251</v>
      </c>
      <c r="B119" s="9" t="s">
        <v>247</v>
      </c>
      <c r="C119" s="25">
        <v>2223</v>
      </c>
      <c r="D119" s="26">
        <v>843612.72</v>
      </c>
      <c r="E119" s="27">
        <v>0</v>
      </c>
      <c r="F119" s="26">
        <f>D119-E119</f>
        <v>843612.72</v>
      </c>
      <c r="G119" s="26">
        <v>11643.56</v>
      </c>
      <c r="H119" s="27">
        <v>0</v>
      </c>
      <c r="I119" s="27">
        <v>0</v>
      </c>
      <c r="J119" s="26">
        <f>G119-H119-I119</f>
        <v>11643.56</v>
      </c>
      <c r="K119" s="26">
        <v>368411.75</v>
      </c>
      <c r="L119" s="10">
        <f>(F119+J119)/C119</f>
        <v>384.73067026540713</v>
      </c>
      <c r="M119" s="10">
        <f>K119/C119</f>
        <v>165.72728295096715</v>
      </c>
      <c r="N119" s="11">
        <f>(F119+J119+K119)/C119</f>
        <v>550.45795321637434</v>
      </c>
    </row>
    <row r="120" spans="1:14" ht="15" customHeight="1">
      <c r="A120" s="8" t="s">
        <v>285</v>
      </c>
      <c r="B120" s="9" t="s">
        <v>255</v>
      </c>
      <c r="C120" s="25">
        <v>906</v>
      </c>
      <c r="D120" s="26">
        <v>355028.29</v>
      </c>
      <c r="E120" s="27">
        <v>0</v>
      </c>
      <c r="F120" s="26">
        <f>D120-E120</f>
        <v>355028.29</v>
      </c>
      <c r="G120" s="26">
        <v>5575.52</v>
      </c>
      <c r="H120" s="27">
        <v>0</v>
      </c>
      <c r="I120" s="27">
        <v>0</v>
      </c>
      <c r="J120" s="26">
        <f>G120-H120-I120</f>
        <v>5575.52</v>
      </c>
      <c r="K120" s="26">
        <v>135867.92000000001</v>
      </c>
      <c r="L120" s="10">
        <f>(F120+J120)/C120</f>
        <v>398.01745033112581</v>
      </c>
      <c r="M120" s="10">
        <f>K120/C120</f>
        <v>149.96459161147905</v>
      </c>
      <c r="N120" s="11">
        <f>(F120+J120+K120)/C120</f>
        <v>547.98204194260484</v>
      </c>
    </row>
    <row r="121" spans="1:14" ht="15" customHeight="1">
      <c r="A121" s="8" t="s">
        <v>17</v>
      </c>
      <c r="B121" s="9" t="s">
        <v>0</v>
      </c>
      <c r="C121" s="25">
        <v>1192</v>
      </c>
      <c r="D121" s="26">
        <v>382986.65</v>
      </c>
      <c r="E121" s="27">
        <v>0</v>
      </c>
      <c r="F121" s="26">
        <f>D121-E121</f>
        <v>382986.65</v>
      </c>
      <c r="G121" s="26">
        <v>2438.9899999999998</v>
      </c>
      <c r="H121" s="27">
        <v>0</v>
      </c>
      <c r="I121" s="27">
        <v>0</v>
      </c>
      <c r="J121" s="26">
        <f>G121-H121-I121</f>
        <v>2438.9899999999998</v>
      </c>
      <c r="K121" s="26">
        <v>266104.06</v>
      </c>
      <c r="L121" s="10">
        <f>(F121+J121)/C121</f>
        <v>323.34365771812082</v>
      </c>
      <c r="M121" s="10">
        <f>K121/C121</f>
        <v>223.2416610738255</v>
      </c>
      <c r="N121" s="11">
        <f>(F121+J121+K121)/C121</f>
        <v>546.58531879194629</v>
      </c>
    </row>
    <row r="122" spans="1:14" ht="15" customHeight="1">
      <c r="A122" s="8" t="s">
        <v>402</v>
      </c>
      <c r="B122" s="9" t="s">
        <v>0</v>
      </c>
      <c r="C122" s="25">
        <v>286</v>
      </c>
      <c r="D122" s="26">
        <v>107724.24</v>
      </c>
      <c r="E122" s="27">
        <v>0</v>
      </c>
      <c r="F122" s="26">
        <f>D122-E122</f>
        <v>107724.24</v>
      </c>
      <c r="G122" s="26">
        <v>34.53</v>
      </c>
      <c r="H122" s="27">
        <v>0</v>
      </c>
      <c r="I122" s="27">
        <v>0</v>
      </c>
      <c r="J122" s="26">
        <f>G122-H122-I122</f>
        <v>34.53</v>
      </c>
      <c r="K122" s="26">
        <v>48422.8</v>
      </c>
      <c r="L122" s="10">
        <f>(F122+J122)/C122</f>
        <v>376.7789160839161</v>
      </c>
      <c r="M122" s="10">
        <f>K122/C122</f>
        <v>169.31048951048953</v>
      </c>
      <c r="N122" s="11">
        <f>(F122+J122+K122)/C122</f>
        <v>546.08940559440566</v>
      </c>
    </row>
    <row r="123" spans="1:14" ht="15" customHeight="1">
      <c r="A123" s="8" t="s">
        <v>244</v>
      </c>
      <c r="B123" s="9" t="s">
        <v>221</v>
      </c>
      <c r="C123" s="25">
        <v>3272</v>
      </c>
      <c r="D123" s="26">
        <v>1043057.36</v>
      </c>
      <c r="E123" s="27">
        <v>0</v>
      </c>
      <c r="F123" s="26">
        <f>D123-E123</f>
        <v>1043057.36</v>
      </c>
      <c r="G123" s="26">
        <v>184674.84</v>
      </c>
      <c r="H123" s="27">
        <v>0</v>
      </c>
      <c r="I123" s="27">
        <v>0</v>
      </c>
      <c r="J123" s="26">
        <f>G123-H123-I123</f>
        <v>184674.84</v>
      </c>
      <c r="K123" s="26">
        <v>556723.75</v>
      </c>
      <c r="L123" s="10">
        <f>(F123+J123)/C123</f>
        <v>375.22377750611247</v>
      </c>
      <c r="M123" s="10">
        <f>K123/C123</f>
        <v>170.14784535452324</v>
      </c>
      <c r="N123" s="11">
        <f>(F123+J123+K123)/C123</f>
        <v>545.37162286063574</v>
      </c>
    </row>
    <row r="124" spans="1:14" ht="15" customHeight="1">
      <c r="A124" s="8" t="s">
        <v>460</v>
      </c>
      <c r="B124" s="9" t="s">
        <v>109</v>
      </c>
      <c r="C124" s="25">
        <v>197</v>
      </c>
      <c r="D124" s="26">
        <v>36155.39</v>
      </c>
      <c r="E124" s="27">
        <v>0</v>
      </c>
      <c r="F124" s="26">
        <f>D124-E124</f>
        <v>36155.39</v>
      </c>
      <c r="G124" s="26">
        <v>1148.71</v>
      </c>
      <c r="H124" s="27">
        <v>0</v>
      </c>
      <c r="I124" s="27">
        <v>0</v>
      </c>
      <c r="J124" s="26">
        <f>G124-H124-I124</f>
        <v>1148.71</v>
      </c>
      <c r="K124" s="26">
        <v>70103.399999999994</v>
      </c>
      <c r="L124" s="10">
        <f>(F124+J124)/C124</f>
        <v>189.36091370558376</v>
      </c>
      <c r="M124" s="10">
        <f>K124/C124</f>
        <v>355.85482233502535</v>
      </c>
      <c r="N124" s="11">
        <f>(F124+J124+K124)/C124</f>
        <v>545.21573604060916</v>
      </c>
    </row>
    <row r="125" spans="1:14" ht="15" customHeight="1">
      <c r="A125" s="8" t="s">
        <v>214</v>
      </c>
      <c r="B125" s="9" t="s">
        <v>172</v>
      </c>
      <c r="C125" s="25">
        <v>2243</v>
      </c>
      <c r="D125" s="26">
        <v>630663.46</v>
      </c>
      <c r="E125" s="27">
        <v>0</v>
      </c>
      <c r="F125" s="26">
        <f>D125-E125</f>
        <v>630663.46</v>
      </c>
      <c r="G125" s="26">
        <v>17833.34</v>
      </c>
      <c r="H125" s="27">
        <v>0</v>
      </c>
      <c r="I125" s="27">
        <v>0</v>
      </c>
      <c r="J125" s="26">
        <f>G125-H125-I125</f>
        <v>17833.34</v>
      </c>
      <c r="K125" s="26">
        <v>571694.67000000004</v>
      </c>
      <c r="L125" s="10">
        <f>(F125+J125)/C125</f>
        <v>289.12028533214442</v>
      </c>
      <c r="M125" s="10">
        <f>K125/C125</f>
        <v>254.87947837717346</v>
      </c>
      <c r="N125" s="11">
        <f>(F125+J125+K125)/C125</f>
        <v>543.9997637093179</v>
      </c>
    </row>
    <row r="126" spans="1:14" ht="15" customHeight="1">
      <c r="A126" s="8" t="s">
        <v>71</v>
      </c>
      <c r="B126" s="9" t="s">
        <v>0</v>
      </c>
      <c r="C126" s="25">
        <v>715</v>
      </c>
      <c r="D126" s="26">
        <v>250324.09</v>
      </c>
      <c r="E126" s="27">
        <v>0</v>
      </c>
      <c r="F126" s="26">
        <f>D126-E126</f>
        <v>250324.09</v>
      </c>
      <c r="G126" s="26">
        <v>1397.56</v>
      </c>
      <c r="H126" s="27">
        <v>0</v>
      </c>
      <c r="I126" s="27">
        <v>0</v>
      </c>
      <c r="J126" s="26">
        <f>G126-H126-I126</f>
        <v>1397.56</v>
      </c>
      <c r="K126" s="26">
        <v>137058.87</v>
      </c>
      <c r="L126" s="10">
        <f>(F126+J126)/C126</f>
        <v>352.05825174825173</v>
      </c>
      <c r="M126" s="10">
        <f>K126/C126</f>
        <v>191.69072727272726</v>
      </c>
      <c r="N126" s="11">
        <f>(F126+J126+K126)/C126</f>
        <v>543.74897902097905</v>
      </c>
    </row>
    <row r="127" spans="1:14" ht="15" customHeight="1">
      <c r="A127" s="8" t="s">
        <v>240</v>
      </c>
      <c r="B127" s="9" t="s">
        <v>221</v>
      </c>
      <c r="C127" s="25">
        <v>432</v>
      </c>
      <c r="D127" s="26">
        <v>208167.38</v>
      </c>
      <c r="E127" s="27">
        <v>0</v>
      </c>
      <c r="F127" s="26">
        <f>D127-E127</f>
        <v>208167.38</v>
      </c>
      <c r="G127" s="26">
        <v>766.71</v>
      </c>
      <c r="H127" s="27">
        <v>0</v>
      </c>
      <c r="I127" s="27">
        <v>0</v>
      </c>
      <c r="J127" s="26">
        <f>G127-H127-I127</f>
        <v>766.71</v>
      </c>
      <c r="K127" s="26">
        <v>24010.49</v>
      </c>
      <c r="L127" s="10">
        <f>(F127+J127)/C127</f>
        <v>483.64372685185185</v>
      </c>
      <c r="M127" s="10">
        <f>K127/C127</f>
        <v>55.579837962962969</v>
      </c>
      <c r="N127" s="11">
        <f>(F127+J127+K127)/C127</f>
        <v>539.22356481481484</v>
      </c>
    </row>
    <row r="128" spans="1:14" ht="15" customHeight="1">
      <c r="A128" s="8" t="s">
        <v>29</v>
      </c>
      <c r="B128" s="9" t="s">
        <v>0</v>
      </c>
      <c r="C128" s="25">
        <v>3612</v>
      </c>
      <c r="D128" s="26">
        <v>1510479.29</v>
      </c>
      <c r="E128" s="27">
        <v>0</v>
      </c>
      <c r="F128" s="26">
        <f>D128-E128</f>
        <v>1510479.29</v>
      </c>
      <c r="G128" s="26">
        <v>15183.32</v>
      </c>
      <c r="H128" s="27">
        <v>0</v>
      </c>
      <c r="I128" s="27">
        <v>0</v>
      </c>
      <c r="J128" s="26">
        <f>G128-H128-I128</f>
        <v>15183.32</v>
      </c>
      <c r="K128" s="26">
        <v>420020.68</v>
      </c>
      <c r="L128" s="10">
        <f>(F128+J128)/C128</f>
        <v>422.38721207087491</v>
      </c>
      <c r="M128" s="10">
        <f>K128/C128</f>
        <v>116.28479512735326</v>
      </c>
      <c r="N128" s="11">
        <f>(F128+J128+K128)/C128</f>
        <v>538.67200719822813</v>
      </c>
    </row>
    <row r="129" spans="1:14" ht="15" customHeight="1">
      <c r="A129" s="8" t="s">
        <v>346</v>
      </c>
      <c r="B129" s="9" t="s">
        <v>172</v>
      </c>
      <c r="C129" s="25">
        <v>4473</v>
      </c>
      <c r="D129" s="26">
        <v>1658121.25</v>
      </c>
      <c r="E129" s="27">
        <v>0</v>
      </c>
      <c r="F129" s="26">
        <f>D129-E129</f>
        <v>1658121.25</v>
      </c>
      <c r="G129" s="26">
        <v>21925.01</v>
      </c>
      <c r="H129" s="27">
        <v>0</v>
      </c>
      <c r="I129" s="27">
        <v>0</v>
      </c>
      <c r="J129" s="26">
        <f>G129-H129-I129</f>
        <v>21925.01</v>
      </c>
      <c r="K129" s="26">
        <v>724840.55</v>
      </c>
      <c r="L129" s="10">
        <f>(F129+J129)/C129</f>
        <v>375.59719651240778</v>
      </c>
      <c r="M129" s="10">
        <f>K129/C129</f>
        <v>162.04796557120503</v>
      </c>
      <c r="N129" s="11">
        <f>(F129+J129+K129)/C129</f>
        <v>537.64516208361283</v>
      </c>
    </row>
    <row r="130" spans="1:14" ht="15" customHeight="1">
      <c r="A130" s="8" t="s">
        <v>363</v>
      </c>
      <c r="B130" s="9" t="s">
        <v>109</v>
      </c>
      <c r="C130" s="25">
        <v>1591</v>
      </c>
      <c r="D130" s="26">
        <v>591485.13</v>
      </c>
      <c r="E130" s="27">
        <v>0</v>
      </c>
      <c r="F130" s="26">
        <f>D130-E130</f>
        <v>591485.13</v>
      </c>
      <c r="G130" s="26">
        <v>22733.119999999999</v>
      </c>
      <c r="H130" s="27">
        <v>0</v>
      </c>
      <c r="I130" s="27">
        <v>0</v>
      </c>
      <c r="J130" s="26">
        <f>G130-H130-I130</f>
        <v>22733.119999999999</v>
      </c>
      <c r="K130" s="26">
        <v>238653.62</v>
      </c>
      <c r="L130" s="10">
        <f>(F130+J130)/C130</f>
        <v>386.05798240100563</v>
      </c>
      <c r="M130" s="10">
        <f>K130/C130</f>
        <v>150.00227529855437</v>
      </c>
      <c r="N130" s="11">
        <f>(F130+J130+K130)/C130</f>
        <v>536.06025769956</v>
      </c>
    </row>
    <row r="131" spans="1:14" ht="15" customHeight="1">
      <c r="A131" s="8" t="s">
        <v>201</v>
      </c>
      <c r="B131" s="9" t="s">
        <v>172</v>
      </c>
      <c r="C131" s="25">
        <v>670</v>
      </c>
      <c r="D131" s="26">
        <v>213170.41</v>
      </c>
      <c r="E131" s="27">
        <v>0</v>
      </c>
      <c r="F131" s="26">
        <f>D131-E131</f>
        <v>213170.41</v>
      </c>
      <c r="G131" s="26">
        <v>10159.66</v>
      </c>
      <c r="H131" s="27">
        <v>0</v>
      </c>
      <c r="I131" s="27">
        <v>0</v>
      </c>
      <c r="J131" s="26">
        <f>G131-H131-I131</f>
        <v>10159.66</v>
      </c>
      <c r="K131" s="26">
        <v>135257.12</v>
      </c>
      <c r="L131" s="10">
        <f>(F131+J131)/C131</f>
        <v>333.32846268656715</v>
      </c>
      <c r="M131" s="10">
        <f>K131/C131</f>
        <v>201.87629850746268</v>
      </c>
      <c r="N131" s="11">
        <f>(F131+J131+K131)/C131</f>
        <v>535.20476119402986</v>
      </c>
    </row>
    <row r="132" spans="1:14" ht="15" customHeight="1">
      <c r="A132" s="8" t="s">
        <v>287</v>
      </c>
      <c r="B132" s="9" t="s">
        <v>255</v>
      </c>
      <c r="C132" s="25">
        <v>2532</v>
      </c>
      <c r="D132" s="26">
        <v>1032176.88</v>
      </c>
      <c r="E132" s="27">
        <v>0</v>
      </c>
      <c r="F132" s="26">
        <f>D132-E132</f>
        <v>1032176.88</v>
      </c>
      <c r="G132" s="26">
        <v>23885.77</v>
      </c>
      <c r="H132" s="27">
        <v>0</v>
      </c>
      <c r="I132" s="27">
        <v>0</v>
      </c>
      <c r="J132" s="26">
        <f>G132-H132-I132</f>
        <v>23885.77</v>
      </c>
      <c r="K132" s="26">
        <v>297881.90999999997</v>
      </c>
      <c r="L132" s="10">
        <f>(F132+J132)/C132</f>
        <v>417.08635466034752</v>
      </c>
      <c r="M132" s="10">
        <f>K132/C132</f>
        <v>117.64688388625592</v>
      </c>
      <c r="N132" s="11">
        <f>(F132+J132+K132)/C132</f>
        <v>534.73323854660339</v>
      </c>
    </row>
    <row r="133" spans="1:14" ht="15" customHeight="1">
      <c r="A133" s="8" t="s">
        <v>203</v>
      </c>
      <c r="B133" s="9" t="s">
        <v>172</v>
      </c>
      <c r="C133" s="25">
        <v>2209</v>
      </c>
      <c r="D133" s="26">
        <v>776864.87</v>
      </c>
      <c r="E133" s="27">
        <v>0</v>
      </c>
      <c r="F133" s="26">
        <f>D133-E133</f>
        <v>776864.87</v>
      </c>
      <c r="G133" s="26">
        <v>21240.05</v>
      </c>
      <c r="H133" s="27">
        <v>0</v>
      </c>
      <c r="I133" s="27">
        <v>0</v>
      </c>
      <c r="J133" s="26">
        <f>G133-H133-I133</f>
        <v>21240.05</v>
      </c>
      <c r="K133" s="26">
        <v>382436.12</v>
      </c>
      <c r="L133" s="10">
        <f>(F133+J133)/C133</f>
        <v>361.29693073789048</v>
      </c>
      <c r="M133" s="10">
        <f>K133/C133</f>
        <v>173.1263558171118</v>
      </c>
      <c r="N133" s="11">
        <f>(F133+J133+K133)/C133</f>
        <v>534.42328655500228</v>
      </c>
    </row>
    <row r="134" spans="1:14" ht="15" customHeight="1">
      <c r="A134" s="8" t="s">
        <v>62</v>
      </c>
      <c r="B134" s="9" t="s">
        <v>0</v>
      </c>
      <c r="C134" s="25">
        <v>2096</v>
      </c>
      <c r="D134" s="26">
        <v>701334.44</v>
      </c>
      <c r="E134" s="27">
        <v>0</v>
      </c>
      <c r="F134" s="26">
        <f>D134-E134</f>
        <v>701334.44</v>
      </c>
      <c r="G134" s="26">
        <v>23527.4</v>
      </c>
      <c r="H134" s="27">
        <v>0</v>
      </c>
      <c r="I134" s="27">
        <v>0</v>
      </c>
      <c r="J134" s="26">
        <f>G134-H134-I134</f>
        <v>23527.4</v>
      </c>
      <c r="K134" s="26">
        <v>390178.17</v>
      </c>
      <c r="L134" s="10">
        <f>(F134+J134)/C134</f>
        <v>345.83103053435116</v>
      </c>
      <c r="M134" s="10">
        <f>K134/C134</f>
        <v>186.1537070610687</v>
      </c>
      <c r="N134" s="11">
        <f>(F134+J134+K134)/C134</f>
        <v>531.9847375954198</v>
      </c>
    </row>
    <row r="135" spans="1:14" ht="15" customHeight="1">
      <c r="A135" s="8" t="s">
        <v>34</v>
      </c>
      <c r="B135" s="9" t="s">
        <v>0</v>
      </c>
      <c r="C135" s="25">
        <v>322</v>
      </c>
      <c r="D135" s="26">
        <v>127844.42</v>
      </c>
      <c r="E135" s="27">
        <v>0</v>
      </c>
      <c r="F135" s="26">
        <f>D135-E135</f>
        <v>127844.42</v>
      </c>
      <c r="G135" s="26">
        <v>12086.31</v>
      </c>
      <c r="H135" s="27">
        <v>0</v>
      </c>
      <c r="I135" s="27">
        <v>0</v>
      </c>
      <c r="J135" s="26">
        <f>G135-H135-I135</f>
        <v>12086.31</v>
      </c>
      <c r="K135" s="26">
        <v>31179.79</v>
      </c>
      <c r="L135" s="10">
        <f>(F135+J135)/C135</f>
        <v>434.56748447204973</v>
      </c>
      <c r="M135" s="10">
        <f>K135/C135</f>
        <v>96.831645962732921</v>
      </c>
      <c r="N135" s="11">
        <f>(F135+J135+K135)/C135</f>
        <v>531.39913043478271</v>
      </c>
    </row>
    <row r="136" spans="1:14" ht="15" customHeight="1">
      <c r="A136" s="8" t="s">
        <v>414</v>
      </c>
      <c r="B136" s="9" t="s">
        <v>221</v>
      </c>
      <c r="C136" s="25">
        <v>4106</v>
      </c>
      <c r="D136" s="26">
        <v>1861306.34</v>
      </c>
      <c r="E136" s="27">
        <v>0</v>
      </c>
      <c r="F136" s="26">
        <f>D136-E136</f>
        <v>1861306.34</v>
      </c>
      <c r="G136" s="26">
        <v>31222.62</v>
      </c>
      <c r="H136" s="27">
        <v>0</v>
      </c>
      <c r="I136" s="27">
        <v>0</v>
      </c>
      <c r="J136" s="26">
        <f>G136-H136-I136</f>
        <v>31222.62</v>
      </c>
      <c r="K136" s="26">
        <v>287947.8</v>
      </c>
      <c r="L136" s="10">
        <f>(F136+J136)/C136</f>
        <v>460.91791524598153</v>
      </c>
      <c r="M136" s="10">
        <f>K136/C136</f>
        <v>70.128543594739398</v>
      </c>
      <c r="N136" s="11">
        <f>(F136+J136+K136)/C136</f>
        <v>531.0464588407209</v>
      </c>
    </row>
    <row r="137" spans="1:14" ht="15" customHeight="1">
      <c r="A137" s="8" t="s">
        <v>284</v>
      </c>
      <c r="B137" s="9" t="s">
        <v>255</v>
      </c>
      <c r="C137" s="25">
        <v>3712</v>
      </c>
      <c r="D137" s="26">
        <v>1416385.73</v>
      </c>
      <c r="E137" s="27">
        <v>0</v>
      </c>
      <c r="F137" s="26">
        <f>D137-E137</f>
        <v>1416385.73</v>
      </c>
      <c r="G137" s="26">
        <v>18231.28</v>
      </c>
      <c r="H137" s="27">
        <v>0</v>
      </c>
      <c r="I137" s="27">
        <v>0</v>
      </c>
      <c r="J137" s="26">
        <f>G137-H137-I137</f>
        <v>18231.28</v>
      </c>
      <c r="K137" s="26">
        <v>534521.12</v>
      </c>
      <c r="L137" s="10">
        <f>(F137+J137)/C137</f>
        <v>386.4808755387931</v>
      </c>
      <c r="M137" s="10">
        <f>K137/C137</f>
        <v>143.99814655172415</v>
      </c>
      <c r="N137" s="11">
        <f>(F137+J137+K137)/C137</f>
        <v>530.47902209051722</v>
      </c>
    </row>
    <row r="138" spans="1:14" ht="15" customHeight="1">
      <c r="A138" s="8" t="s">
        <v>362</v>
      </c>
      <c r="B138" s="9" t="s">
        <v>172</v>
      </c>
      <c r="C138" s="25">
        <v>601</v>
      </c>
      <c r="D138" s="26">
        <v>218930.12</v>
      </c>
      <c r="E138" s="27">
        <v>0</v>
      </c>
      <c r="F138" s="26">
        <f>D138-E138</f>
        <v>218930.12</v>
      </c>
      <c r="G138" s="26">
        <v>4947.96</v>
      </c>
      <c r="H138" s="27">
        <v>0</v>
      </c>
      <c r="I138" s="27">
        <v>0</v>
      </c>
      <c r="J138" s="26">
        <f>G138-H138-I138</f>
        <v>4947.96</v>
      </c>
      <c r="K138" s="26">
        <v>94909.33</v>
      </c>
      <c r="L138" s="10">
        <f>(F138+J138)/C138</f>
        <v>372.50928452579035</v>
      </c>
      <c r="M138" s="10">
        <f>K138/C138</f>
        <v>157.91901830282862</v>
      </c>
      <c r="N138" s="11">
        <f>(F138+J138+K138)/C138</f>
        <v>530.42830282861894</v>
      </c>
    </row>
    <row r="139" spans="1:14" ht="15" customHeight="1">
      <c r="A139" s="8" t="s">
        <v>121</v>
      </c>
      <c r="B139" s="9" t="s">
        <v>109</v>
      </c>
      <c r="C139" s="25">
        <v>2471</v>
      </c>
      <c r="D139" s="26">
        <v>828911.21</v>
      </c>
      <c r="E139" s="27">
        <v>0</v>
      </c>
      <c r="F139" s="26">
        <f>D139-E139</f>
        <v>828911.21</v>
      </c>
      <c r="G139" s="26">
        <v>80904.62</v>
      </c>
      <c r="H139" s="27">
        <v>0</v>
      </c>
      <c r="I139" s="27">
        <v>0</v>
      </c>
      <c r="J139" s="26">
        <f>G139-H139-I139</f>
        <v>80904.62</v>
      </c>
      <c r="K139" s="26">
        <v>395192.82</v>
      </c>
      <c r="L139" s="10">
        <f>(F139+J139)/C139</f>
        <v>368.19742209631727</v>
      </c>
      <c r="M139" s="10">
        <f>K139/C139</f>
        <v>159.93234318089841</v>
      </c>
      <c r="N139" s="11">
        <f>(F139+J139+K139)/C139</f>
        <v>528.12976527721571</v>
      </c>
    </row>
    <row r="140" spans="1:14" ht="15" customHeight="1">
      <c r="A140" s="8" t="s">
        <v>204</v>
      </c>
      <c r="B140" s="9" t="s">
        <v>172</v>
      </c>
      <c r="C140" s="25">
        <v>2422</v>
      </c>
      <c r="D140" s="26">
        <v>690976.77</v>
      </c>
      <c r="E140" s="27">
        <v>0</v>
      </c>
      <c r="F140" s="26">
        <f>D140-E140</f>
        <v>690976.77</v>
      </c>
      <c r="G140" s="26">
        <v>105</v>
      </c>
      <c r="H140" s="27">
        <v>0</v>
      </c>
      <c r="I140" s="27">
        <v>0</v>
      </c>
      <c r="J140" s="26">
        <f>G140-H140-I140</f>
        <v>105</v>
      </c>
      <c r="K140" s="26">
        <v>584379.26</v>
      </c>
      <c r="L140" s="10">
        <f>(F140+J140)/C140</f>
        <v>285.33516515276631</v>
      </c>
      <c r="M140" s="10">
        <f>K140/C140</f>
        <v>241.2796284062758</v>
      </c>
      <c r="N140" s="11">
        <f>(F140+J140+K140)/C140</f>
        <v>526.61479355904214</v>
      </c>
    </row>
    <row r="141" spans="1:14" ht="15" customHeight="1">
      <c r="A141" s="8" t="s">
        <v>200</v>
      </c>
      <c r="B141" s="9" t="s">
        <v>172</v>
      </c>
      <c r="C141" s="25">
        <v>887</v>
      </c>
      <c r="D141" s="26">
        <v>260841.62</v>
      </c>
      <c r="E141" s="27">
        <v>0</v>
      </c>
      <c r="F141" s="26">
        <f>D141-E141</f>
        <v>260841.62</v>
      </c>
      <c r="G141" s="26">
        <v>20773.28</v>
      </c>
      <c r="H141" s="27">
        <v>0</v>
      </c>
      <c r="I141" s="27">
        <v>0</v>
      </c>
      <c r="J141" s="26">
        <f>G141-H141-I141</f>
        <v>20773.28</v>
      </c>
      <c r="K141" s="26">
        <v>185384.94</v>
      </c>
      <c r="L141" s="10">
        <f>(F141+J141)/C141</f>
        <v>317.49143179255924</v>
      </c>
      <c r="M141" s="10">
        <f>K141/C141</f>
        <v>209.00218714768883</v>
      </c>
      <c r="N141" s="11">
        <f>(F141+J141+K141)/C141</f>
        <v>526.4936189402481</v>
      </c>
    </row>
    <row r="142" spans="1:14" ht="15" customHeight="1">
      <c r="A142" s="8" t="s">
        <v>117</v>
      </c>
      <c r="B142" s="9" t="s">
        <v>109</v>
      </c>
      <c r="C142" s="25">
        <v>349</v>
      </c>
      <c r="D142" s="26">
        <v>124413.91</v>
      </c>
      <c r="E142" s="27">
        <v>0</v>
      </c>
      <c r="F142" s="26">
        <f>D142-E142</f>
        <v>124413.91</v>
      </c>
      <c r="G142" s="26">
        <v>6270.14</v>
      </c>
      <c r="H142" s="27">
        <v>0</v>
      </c>
      <c r="I142" s="27">
        <v>0</v>
      </c>
      <c r="J142" s="26">
        <f>G142-H142-I142</f>
        <v>6270.14</v>
      </c>
      <c r="K142" s="26">
        <v>52462.62</v>
      </c>
      <c r="L142" s="10">
        <f>(F142+J142)/C142</f>
        <v>374.45286532951292</v>
      </c>
      <c r="M142" s="10">
        <f>K142/C142</f>
        <v>150.32269340974213</v>
      </c>
      <c r="N142" s="11">
        <f>(F142+J142+K142)/C142</f>
        <v>524.77555873925508</v>
      </c>
    </row>
    <row r="143" spans="1:14" ht="15" customHeight="1">
      <c r="A143" s="8" t="s">
        <v>162</v>
      </c>
      <c r="B143" s="9" t="s">
        <v>109</v>
      </c>
      <c r="C143" s="25">
        <v>2215</v>
      </c>
      <c r="D143" s="26">
        <v>792076.59</v>
      </c>
      <c r="E143" s="27">
        <v>0</v>
      </c>
      <c r="F143" s="26">
        <f>D143-E143</f>
        <v>792076.59</v>
      </c>
      <c r="G143" s="26">
        <v>25389.78</v>
      </c>
      <c r="H143" s="27">
        <v>0</v>
      </c>
      <c r="I143" s="27">
        <v>0</v>
      </c>
      <c r="J143" s="26">
        <f>G143-H143-I143</f>
        <v>25389.78</v>
      </c>
      <c r="K143" s="26">
        <v>343577.64</v>
      </c>
      <c r="L143" s="10">
        <f>(F143+J143)/C143</f>
        <v>369.05930925507903</v>
      </c>
      <c r="M143" s="10">
        <f>K143/C143</f>
        <v>155.11405869074494</v>
      </c>
      <c r="N143" s="11">
        <f>(F143+J143+K143)/C143</f>
        <v>524.17336794582388</v>
      </c>
    </row>
    <row r="144" spans="1:14" ht="15" customHeight="1">
      <c r="A144" s="8" t="s">
        <v>397</v>
      </c>
      <c r="B144" s="9" t="s">
        <v>255</v>
      </c>
      <c r="C144" s="25">
        <v>553</v>
      </c>
      <c r="D144" s="26">
        <v>239018.12</v>
      </c>
      <c r="E144" s="27">
        <v>0</v>
      </c>
      <c r="F144" s="26">
        <f>D144-E144</f>
        <v>239018.12</v>
      </c>
      <c r="G144" s="26">
        <v>1520.19</v>
      </c>
      <c r="H144" s="27">
        <v>0</v>
      </c>
      <c r="I144" s="27">
        <v>0</v>
      </c>
      <c r="J144" s="26">
        <f>G144-H144-I144</f>
        <v>1520.19</v>
      </c>
      <c r="K144" s="26">
        <v>48256.959999999999</v>
      </c>
      <c r="L144" s="10">
        <f>(F144+J144)/C144</f>
        <v>434.96981916817361</v>
      </c>
      <c r="M144" s="10">
        <f>K144/C144</f>
        <v>87.263942133815547</v>
      </c>
      <c r="N144" s="11">
        <f>(F144+J144+K144)/C144</f>
        <v>522.23376130198915</v>
      </c>
    </row>
    <row r="145" spans="1:14" ht="15" customHeight="1">
      <c r="A145" s="8" t="s">
        <v>458</v>
      </c>
      <c r="B145" s="9" t="s">
        <v>0</v>
      </c>
      <c r="C145" s="25">
        <v>382</v>
      </c>
      <c r="D145" s="26">
        <v>75014.09</v>
      </c>
      <c r="E145" s="27">
        <v>0</v>
      </c>
      <c r="F145" s="26">
        <f>D145-E145</f>
        <v>75014.09</v>
      </c>
      <c r="G145" s="26">
        <v>15675.13</v>
      </c>
      <c r="H145" s="27">
        <v>0</v>
      </c>
      <c r="I145" s="27">
        <v>0</v>
      </c>
      <c r="J145" s="26">
        <f>G145-H145-I145</f>
        <v>15675.13</v>
      </c>
      <c r="K145" s="26">
        <v>108715.85</v>
      </c>
      <c r="L145" s="10">
        <f>(F145+J145)/C145</f>
        <v>237.40633507853403</v>
      </c>
      <c r="M145" s="10">
        <f>K145/C145</f>
        <v>284.59646596858641</v>
      </c>
      <c r="N145" s="11">
        <f>(F145+J145+K145)/C145</f>
        <v>522.00280104712044</v>
      </c>
    </row>
    <row r="146" spans="1:14" ht="15" customHeight="1">
      <c r="A146" s="8" t="s">
        <v>202</v>
      </c>
      <c r="B146" s="9" t="s">
        <v>172</v>
      </c>
      <c r="C146" s="25">
        <v>2118</v>
      </c>
      <c r="D146" s="26">
        <v>713076.11</v>
      </c>
      <c r="E146" s="27">
        <v>0</v>
      </c>
      <c r="F146" s="26">
        <f>D146-E146</f>
        <v>713076.11</v>
      </c>
      <c r="G146" s="26">
        <v>23468.49</v>
      </c>
      <c r="H146" s="27">
        <v>0</v>
      </c>
      <c r="I146" s="27">
        <v>0</v>
      </c>
      <c r="J146" s="26">
        <f>G146-H146-I146</f>
        <v>23468.49</v>
      </c>
      <c r="K146" s="26">
        <v>368478.17</v>
      </c>
      <c r="L146" s="10">
        <f>(F146+J146)/C146</f>
        <v>347.75476864966947</v>
      </c>
      <c r="M146" s="10">
        <f>K146/C146</f>
        <v>173.97458451369215</v>
      </c>
      <c r="N146" s="11">
        <f>(F146+J146+K146)/C146</f>
        <v>521.72935316336168</v>
      </c>
    </row>
    <row r="147" spans="1:14" ht="15" customHeight="1">
      <c r="A147" s="8" t="s">
        <v>190</v>
      </c>
      <c r="B147" s="9" t="s">
        <v>172</v>
      </c>
      <c r="C147" s="25">
        <v>775</v>
      </c>
      <c r="D147" s="26">
        <v>271218.56</v>
      </c>
      <c r="E147" s="27">
        <v>0</v>
      </c>
      <c r="F147" s="26">
        <f>D147-E147</f>
        <v>271218.56</v>
      </c>
      <c r="G147" s="26">
        <v>8256.0300000000007</v>
      </c>
      <c r="H147" s="27">
        <v>0</v>
      </c>
      <c r="I147" s="27">
        <v>0</v>
      </c>
      <c r="J147" s="26">
        <f>G147-H147-I147</f>
        <v>8256.0300000000007</v>
      </c>
      <c r="K147" s="26">
        <v>123619.78</v>
      </c>
      <c r="L147" s="10">
        <f>(F147+J147)/C147</f>
        <v>360.61237419354842</v>
      </c>
      <c r="M147" s="10">
        <f>K147/C147</f>
        <v>159.5093935483871</v>
      </c>
      <c r="N147" s="11">
        <f>(F147+J147+K147)/C147</f>
        <v>520.12176774193551</v>
      </c>
    </row>
    <row r="148" spans="1:14" ht="15" customHeight="1">
      <c r="A148" s="8" t="s">
        <v>352</v>
      </c>
      <c r="B148" s="9" t="s">
        <v>255</v>
      </c>
      <c r="C148" s="25">
        <v>398</v>
      </c>
      <c r="D148" s="26">
        <v>160356.31</v>
      </c>
      <c r="E148" s="27">
        <v>0</v>
      </c>
      <c r="F148" s="26">
        <f>D148-E148</f>
        <v>160356.31</v>
      </c>
      <c r="G148" s="26">
        <v>0</v>
      </c>
      <c r="H148" s="27">
        <v>0</v>
      </c>
      <c r="I148" s="27">
        <v>0</v>
      </c>
      <c r="J148" s="26">
        <f>G148-H148-I148</f>
        <v>0</v>
      </c>
      <c r="K148" s="26">
        <v>46111.11</v>
      </c>
      <c r="L148" s="10">
        <f>(F148+J148)/C148</f>
        <v>402.90530150753767</v>
      </c>
      <c r="M148" s="10">
        <f>K148/C148</f>
        <v>115.85706030150754</v>
      </c>
      <c r="N148" s="11">
        <f>(F148+J148+K148)/C148</f>
        <v>518.76236180904516</v>
      </c>
    </row>
    <row r="149" spans="1:14" ht="15" customHeight="1">
      <c r="A149" s="8" t="s">
        <v>263</v>
      </c>
      <c r="B149" s="9" t="s">
        <v>255</v>
      </c>
      <c r="C149" s="25">
        <v>1614</v>
      </c>
      <c r="D149" s="26">
        <v>493595.68</v>
      </c>
      <c r="E149" s="27">
        <v>0</v>
      </c>
      <c r="F149" s="26">
        <f>D149-E149</f>
        <v>493595.68</v>
      </c>
      <c r="G149" s="26">
        <v>8590.56</v>
      </c>
      <c r="H149" s="27">
        <v>0</v>
      </c>
      <c r="I149" s="27">
        <v>0</v>
      </c>
      <c r="J149" s="26">
        <f>G149-H149-I149</f>
        <v>8590.56</v>
      </c>
      <c r="K149" s="26">
        <v>334304.84999999998</v>
      </c>
      <c r="L149" s="10">
        <f>(F149+J149)/C149</f>
        <v>311.14389095415117</v>
      </c>
      <c r="M149" s="10">
        <f>K149/C149</f>
        <v>207.12815985130109</v>
      </c>
      <c r="N149" s="11">
        <f>(F149+J149+K149)/C149</f>
        <v>518.2720508054523</v>
      </c>
    </row>
    <row r="150" spans="1:14" ht="15" customHeight="1">
      <c r="A150" s="8" t="s">
        <v>399</v>
      </c>
      <c r="B150" s="9" t="s">
        <v>255</v>
      </c>
      <c r="C150" s="25">
        <v>388</v>
      </c>
      <c r="D150" s="26">
        <v>132656.42000000001</v>
      </c>
      <c r="E150" s="27">
        <v>0</v>
      </c>
      <c r="F150" s="26">
        <f>D150-E150</f>
        <v>132656.42000000001</v>
      </c>
      <c r="G150" s="26">
        <v>2685.93</v>
      </c>
      <c r="H150" s="27">
        <v>0</v>
      </c>
      <c r="I150" s="27">
        <v>0</v>
      </c>
      <c r="J150" s="26">
        <f>G150-H150-I150</f>
        <v>2685.93</v>
      </c>
      <c r="K150" s="26">
        <v>64649.81</v>
      </c>
      <c r="L150" s="10">
        <f>(F150+J150)/C150</f>
        <v>348.82048969072167</v>
      </c>
      <c r="M150" s="10">
        <f>K150/C150</f>
        <v>166.62322164948452</v>
      </c>
      <c r="N150" s="11">
        <f>(F150+J150+K150)/C150</f>
        <v>515.44371134020616</v>
      </c>
    </row>
    <row r="151" spans="1:14" ht="15" customHeight="1">
      <c r="A151" s="8" t="s">
        <v>343</v>
      </c>
      <c r="B151" s="9" t="s">
        <v>172</v>
      </c>
      <c r="C151" s="25">
        <v>4019</v>
      </c>
      <c r="D151" s="26">
        <v>1361156.26</v>
      </c>
      <c r="E151" s="27">
        <v>0</v>
      </c>
      <c r="F151" s="26">
        <f>D151-E151</f>
        <v>1361156.26</v>
      </c>
      <c r="G151" s="26">
        <v>19633.560000000001</v>
      </c>
      <c r="H151" s="27">
        <v>0</v>
      </c>
      <c r="I151" s="27">
        <v>0</v>
      </c>
      <c r="J151" s="26">
        <f>G151-H151-I151</f>
        <v>19633.560000000001</v>
      </c>
      <c r="K151" s="26">
        <v>688856.77</v>
      </c>
      <c r="L151" s="10">
        <f>(F151+J151)/C151</f>
        <v>343.56551878576761</v>
      </c>
      <c r="M151" s="10">
        <f>K151/C151</f>
        <v>171.40004229907939</v>
      </c>
      <c r="N151" s="11">
        <f>(F151+J151+K151)/C151</f>
        <v>514.96556108484697</v>
      </c>
    </row>
    <row r="152" spans="1:14" ht="15" customHeight="1">
      <c r="A152" s="8" t="s">
        <v>143</v>
      </c>
      <c r="B152" s="9" t="s">
        <v>109</v>
      </c>
      <c r="C152" s="25">
        <v>1032</v>
      </c>
      <c r="D152" s="26">
        <v>416787.5</v>
      </c>
      <c r="E152" s="27">
        <v>0</v>
      </c>
      <c r="F152" s="26">
        <f>D152-E152</f>
        <v>416787.5</v>
      </c>
      <c r="G152" s="26">
        <v>19861.439999999999</v>
      </c>
      <c r="H152" s="27">
        <v>0</v>
      </c>
      <c r="I152" s="27">
        <v>0</v>
      </c>
      <c r="J152" s="26">
        <f>G152-H152-I152</f>
        <v>19861.439999999999</v>
      </c>
      <c r="K152" s="26">
        <v>93622.97</v>
      </c>
      <c r="L152" s="10">
        <f>(F152+J152)/C152</f>
        <v>423.10943798449614</v>
      </c>
      <c r="M152" s="10">
        <f>K152/C152</f>
        <v>90.719932170542634</v>
      </c>
      <c r="N152" s="11">
        <f>(F152+J152+K152)/C152</f>
        <v>513.82937015503876</v>
      </c>
    </row>
    <row r="153" spans="1:14" ht="15" customHeight="1">
      <c r="A153" s="8" t="s">
        <v>424</v>
      </c>
      <c r="B153" s="9" t="s">
        <v>0</v>
      </c>
      <c r="C153" s="25">
        <v>2137</v>
      </c>
      <c r="D153" s="26">
        <v>603398.56000000006</v>
      </c>
      <c r="E153" s="27">
        <v>0</v>
      </c>
      <c r="F153" s="26">
        <f>D153-E153</f>
        <v>603398.56000000006</v>
      </c>
      <c r="G153" s="26">
        <v>123140.75</v>
      </c>
      <c r="H153" s="27">
        <v>0</v>
      </c>
      <c r="I153" s="27">
        <v>0</v>
      </c>
      <c r="J153" s="26">
        <f>G153-H153-I153</f>
        <v>123140.75</v>
      </c>
      <c r="K153" s="26">
        <v>370997.16</v>
      </c>
      <c r="L153" s="10">
        <f>(F153+J153)/C153</f>
        <v>339.98095928872254</v>
      </c>
      <c r="M153" s="10">
        <f>K153/C153</f>
        <v>173.60653252222741</v>
      </c>
      <c r="N153" s="11">
        <f>(F153+J153+K153)/C153</f>
        <v>513.58749181094993</v>
      </c>
    </row>
    <row r="154" spans="1:14" ht="15" customHeight="1">
      <c r="A154" s="8" t="s">
        <v>306</v>
      </c>
      <c r="B154" s="9" t="s">
        <v>296</v>
      </c>
      <c r="C154" s="25">
        <v>4752</v>
      </c>
      <c r="D154" s="26">
        <v>1684083.74</v>
      </c>
      <c r="E154" s="27">
        <v>0</v>
      </c>
      <c r="F154" s="26">
        <f>D154-E154</f>
        <v>1684083.74</v>
      </c>
      <c r="G154" s="26">
        <v>67600.31</v>
      </c>
      <c r="H154" s="27">
        <v>0</v>
      </c>
      <c r="I154" s="27">
        <v>0</v>
      </c>
      <c r="J154" s="26">
        <f>G154-H154-I154</f>
        <v>67600.31</v>
      </c>
      <c r="K154" s="26">
        <v>677530.87</v>
      </c>
      <c r="L154" s="10">
        <f>(F154+J154)/C154</f>
        <v>368.62038089225592</v>
      </c>
      <c r="M154" s="10">
        <f>K154/C154</f>
        <v>142.57804503367004</v>
      </c>
      <c r="N154" s="11">
        <f>(F154+J154+K154)/C154</f>
        <v>511.1984259259259</v>
      </c>
    </row>
    <row r="155" spans="1:14" ht="15" customHeight="1">
      <c r="A155" s="8" t="s">
        <v>278</v>
      </c>
      <c r="B155" s="9" t="s">
        <v>255</v>
      </c>
      <c r="C155" s="25">
        <v>719</v>
      </c>
      <c r="D155" s="26">
        <v>274228.51</v>
      </c>
      <c r="E155" s="27">
        <v>0</v>
      </c>
      <c r="F155" s="26">
        <f>D155-E155</f>
        <v>274228.51</v>
      </c>
      <c r="G155" s="26">
        <v>1808.76</v>
      </c>
      <c r="H155" s="27">
        <v>0</v>
      </c>
      <c r="I155" s="27">
        <v>0</v>
      </c>
      <c r="J155" s="26">
        <f>G155-H155-I155</f>
        <v>1808.76</v>
      </c>
      <c r="K155" s="26">
        <v>91291.83</v>
      </c>
      <c r="L155" s="10">
        <f>(F155+J155)/C155</f>
        <v>383.91831710709323</v>
      </c>
      <c r="M155" s="10">
        <f>K155/C155</f>
        <v>126.97055632823366</v>
      </c>
      <c r="N155" s="11">
        <f>(F155+J155+K155)/C155</f>
        <v>510.8888734353269</v>
      </c>
    </row>
    <row r="156" spans="1:14" ht="15" customHeight="1">
      <c r="A156" s="8" t="s">
        <v>250</v>
      </c>
      <c r="B156" s="9" t="s">
        <v>247</v>
      </c>
      <c r="C156" s="25">
        <v>464</v>
      </c>
      <c r="D156" s="26">
        <v>152971.04</v>
      </c>
      <c r="E156" s="27">
        <v>0</v>
      </c>
      <c r="F156" s="26">
        <f>D156-E156</f>
        <v>152971.04</v>
      </c>
      <c r="G156" s="26">
        <v>15835.7</v>
      </c>
      <c r="H156" s="27">
        <v>0</v>
      </c>
      <c r="I156" s="27">
        <v>0</v>
      </c>
      <c r="J156" s="26">
        <f>G156-H156-I156</f>
        <v>15835.7</v>
      </c>
      <c r="K156" s="26">
        <v>66141.17</v>
      </c>
      <c r="L156" s="10">
        <f>(F156+J156)/C156</f>
        <v>363.80762931034485</v>
      </c>
      <c r="M156" s="10">
        <f>K156/C156</f>
        <v>142.545625</v>
      </c>
      <c r="N156" s="11">
        <f>(F156+J156+K156)/C156</f>
        <v>506.35325431034488</v>
      </c>
    </row>
    <row r="157" spans="1:14" ht="15" customHeight="1">
      <c r="A157" s="8" t="s">
        <v>158</v>
      </c>
      <c r="B157" s="9" t="s">
        <v>109</v>
      </c>
      <c r="C157" s="25">
        <v>313</v>
      </c>
      <c r="D157" s="26">
        <v>109410.53</v>
      </c>
      <c r="E157" s="27">
        <v>0</v>
      </c>
      <c r="F157" s="26">
        <f>D157-E157</f>
        <v>109410.53</v>
      </c>
      <c r="G157" s="26">
        <v>2516.04</v>
      </c>
      <c r="H157" s="27">
        <v>0</v>
      </c>
      <c r="I157" s="27">
        <v>0</v>
      </c>
      <c r="J157" s="26">
        <f>G157-H157-I157</f>
        <v>2516.04</v>
      </c>
      <c r="K157" s="26">
        <v>45518.35</v>
      </c>
      <c r="L157" s="10">
        <f>(F157+J157)/C157</f>
        <v>357.59287539936099</v>
      </c>
      <c r="M157" s="10">
        <f>K157/C157</f>
        <v>145.42603833865815</v>
      </c>
      <c r="N157" s="11">
        <f>(F157+J157+K157)/C157</f>
        <v>503.01891373801914</v>
      </c>
    </row>
    <row r="158" spans="1:14" ht="15" customHeight="1">
      <c r="A158" s="8" t="s">
        <v>106</v>
      </c>
      <c r="B158" s="9" t="s">
        <v>85</v>
      </c>
      <c r="C158" s="25">
        <v>4635</v>
      </c>
      <c r="D158" s="26">
        <v>1552630.14</v>
      </c>
      <c r="E158" s="27">
        <v>0</v>
      </c>
      <c r="F158" s="26">
        <f>D158-E158</f>
        <v>1552630.14</v>
      </c>
      <c r="G158" s="26">
        <v>147593.73000000001</v>
      </c>
      <c r="H158" s="27">
        <v>0</v>
      </c>
      <c r="I158" s="27">
        <v>0</v>
      </c>
      <c r="J158" s="26">
        <f>G158-H158-I158</f>
        <v>147593.73000000001</v>
      </c>
      <c r="K158" s="26">
        <v>627896.63</v>
      </c>
      <c r="L158" s="10">
        <f>(F158+J158)/C158</f>
        <v>366.8228414239482</v>
      </c>
      <c r="M158" s="10">
        <f>K158/C158</f>
        <v>135.46852858683926</v>
      </c>
      <c r="N158" s="11">
        <f>(F158+J158+K158)/C158</f>
        <v>502.29137001078749</v>
      </c>
    </row>
    <row r="159" spans="1:14" ht="15" customHeight="1">
      <c r="A159" s="8" t="s">
        <v>253</v>
      </c>
      <c r="B159" s="9" t="s">
        <v>247</v>
      </c>
      <c r="C159" s="25">
        <v>1709</v>
      </c>
      <c r="D159" s="26">
        <v>691444.13</v>
      </c>
      <c r="E159" s="27">
        <v>0</v>
      </c>
      <c r="F159" s="26">
        <f>D159-E159</f>
        <v>691444.13</v>
      </c>
      <c r="G159" s="26">
        <v>6608.07</v>
      </c>
      <c r="H159" s="27">
        <v>0</v>
      </c>
      <c r="I159" s="27">
        <v>0</v>
      </c>
      <c r="J159" s="26">
        <f>G159-H159-I159</f>
        <v>6608.07</v>
      </c>
      <c r="K159" s="26">
        <v>160079.93</v>
      </c>
      <c r="L159" s="10">
        <f>(F159+J159)/C159</f>
        <v>408.45652428320653</v>
      </c>
      <c r="M159" s="10">
        <f>K159/C159</f>
        <v>93.668771211234642</v>
      </c>
      <c r="N159" s="11">
        <f>(F159+J159+K159)/C159</f>
        <v>502.1252954944411</v>
      </c>
    </row>
    <row r="160" spans="1:14" ht="15" customHeight="1">
      <c r="A160" s="8" t="s">
        <v>72</v>
      </c>
      <c r="B160" s="9" t="s">
        <v>0</v>
      </c>
      <c r="C160" s="25">
        <v>1518</v>
      </c>
      <c r="D160" s="26">
        <v>580057.99</v>
      </c>
      <c r="E160" s="27">
        <v>0</v>
      </c>
      <c r="F160" s="26">
        <f>D160-E160</f>
        <v>580057.99</v>
      </c>
      <c r="G160" s="26">
        <v>7444.44</v>
      </c>
      <c r="H160" s="27">
        <v>0</v>
      </c>
      <c r="I160" s="27">
        <v>0</v>
      </c>
      <c r="J160" s="26">
        <f>G160-H160-I160</f>
        <v>7444.44</v>
      </c>
      <c r="K160" s="26">
        <v>171563.02</v>
      </c>
      <c r="L160" s="10">
        <f>(F160+J160)/C160</f>
        <v>387.02399868247687</v>
      </c>
      <c r="M160" s="10">
        <f>K160/C160</f>
        <v>113.01911725955203</v>
      </c>
      <c r="N160" s="11">
        <f>(F160+J160+K160)/C160</f>
        <v>500.04311594202898</v>
      </c>
    </row>
    <row r="161" spans="1:14" ht="15" customHeight="1">
      <c r="A161" s="8" t="s">
        <v>173</v>
      </c>
      <c r="B161" s="9" t="s">
        <v>172</v>
      </c>
      <c r="C161" s="25">
        <v>608</v>
      </c>
      <c r="D161" s="26">
        <v>233026.93</v>
      </c>
      <c r="E161" s="27">
        <v>0</v>
      </c>
      <c r="F161" s="26">
        <f>D161-E161</f>
        <v>233026.93</v>
      </c>
      <c r="G161" s="26">
        <v>7922.92</v>
      </c>
      <c r="H161" s="27">
        <v>0</v>
      </c>
      <c r="I161" s="27">
        <v>0</v>
      </c>
      <c r="J161" s="26">
        <f>G161-H161-I161</f>
        <v>7922.92</v>
      </c>
      <c r="K161" s="26">
        <v>62950.96</v>
      </c>
      <c r="L161" s="10">
        <f>(F161+J161)/C161</f>
        <v>396.29909539473687</v>
      </c>
      <c r="M161" s="10">
        <f>K161/C161</f>
        <v>103.53776315789473</v>
      </c>
      <c r="N161" s="11">
        <f>(F161+J161+K161)/C161</f>
        <v>499.83685855263155</v>
      </c>
    </row>
    <row r="162" spans="1:14" ht="15" customHeight="1">
      <c r="A162" s="8" t="s">
        <v>20</v>
      </c>
      <c r="B162" s="9" t="s">
        <v>0</v>
      </c>
      <c r="C162" s="25">
        <v>460</v>
      </c>
      <c r="D162" s="26">
        <v>132634.35999999999</v>
      </c>
      <c r="E162" s="27">
        <v>0</v>
      </c>
      <c r="F162" s="26">
        <f>D162-E162</f>
        <v>132634.35999999999</v>
      </c>
      <c r="G162" s="26">
        <v>982.04</v>
      </c>
      <c r="H162" s="27">
        <v>0</v>
      </c>
      <c r="I162" s="27">
        <v>0</v>
      </c>
      <c r="J162" s="26">
        <f>G162-H162-I162</f>
        <v>982.04</v>
      </c>
      <c r="K162" s="26">
        <v>95780.07</v>
      </c>
      <c r="L162" s="10">
        <f>(F162+J162)/C162</f>
        <v>290.47043478260866</v>
      </c>
      <c r="M162" s="10">
        <f>K162/C162</f>
        <v>208.21754347826089</v>
      </c>
      <c r="N162" s="11">
        <f>(F162+J162+K162)/C162</f>
        <v>498.68797826086956</v>
      </c>
    </row>
    <row r="163" spans="1:14" ht="15" customHeight="1">
      <c r="A163" s="8" t="s">
        <v>176</v>
      </c>
      <c r="B163" s="9" t="s">
        <v>172</v>
      </c>
      <c r="C163" s="25">
        <v>2662</v>
      </c>
      <c r="D163" s="26">
        <v>861891.95</v>
      </c>
      <c r="E163" s="27">
        <v>0</v>
      </c>
      <c r="F163" s="26">
        <f>D163-E163</f>
        <v>861891.95</v>
      </c>
      <c r="G163" s="26">
        <v>26373.17</v>
      </c>
      <c r="H163" s="27">
        <v>0</v>
      </c>
      <c r="I163" s="27">
        <v>0</v>
      </c>
      <c r="J163" s="26">
        <f>G163-H163-I163</f>
        <v>26373.17</v>
      </c>
      <c r="K163" s="26">
        <v>435610.94</v>
      </c>
      <c r="L163" s="10">
        <f>(F163+J163)/C163</f>
        <v>333.68336589030804</v>
      </c>
      <c r="M163" s="10">
        <f>K163/C163</f>
        <v>163.64047332832456</v>
      </c>
      <c r="N163" s="11">
        <f>(F163+J163+K163)/C163</f>
        <v>497.32383921863266</v>
      </c>
    </row>
    <row r="164" spans="1:14" ht="15" customHeight="1">
      <c r="A164" s="8" t="s">
        <v>130</v>
      </c>
      <c r="B164" s="9" t="s">
        <v>109</v>
      </c>
      <c r="C164" s="25">
        <v>1258</v>
      </c>
      <c r="D164" s="26">
        <v>455179.06</v>
      </c>
      <c r="E164" s="27">
        <v>0</v>
      </c>
      <c r="F164" s="26">
        <f>D164-E164</f>
        <v>455179.06</v>
      </c>
      <c r="G164" s="26">
        <v>10460.42</v>
      </c>
      <c r="H164" s="27">
        <v>0</v>
      </c>
      <c r="I164" s="27">
        <v>0</v>
      </c>
      <c r="J164" s="26">
        <f>G164-H164-I164</f>
        <v>10460.42</v>
      </c>
      <c r="K164" s="26">
        <v>158527.51999999999</v>
      </c>
      <c r="L164" s="10">
        <f>(F164+J164)/C164</f>
        <v>370.14267090620029</v>
      </c>
      <c r="M164" s="10">
        <f>K164/C164</f>
        <v>126.01551669316375</v>
      </c>
      <c r="N164" s="11">
        <f>(F164+J164+K164)/C164</f>
        <v>496.15818759936406</v>
      </c>
    </row>
    <row r="165" spans="1:14" ht="15" customHeight="1">
      <c r="A165" s="8" t="s">
        <v>198</v>
      </c>
      <c r="B165" s="9" t="s">
        <v>172</v>
      </c>
      <c r="C165" s="25">
        <v>760</v>
      </c>
      <c r="D165" s="26">
        <v>213895.45</v>
      </c>
      <c r="E165" s="27">
        <v>0</v>
      </c>
      <c r="F165" s="26">
        <f>D165-E165</f>
        <v>213895.45</v>
      </c>
      <c r="G165" s="26">
        <v>6463.38</v>
      </c>
      <c r="H165" s="27">
        <v>0</v>
      </c>
      <c r="I165" s="27">
        <v>0</v>
      </c>
      <c r="J165" s="26">
        <f>G165-H165-I165</f>
        <v>6463.38</v>
      </c>
      <c r="K165" s="26">
        <v>156513.71</v>
      </c>
      <c r="L165" s="10">
        <f>(F165+J165)/C165</f>
        <v>289.94582894736845</v>
      </c>
      <c r="M165" s="10">
        <f>K165/C165</f>
        <v>205.93909210526314</v>
      </c>
      <c r="N165" s="11">
        <f>(F165+J165+K165)/C165</f>
        <v>495.88492105263163</v>
      </c>
    </row>
    <row r="166" spans="1:14" ht="15" customHeight="1">
      <c r="A166" s="8" t="s">
        <v>308</v>
      </c>
      <c r="B166" s="9" t="s">
        <v>296</v>
      </c>
      <c r="C166" s="25">
        <v>2999</v>
      </c>
      <c r="D166" s="26">
        <v>974248.04</v>
      </c>
      <c r="E166" s="27">
        <v>0</v>
      </c>
      <c r="F166" s="26">
        <f>D166-E166</f>
        <v>974248.04</v>
      </c>
      <c r="G166" s="26">
        <v>22588.15</v>
      </c>
      <c r="H166" s="27">
        <v>0</v>
      </c>
      <c r="I166" s="27">
        <v>0</v>
      </c>
      <c r="J166" s="26">
        <f>G166-H166-I166</f>
        <v>22588.15</v>
      </c>
      <c r="K166" s="26">
        <v>486842.6</v>
      </c>
      <c r="L166" s="10">
        <f>(F166+J166)/C166</f>
        <v>332.3895265088363</v>
      </c>
      <c r="M166" s="10">
        <f>K166/C166</f>
        <v>162.33497832610868</v>
      </c>
      <c r="N166" s="11">
        <f>(F166+J166+K166)/C166</f>
        <v>494.72450483494498</v>
      </c>
    </row>
    <row r="167" spans="1:14" ht="15" customHeight="1">
      <c r="A167" s="8" t="s">
        <v>271</v>
      </c>
      <c r="B167" s="9" t="s">
        <v>255</v>
      </c>
      <c r="C167" s="25">
        <v>602</v>
      </c>
      <c r="D167" s="26">
        <v>186910.81</v>
      </c>
      <c r="E167" s="27">
        <v>0</v>
      </c>
      <c r="F167" s="26">
        <f>D167-E167</f>
        <v>186910.81</v>
      </c>
      <c r="G167" s="26">
        <v>2753.44</v>
      </c>
      <c r="H167" s="27">
        <v>0</v>
      </c>
      <c r="I167" s="27">
        <v>0</v>
      </c>
      <c r="J167" s="26">
        <f>G167-H167-I167</f>
        <v>2753.44</v>
      </c>
      <c r="K167" s="26">
        <v>108153.95</v>
      </c>
      <c r="L167" s="10">
        <f>(F167+J167)/C167</f>
        <v>315.05689368770766</v>
      </c>
      <c r="M167" s="10">
        <f>K167/C167</f>
        <v>179.65772425249168</v>
      </c>
      <c r="N167" s="11">
        <f>(F167+J167+K167)/C167</f>
        <v>494.71461794019933</v>
      </c>
    </row>
    <row r="168" spans="1:14" ht="15" customHeight="1">
      <c r="A168" s="8" t="s">
        <v>104</v>
      </c>
      <c r="B168" s="9" t="s">
        <v>85</v>
      </c>
      <c r="C168" s="25">
        <v>1326</v>
      </c>
      <c r="D168" s="26">
        <v>572149.37</v>
      </c>
      <c r="E168" s="27">
        <v>0</v>
      </c>
      <c r="F168" s="26">
        <f>D168-E168</f>
        <v>572149.37</v>
      </c>
      <c r="G168" s="26">
        <v>8015.43</v>
      </c>
      <c r="H168" s="27">
        <v>0</v>
      </c>
      <c r="I168" s="27">
        <v>0</v>
      </c>
      <c r="J168" s="26">
        <f>G168-H168-I168</f>
        <v>8015.43</v>
      </c>
      <c r="K168" s="26">
        <v>75299.789999999994</v>
      </c>
      <c r="L168" s="10">
        <f>(F168+J168)/C168</f>
        <v>437.53001508295631</v>
      </c>
      <c r="M168" s="10">
        <f>K168/C168</f>
        <v>56.787171945701353</v>
      </c>
      <c r="N168" s="11">
        <f>(F168+J168+K168)/C168</f>
        <v>494.31718702865766</v>
      </c>
    </row>
    <row r="169" spans="1:14" ht="15" customHeight="1">
      <c r="A169" s="8" t="s">
        <v>275</v>
      </c>
      <c r="B169" s="9" t="s">
        <v>255</v>
      </c>
      <c r="C169" s="25">
        <v>3034</v>
      </c>
      <c r="D169" s="26">
        <v>1305464.0900000001</v>
      </c>
      <c r="E169" s="27">
        <v>0</v>
      </c>
      <c r="F169" s="26">
        <f>D169-E169</f>
        <v>1305464.0900000001</v>
      </c>
      <c r="G169" s="26">
        <v>4144.54</v>
      </c>
      <c r="H169" s="27">
        <v>0</v>
      </c>
      <c r="I169" s="27">
        <v>0</v>
      </c>
      <c r="J169" s="26">
        <f>G169-H169-I169</f>
        <v>4144.54</v>
      </c>
      <c r="K169" s="26">
        <v>189653.15</v>
      </c>
      <c r="L169" s="10">
        <f>(F169+J169)/C169</f>
        <v>431.64424192485171</v>
      </c>
      <c r="M169" s="10">
        <f>K169/C169</f>
        <v>62.509278180619646</v>
      </c>
      <c r="N169" s="11">
        <f>(F169+J169+K169)/C169</f>
        <v>494.15352010547133</v>
      </c>
    </row>
    <row r="170" spans="1:14" ht="15" customHeight="1">
      <c r="A170" s="8" t="s">
        <v>234</v>
      </c>
      <c r="B170" s="9" t="s">
        <v>221</v>
      </c>
      <c r="C170" s="25">
        <v>2374</v>
      </c>
      <c r="D170" s="26">
        <v>755914.33</v>
      </c>
      <c r="E170" s="27">
        <v>0</v>
      </c>
      <c r="F170" s="26">
        <f>D170-E170</f>
        <v>755914.33</v>
      </c>
      <c r="G170" s="26">
        <v>0</v>
      </c>
      <c r="H170" s="27">
        <v>0</v>
      </c>
      <c r="I170" s="27">
        <v>0</v>
      </c>
      <c r="J170" s="26">
        <f>G170-H170-I170</f>
        <v>0</v>
      </c>
      <c r="K170" s="26">
        <v>417080.87</v>
      </c>
      <c r="L170" s="10">
        <f>(F170+J170)/C170</f>
        <v>318.41378685762425</v>
      </c>
      <c r="M170" s="10">
        <f>K170/C170</f>
        <v>175.68697135636057</v>
      </c>
      <c r="N170" s="11">
        <f>(F170+J170+K170)/C170</f>
        <v>494.10075821398482</v>
      </c>
    </row>
    <row r="171" spans="1:14" ht="15" customHeight="1">
      <c r="A171" s="8" t="s">
        <v>359</v>
      </c>
      <c r="B171" s="9" t="s">
        <v>109</v>
      </c>
      <c r="C171" s="25">
        <v>4102</v>
      </c>
      <c r="D171" s="26">
        <v>1263853.43</v>
      </c>
      <c r="E171" s="27">
        <v>0</v>
      </c>
      <c r="F171" s="26">
        <f>D171-E171</f>
        <v>1263853.43</v>
      </c>
      <c r="G171" s="26">
        <v>26544.67</v>
      </c>
      <c r="H171" s="27">
        <v>0</v>
      </c>
      <c r="I171" s="27">
        <v>0</v>
      </c>
      <c r="J171" s="26">
        <f>G171-H171-I171</f>
        <v>26544.67</v>
      </c>
      <c r="K171" s="26">
        <v>736354.77</v>
      </c>
      <c r="L171" s="10">
        <f>(F171+J171)/C171</f>
        <v>314.57779132130662</v>
      </c>
      <c r="M171" s="10">
        <f>K171/C171</f>
        <v>179.5111579717211</v>
      </c>
      <c r="N171" s="11">
        <f>(F171+J171+K171)/C171</f>
        <v>494.08894929302778</v>
      </c>
    </row>
    <row r="172" spans="1:14" ht="15" customHeight="1">
      <c r="A172" s="8" t="s">
        <v>91</v>
      </c>
      <c r="B172" s="9" t="s">
        <v>85</v>
      </c>
      <c r="C172" s="25">
        <v>3055</v>
      </c>
      <c r="D172" s="26">
        <v>1273340.8</v>
      </c>
      <c r="E172" s="27">
        <v>0</v>
      </c>
      <c r="F172" s="26">
        <f>D172-E172</f>
        <v>1273340.8</v>
      </c>
      <c r="G172" s="26">
        <v>50360.49</v>
      </c>
      <c r="H172" s="27">
        <v>0</v>
      </c>
      <c r="I172" s="27">
        <v>0</v>
      </c>
      <c r="J172" s="26">
        <f>G172-H172-I172</f>
        <v>50360.49</v>
      </c>
      <c r="K172" s="26">
        <v>179447.9</v>
      </c>
      <c r="L172" s="10">
        <f>(F172+J172)/C172</f>
        <v>433.29011129296237</v>
      </c>
      <c r="M172" s="10">
        <f>K172/C172</f>
        <v>58.739083469721763</v>
      </c>
      <c r="N172" s="11">
        <f>(F172+J172+K172)/C172</f>
        <v>492.02919476268409</v>
      </c>
    </row>
    <row r="173" spans="1:14" ht="15" customHeight="1">
      <c r="A173" s="8" t="s">
        <v>415</v>
      </c>
      <c r="B173" s="9" t="s">
        <v>0</v>
      </c>
      <c r="C173" s="25">
        <v>4079</v>
      </c>
      <c r="D173" s="26">
        <v>1107342.0900000001</v>
      </c>
      <c r="E173" s="27">
        <v>0</v>
      </c>
      <c r="F173" s="26">
        <f>D173-E173</f>
        <v>1107342.0900000001</v>
      </c>
      <c r="G173" s="26">
        <v>26521.61</v>
      </c>
      <c r="H173" s="27">
        <v>0</v>
      </c>
      <c r="I173" s="27">
        <v>0</v>
      </c>
      <c r="J173" s="26">
        <f>G173-H173-I173</f>
        <v>26521.61</v>
      </c>
      <c r="K173" s="26">
        <v>867885.97</v>
      </c>
      <c r="L173" s="10">
        <f>(F173+J173)/C173</f>
        <v>277.97590095611673</v>
      </c>
      <c r="M173" s="10">
        <f>K173/C173</f>
        <v>212.7692988477568</v>
      </c>
      <c r="N173" s="11">
        <f>(F173+J173+K173)/C173</f>
        <v>490.74519980387356</v>
      </c>
    </row>
    <row r="174" spans="1:14" ht="15" customHeight="1">
      <c r="A174" s="8" t="s">
        <v>64</v>
      </c>
      <c r="B174" s="9" t="s">
        <v>0</v>
      </c>
      <c r="C174" s="25">
        <v>232</v>
      </c>
      <c r="D174" s="26">
        <v>63334.77</v>
      </c>
      <c r="E174" s="27">
        <v>0</v>
      </c>
      <c r="F174" s="26">
        <f>D174-E174</f>
        <v>63334.77</v>
      </c>
      <c r="G174" s="26">
        <v>5592.32</v>
      </c>
      <c r="H174" s="27">
        <v>0</v>
      </c>
      <c r="I174" s="27">
        <v>0</v>
      </c>
      <c r="J174" s="26">
        <f>G174-H174-I174</f>
        <v>5592.32</v>
      </c>
      <c r="K174" s="26">
        <v>44851.199999999997</v>
      </c>
      <c r="L174" s="10">
        <f>(F174+J174)/C174</f>
        <v>297.09952586206896</v>
      </c>
      <c r="M174" s="10">
        <f>K174/C174</f>
        <v>193.32413793103447</v>
      </c>
      <c r="N174" s="11">
        <f>(F174+J174+K174)/C174</f>
        <v>490.4236637931034</v>
      </c>
    </row>
    <row r="175" spans="1:14" ht="15" customHeight="1">
      <c r="A175" s="8" t="s">
        <v>431</v>
      </c>
      <c r="B175" s="9" t="s">
        <v>296</v>
      </c>
      <c r="C175" s="25">
        <v>1538</v>
      </c>
      <c r="D175" s="26">
        <v>352993.28000000003</v>
      </c>
      <c r="E175" s="27">
        <v>0</v>
      </c>
      <c r="F175" s="26">
        <f>D175-E175</f>
        <v>352993.28000000003</v>
      </c>
      <c r="G175" s="26">
        <v>13736.36</v>
      </c>
      <c r="H175" s="27">
        <v>0</v>
      </c>
      <c r="I175" s="27">
        <v>0</v>
      </c>
      <c r="J175" s="26">
        <f>G175-H175-I175</f>
        <v>13736.36</v>
      </c>
      <c r="K175" s="26">
        <v>385289.71</v>
      </c>
      <c r="L175" s="10">
        <f>(F175+J175)/C175</f>
        <v>238.44579973992199</v>
      </c>
      <c r="M175" s="10">
        <f>K175/C175</f>
        <v>250.51346553966192</v>
      </c>
      <c r="N175" s="11">
        <f>(F175+J175+K175)/C175</f>
        <v>488.95926527958392</v>
      </c>
    </row>
    <row r="176" spans="1:14" ht="15" customHeight="1">
      <c r="A176" s="8" t="s">
        <v>27</v>
      </c>
      <c r="B176" s="9" t="s">
        <v>0</v>
      </c>
      <c r="C176" s="25">
        <v>130</v>
      </c>
      <c r="D176" s="26">
        <v>35020.339999999997</v>
      </c>
      <c r="E176" s="27">
        <v>0</v>
      </c>
      <c r="F176" s="26">
        <f>D176-E176</f>
        <v>35020.339999999997</v>
      </c>
      <c r="G176" s="26">
        <v>508.74</v>
      </c>
      <c r="H176" s="27">
        <v>0</v>
      </c>
      <c r="I176" s="27">
        <v>0</v>
      </c>
      <c r="J176" s="26">
        <f>G176-H176-I176</f>
        <v>508.74</v>
      </c>
      <c r="K176" s="26">
        <v>28013.27</v>
      </c>
      <c r="L176" s="10">
        <f>(F176+J176)/C176</f>
        <v>273.30061538461536</v>
      </c>
      <c r="M176" s="10">
        <f>K176/C176</f>
        <v>215.48669230769232</v>
      </c>
      <c r="N176" s="11">
        <f>(F176+J176+K176)/C176</f>
        <v>488.78730769230765</v>
      </c>
    </row>
    <row r="177" spans="1:14" ht="15" customHeight="1">
      <c r="A177" s="8" t="s">
        <v>166</v>
      </c>
      <c r="B177" s="9" t="s">
        <v>109</v>
      </c>
      <c r="C177" s="25">
        <v>772</v>
      </c>
      <c r="D177" s="26">
        <v>351730.74</v>
      </c>
      <c r="E177" s="27">
        <v>0</v>
      </c>
      <c r="F177" s="26">
        <f>D177-E177</f>
        <v>351730.74</v>
      </c>
      <c r="G177" s="26">
        <v>9508.8799999999992</v>
      </c>
      <c r="H177" s="27">
        <v>0</v>
      </c>
      <c r="I177" s="27">
        <v>0</v>
      </c>
      <c r="J177" s="26">
        <f>G177-H177-I177</f>
        <v>9508.8799999999992</v>
      </c>
      <c r="K177" s="26">
        <v>13085.02</v>
      </c>
      <c r="L177" s="10">
        <f>(F177+J177)/C177</f>
        <v>467.92696891191707</v>
      </c>
      <c r="M177" s="10">
        <f>K177/C177</f>
        <v>16.949507772020727</v>
      </c>
      <c r="N177" s="11">
        <f>(F177+J177+K177)/C177</f>
        <v>484.87647668393782</v>
      </c>
    </row>
    <row r="178" spans="1:14" ht="15" customHeight="1">
      <c r="A178" s="8" t="s">
        <v>23</v>
      </c>
      <c r="B178" s="9" t="s">
        <v>0</v>
      </c>
      <c r="C178" s="25">
        <v>3613</v>
      </c>
      <c r="D178" s="26">
        <v>1110448.1299999999</v>
      </c>
      <c r="E178" s="27">
        <v>0</v>
      </c>
      <c r="F178" s="26">
        <f>D178-E178</f>
        <v>1110448.1299999999</v>
      </c>
      <c r="G178" s="26">
        <v>38059.300000000003</v>
      </c>
      <c r="H178" s="27">
        <v>0</v>
      </c>
      <c r="I178" s="27">
        <v>0</v>
      </c>
      <c r="J178" s="26">
        <f>G178-H178-I178</f>
        <v>38059.300000000003</v>
      </c>
      <c r="K178" s="26">
        <v>600846.93999999994</v>
      </c>
      <c r="L178" s="10">
        <f>(F178+J178)/C178</f>
        <v>317.88193468032102</v>
      </c>
      <c r="M178" s="10">
        <f>K178/C178</f>
        <v>166.3013949626349</v>
      </c>
      <c r="N178" s="11">
        <f>(F178+J178+K178)/C178</f>
        <v>484.18332964295598</v>
      </c>
    </row>
    <row r="179" spans="1:14" ht="15" customHeight="1">
      <c r="A179" s="8" t="s">
        <v>207</v>
      </c>
      <c r="B179" s="9" t="s">
        <v>172</v>
      </c>
      <c r="C179" s="25">
        <v>1320</v>
      </c>
      <c r="D179" s="26">
        <v>355401.82</v>
      </c>
      <c r="E179" s="27">
        <v>0</v>
      </c>
      <c r="F179" s="26">
        <f>D179-E179</f>
        <v>355401.82</v>
      </c>
      <c r="G179" s="26">
        <v>14301.58</v>
      </c>
      <c r="H179" s="27">
        <v>0</v>
      </c>
      <c r="I179" s="27">
        <v>0</v>
      </c>
      <c r="J179" s="26">
        <f>G179-H179-I179</f>
        <v>14301.58</v>
      </c>
      <c r="K179" s="26">
        <v>267668.98</v>
      </c>
      <c r="L179" s="10">
        <f>(F179+J179)/C179</f>
        <v>280.07833333333338</v>
      </c>
      <c r="M179" s="10">
        <f>K179/C179</f>
        <v>202.7795303030303</v>
      </c>
      <c r="N179" s="11">
        <f>(F179+J179+K179)/C179</f>
        <v>482.85786363636362</v>
      </c>
    </row>
    <row r="180" spans="1:14" ht="15" customHeight="1">
      <c r="A180" s="8" t="s">
        <v>186</v>
      </c>
      <c r="B180" s="9" t="s">
        <v>172</v>
      </c>
      <c r="C180" s="25">
        <v>2013</v>
      </c>
      <c r="D180" s="26">
        <v>662427.09</v>
      </c>
      <c r="E180" s="27">
        <v>0</v>
      </c>
      <c r="F180" s="26">
        <f>D180-E180</f>
        <v>662427.09</v>
      </c>
      <c r="G180" s="26">
        <v>89800.34</v>
      </c>
      <c r="H180" s="27">
        <v>0</v>
      </c>
      <c r="I180" s="27">
        <v>0</v>
      </c>
      <c r="J180" s="26">
        <f>G180-H180-I180</f>
        <v>89800.34</v>
      </c>
      <c r="K180" s="26">
        <v>215876.42</v>
      </c>
      <c r="L180" s="10">
        <f>(F180+J180)/C180</f>
        <v>373.68476403378037</v>
      </c>
      <c r="M180" s="10">
        <f>K180/C180</f>
        <v>107.24114257327373</v>
      </c>
      <c r="N180" s="11">
        <f>(F180+J180+K180)/C180</f>
        <v>480.92590660705412</v>
      </c>
    </row>
    <row r="181" spans="1:14" ht="15" customHeight="1">
      <c r="A181" s="8" t="s">
        <v>6</v>
      </c>
      <c r="B181" s="9" t="s">
        <v>0</v>
      </c>
      <c r="C181" s="25">
        <v>954</v>
      </c>
      <c r="D181" s="26">
        <v>294721.99</v>
      </c>
      <c r="E181" s="27">
        <v>0</v>
      </c>
      <c r="F181" s="26">
        <f>D181-E181</f>
        <v>294721.99</v>
      </c>
      <c r="G181" s="26">
        <v>9344.09</v>
      </c>
      <c r="H181" s="27">
        <v>0</v>
      </c>
      <c r="I181" s="27">
        <v>0</v>
      </c>
      <c r="J181" s="26">
        <f>G181-H181-I181</f>
        <v>9344.09</v>
      </c>
      <c r="K181" s="26">
        <v>154718.42000000001</v>
      </c>
      <c r="L181" s="10">
        <f>(F181+J181)/C181</f>
        <v>318.72754716981132</v>
      </c>
      <c r="M181" s="10">
        <f>K181/C181</f>
        <v>162.17863731656186</v>
      </c>
      <c r="N181" s="11">
        <f>(F181+J181+K181)/C181</f>
        <v>480.90618448637315</v>
      </c>
    </row>
    <row r="182" spans="1:14" ht="15" customHeight="1">
      <c r="A182" s="8" t="s">
        <v>390</v>
      </c>
      <c r="B182" s="9" t="s">
        <v>85</v>
      </c>
      <c r="C182" s="25">
        <v>1373</v>
      </c>
      <c r="D182" s="26">
        <v>547662.06999999995</v>
      </c>
      <c r="E182" s="27">
        <v>0</v>
      </c>
      <c r="F182" s="26">
        <f>D182-E182</f>
        <v>547662.06999999995</v>
      </c>
      <c r="G182" s="26">
        <v>12601.39</v>
      </c>
      <c r="H182" s="27">
        <v>0</v>
      </c>
      <c r="I182" s="27">
        <v>0</v>
      </c>
      <c r="J182" s="26">
        <f>G182-H182-I182</f>
        <v>12601.39</v>
      </c>
      <c r="K182" s="26">
        <v>99718.06</v>
      </c>
      <c r="L182" s="10">
        <f>(F182+J182)/C182</f>
        <v>408.05787327021119</v>
      </c>
      <c r="M182" s="10">
        <f>K182/C182</f>
        <v>72.627865986890015</v>
      </c>
      <c r="N182" s="11">
        <f>(F182+J182+K182)/C182</f>
        <v>480.68573925710126</v>
      </c>
    </row>
    <row r="183" spans="1:14" ht="15" customHeight="1">
      <c r="A183" s="8" t="s">
        <v>428</v>
      </c>
      <c r="B183" s="9" t="s">
        <v>296</v>
      </c>
      <c r="C183" s="25">
        <v>1716</v>
      </c>
      <c r="D183" s="26">
        <v>540327.37</v>
      </c>
      <c r="E183" s="27">
        <v>0</v>
      </c>
      <c r="F183" s="26">
        <f>D183-E183</f>
        <v>540327.37</v>
      </c>
      <c r="G183" s="26">
        <v>13354.47</v>
      </c>
      <c r="H183" s="27">
        <v>0</v>
      </c>
      <c r="I183" s="27">
        <v>0</v>
      </c>
      <c r="J183" s="26">
        <f>G183-H183-I183</f>
        <v>13354.47</v>
      </c>
      <c r="K183" s="26">
        <v>269184.71999999997</v>
      </c>
      <c r="L183" s="10">
        <f>(F183+J183)/C183</f>
        <v>322.65841491841491</v>
      </c>
      <c r="M183" s="10">
        <f>K183/C183</f>
        <v>156.86755244755244</v>
      </c>
      <c r="N183" s="11">
        <f>(F183+J183+K183)/C183</f>
        <v>479.52596736596735</v>
      </c>
    </row>
    <row r="184" spans="1:14" ht="15" customHeight="1">
      <c r="A184" s="8" t="s">
        <v>358</v>
      </c>
      <c r="B184" s="9" t="s">
        <v>85</v>
      </c>
      <c r="C184" s="25">
        <v>53</v>
      </c>
      <c r="D184" s="26">
        <v>20565.07</v>
      </c>
      <c r="E184" s="27">
        <v>0</v>
      </c>
      <c r="F184" s="26">
        <f>D184-E184</f>
        <v>20565.07</v>
      </c>
      <c r="G184" s="26">
        <v>390.27</v>
      </c>
      <c r="H184" s="27">
        <v>0</v>
      </c>
      <c r="I184" s="27">
        <v>0</v>
      </c>
      <c r="J184" s="26">
        <f>G184-H184-I184</f>
        <v>390.27</v>
      </c>
      <c r="K184" s="26">
        <v>4422.43</v>
      </c>
      <c r="L184" s="10">
        <f>(F184+J184)/C184</f>
        <v>395.38377358490567</v>
      </c>
      <c r="M184" s="10">
        <f>K184/C184</f>
        <v>83.442075471698118</v>
      </c>
      <c r="N184" s="11">
        <f>(F184+J184+K184)/C184</f>
        <v>478.82584905660377</v>
      </c>
    </row>
    <row r="185" spans="1:14" ht="15" customHeight="1">
      <c r="A185" s="8" t="s">
        <v>279</v>
      </c>
      <c r="B185" s="9" t="s">
        <v>255</v>
      </c>
      <c r="C185" s="25">
        <v>1601</v>
      </c>
      <c r="D185" s="26">
        <v>453946.2</v>
      </c>
      <c r="E185" s="27">
        <v>0</v>
      </c>
      <c r="F185" s="26">
        <f>D185-E185</f>
        <v>453946.2</v>
      </c>
      <c r="G185" s="26">
        <v>18354.41</v>
      </c>
      <c r="H185" s="27">
        <v>0</v>
      </c>
      <c r="I185" s="27">
        <v>0</v>
      </c>
      <c r="J185" s="26">
        <f>G185-H185-I185</f>
        <v>18354.41</v>
      </c>
      <c r="K185" s="26">
        <v>294257.46000000002</v>
      </c>
      <c r="L185" s="10">
        <f>(F185+J185)/C185</f>
        <v>295.00350405996249</v>
      </c>
      <c r="M185" s="10">
        <f>K185/C185</f>
        <v>183.79603997501562</v>
      </c>
      <c r="N185" s="11">
        <f>(F185+J185+K185)/C185</f>
        <v>478.79954403497817</v>
      </c>
    </row>
    <row r="186" spans="1:14" ht="15" customHeight="1">
      <c r="A186" s="8" t="s">
        <v>90</v>
      </c>
      <c r="B186" s="9" t="s">
        <v>85</v>
      </c>
      <c r="C186" s="25">
        <v>4464</v>
      </c>
      <c r="D186" s="26">
        <v>1841039.94</v>
      </c>
      <c r="E186" s="27">
        <v>0</v>
      </c>
      <c r="F186" s="26">
        <f>D186-E186</f>
        <v>1841039.94</v>
      </c>
      <c r="G186" s="26">
        <v>52879.24</v>
      </c>
      <c r="H186" s="27">
        <v>0</v>
      </c>
      <c r="I186" s="27">
        <v>0</v>
      </c>
      <c r="J186" s="26">
        <f>G186-H186-I186</f>
        <v>52879.24</v>
      </c>
      <c r="K186" s="26">
        <v>243282.03</v>
      </c>
      <c r="L186" s="10">
        <f>(F186+J186)/C186</f>
        <v>424.2650492831541</v>
      </c>
      <c r="M186" s="10">
        <f>K186/C186</f>
        <v>54.498662634408603</v>
      </c>
      <c r="N186" s="11">
        <f>(F186+J186+K186)/C186</f>
        <v>478.76371191756272</v>
      </c>
    </row>
    <row r="187" spans="1:14" ht="15" customHeight="1">
      <c r="A187" s="8" t="s">
        <v>55</v>
      </c>
      <c r="B187" s="9" t="s">
        <v>0</v>
      </c>
      <c r="C187" s="25">
        <v>4038</v>
      </c>
      <c r="D187" s="26">
        <v>1190164.44</v>
      </c>
      <c r="E187" s="27">
        <v>0</v>
      </c>
      <c r="F187" s="26">
        <f>D187-E187</f>
        <v>1190164.44</v>
      </c>
      <c r="G187" s="26">
        <v>43060.67</v>
      </c>
      <c r="H187" s="27">
        <v>0</v>
      </c>
      <c r="I187" s="27">
        <v>0</v>
      </c>
      <c r="J187" s="26">
        <f>G187-H187-I187</f>
        <v>43060.67</v>
      </c>
      <c r="K187" s="26">
        <v>691573.76000000001</v>
      </c>
      <c r="L187" s="10">
        <f>(F187+J187)/C187</f>
        <v>305.40493065874193</v>
      </c>
      <c r="M187" s="10">
        <f>K187/C187</f>
        <v>171.2664091134225</v>
      </c>
      <c r="N187" s="11">
        <f>(F187+J187+K187)/C187</f>
        <v>476.6713397721644</v>
      </c>
    </row>
    <row r="188" spans="1:14" ht="15" customHeight="1">
      <c r="A188" s="8" t="s">
        <v>388</v>
      </c>
      <c r="B188" s="9" t="s">
        <v>109</v>
      </c>
      <c r="C188" s="25">
        <v>1636</v>
      </c>
      <c r="D188" s="26">
        <v>703139.73</v>
      </c>
      <c r="E188" s="27">
        <v>0</v>
      </c>
      <c r="F188" s="26">
        <f>D188-E188</f>
        <v>703139.73</v>
      </c>
      <c r="G188" s="26">
        <v>10547.46</v>
      </c>
      <c r="H188" s="27">
        <v>0</v>
      </c>
      <c r="I188" s="27">
        <v>0</v>
      </c>
      <c r="J188" s="26">
        <f>G188-H188-I188</f>
        <v>10547.46</v>
      </c>
      <c r="K188" s="26">
        <v>65687.360000000001</v>
      </c>
      <c r="L188" s="10">
        <f>(F188+J188)/C188</f>
        <v>436.23911369193149</v>
      </c>
      <c r="M188" s="10">
        <f>K188/C188</f>
        <v>40.151198044009782</v>
      </c>
      <c r="N188" s="11">
        <f>(F188+J188+K188)/C188</f>
        <v>476.39031173594128</v>
      </c>
    </row>
    <row r="189" spans="1:14" ht="15" customHeight="1">
      <c r="A189" s="8" t="s">
        <v>26</v>
      </c>
      <c r="B189" s="9" t="s">
        <v>0</v>
      </c>
      <c r="C189" s="25">
        <v>311</v>
      </c>
      <c r="D189" s="26">
        <v>73356.38</v>
      </c>
      <c r="E189" s="27">
        <v>0</v>
      </c>
      <c r="F189" s="26">
        <f>D189-E189</f>
        <v>73356.38</v>
      </c>
      <c r="G189" s="26">
        <v>29287.13</v>
      </c>
      <c r="H189" s="27">
        <v>0</v>
      </c>
      <c r="I189" s="27">
        <v>0</v>
      </c>
      <c r="J189" s="26">
        <f>G189-H189-I189</f>
        <v>29287.13</v>
      </c>
      <c r="K189" s="26">
        <v>45498.98</v>
      </c>
      <c r="L189" s="10">
        <f>(F189+J189)/C189</f>
        <v>330.04344051446947</v>
      </c>
      <c r="M189" s="10">
        <f>K189/C189</f>
        <v>146.29897106109325</v>
      </c>
      <c r="N189" s="11">
        <f>(F189+J189+K189)/C189</f>
        <v>476.34241157556278</v>
      </c>
    </row>
    <row r="190" spans="1:14" ht="15" customHeight="1">
      <c r="A190" s="8" t="s">
        <v>412</v>
      </c>
      <c r="B190" s="9" t="s">
        <v>296</v>
      </c>
      <c r="C190" s="25">
        <v>4223</v>
      </c>
      <c r="D190" s="26">
        <v>1546542.62</v>
      </c>
      <c r="E190" s="27">
        <v>0</v>
      </c>
      <c r="F190" s="26">
        <f>D190-E190</f>
        <v>1546542.62</v>
      </c>
      <c r="G190" s="26">
        <v>51248.3</v>
      </c>
      <c r="H190" s="27">
        <v>0</v>
      </c>
      <c r="I190" s="27">
        <v>0</v>
      </c>
      <c r="J190" s="26">
        <f>G190-H190-I190</f>
        <v>51248.3</v>
      </c>
      <c r="K190" s="26">
        <v>413128.95</v>
      </c>
      <c r="L190" s="10">
        <f>(F190+J190)/C190</f>
        <v>378.35446838740233</v>
      </c>
      <c r="M190" s="10">
        <f>K190/C190</f>
        <v>97.828309258820752</v>
      </c>
      <c r="N190" s="11">
        <f>(F190+J190+K190)/C190</f>
        <v>476.18277764622309</v>
      </c>
    </row>
    <row r="191" spans="1:14" ht="15" customHeight="1">
      <c r="A191" s="8" t="s">
        <v>377</v>
      </c>
      <c r="B191" s="9" t="s">
        <v>255</v>
      </c>
      <c r="C191" s="25">
        <v>4112</v>
      </c>
      <c r="D191" s="26">
        <v>1279990.25</v>
      </c>
      <c r="E191" s="27">
        <v>0</v>
      </c>
      <c r="F191" s="26">
        <f>D191-E191</f>
        <v>1279990.25</v>
      </c>
      <c r="G191" s="26">
        <v>58436.43</v>
      </c>
      <c r="H191" s="27">
        <v>0</v>
      </c>
      <c r="I191" s="27">
        <v>0</v>
      </c>
      <c r="J191" s="26">
        <f>G191-H191-I191</f>
        <v>58436.43</v>
      </c>
      <c r="K191" s="26">
        <v>613264.32999999996</v>
      </c>
      <c r="L191" s="10">
        <f>(F191+J191)/C191</f>
        <v>325.49286964980541</v>
      </c>
      <c r="M191" s="10">
        <f>K191/C191</f>
        <v>149.14015807392994</v>
      </c>
      <c r="N191" s="11">
        <f>(F191+J191+K191)/C191</f>
        <v>474.63302772373538</v>
      </c>
    </row>
    <row r="192" spans="1:14" ht="15" customHeight="1">
      <c r="A192" s="8" t="s">
        <v>258</v>
      </c>
      <c r="B192" s="9" t="s">
        <v>255</v>
      </c>
      <c r="C192" s="25">
        <v>2762</v>
      </c>
      <c r="D192" s="26">
        <v>875730.78</v>
      </c>
      <c r="E192" s="27">
        <v>0</v>
      </c>
      <c r="F192" s="26">
        <f>D192-E192</f>
        <v>875730.78</v>
      </c>
      <c r="G192" s="26">
        <v>40611.620000000003</v>
      </c>
      <c r="H192" s="27">
        <v>0</v>
      </c>
      <c r="I192" s="27">
        <v>0</v>
      </c>
      <c r="J192" s="26">
        <f>G192-H192-I192</f>
        <v>40611.620000000003</v>
      </c>
      <c r="K192" s="26">
        <v>393798</v>
      </c>
      <c r="L192" s="10">
        <f>(F192+J192)/C192</f>
        <v>331.76770456191167</v>
      </c>
      <c r="M192" s="10">
        <f>K192/C192</f>
        <v>142.57711803041275</v>
      </c>
      <c r="N192" s="11">
        <f>(F192+J192+K192)/C192</f>
        <v>474.34482259232436</v>
      </c>
    </row>
    <row r="193" spans="1:14" ht="15" customHeight="1">
      <c r="A193" s="8" t="s">
        <v>8</v>
      </c>
      <c r="B193" s="9" t="s">
        <v>0</v>
      </c>
      <c r="C193" s="25">
        <v>136</v>
      </c>
      <c r="D193" s="26">
        <v>48442.2</v>
      </c>
      <c r="E193" s="27">
        <v>0</v>
      </c>
      <c r="F193" s="26">
        <f>D193-E193</f>
        <v>48442.2</v>
      </c>
      <c r="G193" s="26">
        <v>224</v>
      </c>
      <c r="H193" s="27">
        <v>0</v>
      </c>
      <c r="I193" s="27">
        <v>0</v>
      </c>
      <c r="J193" s="26">
        <f>G193-H193-I193</f>
        <v>224</v>
      </c>
      <c r="K193" s="26">
        <v>15816.1</v>
      </c>
      <c r="L193" s="10">
        <f>(F193+J193)/C193</f>
        <v>357.83970588235292</v>
      </c>
      <c r="M193" s="10">
        <f>K193/C193</f>
        <v>116.29485294117647</v>
      </c>
      <c r="N193" s="11">
        <f>(F193+J193+K193)/C193</f>
        <v>474.1345588235294</v>
      </c>
    </row>
    <row r="194" spans="1:14" ht="15" customHeight="1">
      <c r="A194" s="8" t="s">
        <v>194</v>
      </c>
      <c r="B194" s="9" t="s">
        <v>172</v>
      </c>
      <c r="C194" s="25">
        <v>609</v>
      </c>
      <c r="D194" s="26">
        <v>184355.95</v>
      </c>
      <c r="E194" s="27">
        <v>0</v>
      </c>
      <c r="F194" s="26">
        <f>D194-E194</f>
        <v>184355.95</v>
      </c>
      <c r="G194" s="26">
        <v>7313.93</v>
      </c>
      <c r="H194" s="27">
        <v>0</v>
      </c>
      <c r="I194" s="27">
        <v>0</v>
      </c>
      <c r="J194" s="26">
        <f>G194-H194-I194</f>
        <v>7313.93</v>
      </c>
      <c r="K194" s="26">
        <v>96839.43</v>
      </c>
      <c r="L194" s="10">
        <f>(F194+J194)/C194</f>
        <v>314.72886699507387</v>
      </c>
      <c r="M194" s="10">
        <f>K194/C194</f>
        <v>159.013842364532</v>
      </c>
      <c r="N194" s="11">
        <f>(F194+J194+K194)/C194</f>
        <v>473.7427093596059</v>
      </c>
    </row>
    <row r="195" spans="1:14" ht="15" customHeight="1">
      <c r="A195" s="8" t="s">
        <v>145</v>
      </c>
      <c r="B195" s="9" t="s">
        <v>109</v>
      </c>
      <c r="C195" s="25">
        <v>2160</v>
      </c>
      <c r="D195" s="26">
        <v>657244.46</v>
      </c>
      <c r="E195" s="27">
        <v>0</v>
      </c>
      <c r="F195" s="26">
        <f>D195-E195</f>
        <v>657244.46</v>
      </c>
      <c r="G195" s="26">
        <v>11802.98</v>
      </c>
      <c r="H195" s="27">
        <v>0</v>
      </c>
      <c r="I195" s="27">
        <v>0</v>
      </c>
      <c r="J195" s="26">
        <f>G195-H195-I195</f>
        <v>11802.98</v>
      </c>
      <c r="K195" s="26">
        <v>353017.81</v>
      </c>
      <c r="L195" s="10">
        <f>(F195+J195)/C195</f>
        <v>309.74418518518513</v>
      </c>
      <c r="M195" s="10">
        <f>K195/C195</f>
        <v>163.43417129629628</v>
      </c>
      <c r="N195" s="11">
        <f>(F195+J195+K195)/C195</f>
        <v>473.1783564814815</v>
      </c>
    </row>
    <row r="196" spans="1:14" ht="15" customHeight="1">
      <c r="A196" s="8" t="s">
        <v>177</v>
      </c>
      <c r="B196" s="9" t="s">
        <v>172</v>
      </c>
      <c r="C196" s="25">
        <v>1786</v>
      </c>
      <c r="D196" s="26">
        <v>550200.92000000004</v>
      </c>
      <c r="E196" s="27">
        <v>0</v>
      </c>
      <c r="F196" s="26">
        <f>D196-E196</f>
        <v>550200.92000000004</v>
      </c>
      <c r="G196" s="26">
        <v>11748.11</v>
      </c>
      <c r="H196" s="27">
        <v>0</v>
      </c>
      <c r="I196" s="27">
        <v>0</v>
      </c>
      <c r="J196" s="26">
        <f>G196-H196-I196</f>
        <v>11748.11</v>
      </c>
      <c r="K196" s="26">
        <v>280461.15000000002</v>
      </c>
      <c r="L196" s="10">
        <f>(F196+J196)/C196</f>
        <v>314.64111422172454</v>
      </c>
      <c r="M196" s="10">
        <f>K196/C196</f>
        <v>157.03311870100785</v>
      </c>
      <c r="N196" s="11">
        <f>(F196+J196+K196)/C196</f>
        <v>471.67423292273241</v>
      </c>
    </row>
    <row r="197" spans="1:14" ht="15" customHeight="1">
      <c r="A197" s="8" t="s">
        <v>35</v>
      </c>
      <c r="B197" s="9" t="s">
        <v>0</v>
      </c>
      <c r="C197" s="25">
        <v>715</v>
      </c>
      <c r="D197" s="26">
        <v>192005.58</v>
      </c>
      <c r="E197" s="27">
        <v>0</v>
      </c>
      <c r="F197" s="26">
        <f>D197-E197</f>
        <v>192005.58</v>
      </c>
      <c r="G197" s="26">
        <v>8327.32</v>
      </c>
      <c r="H197" s="27">
        <v>0</v>
      </c>
      <c r="I197" s="27">
        <v>0</v>
      </c>
      <c r="J197" s="26">
        <f>G197-H197-I197</f>
        <v>8327.32</v>
      </c>
      <c r="K197" s="26">
        <v>136766.9</v>
      </c>
      <c r="L197" s="10">
        <f>(F197+J197)/C197</f>
        <v>280.18587412587414</v>
      </c>
      <c r="M197" s="10">
        <f>K197/C197</f>
        <v>191.28237762237762</v>
      </c>
      <c r="N197" s="11">
        <f>(F197+J197+K197)/C197</f>
        <v>471.46825174825176</v>
      </c>
    </row>
    <row r="198" spans="1:14" ht="15" customHeight="1">
      <c r="A198" s="8" t="s">
        <v>192</v>
      </c>
      <c r="B198" s="9" t="s">
        <v>172</v>
      </c>
      <c r="C198" s="25">
        <v>593</v>
      </c>
      <c r="D198" s="26">
        <v>186001.33</v>
      </c>
      <c r="E198" s="27">
        <v>0</v>
      </c>
      <c r="F198" s="26">
        <f>D198-E198</f>
        <v>186001.33</v>
      </c>
      <c r="G198" s="26">
        <v>4550.04</v>
      </c>
      <c r="H198" s="27">
        <v>0</v>
      </c>
      <c r="I198" s="27">
        <v>0</v>
      </c>
      <c r="J198" s="26">
        <f>G198-H198-I198</f>
        <v>4550.04</v>
      </c>
      <c r="K198" s="26">
        <v>88622.13</v>
      </c>
      <c r="L198" s="10">
        <f>(F198+J198)/C198</f>
        <v>321.33451939291734</v>
      </c>
      <c r="M198" s="10">
        <f>K198/C198</f>
        <v>149.44709949409781</v>
      </c>
      <c r="N198" s="11">
        <f>(F198+J198+K198)/C198</f>
        <v>470.78161888701516</v>
      </c>
    </row>
    <row r="199" spans="1:14" ht="15" customHeight="1">
      <c r="A199" s="8" t="s">
        <v>74</v>
      </c>
      <c r="B199" s="9" t="s">
        <v>0</v>
      </c>
      <c r="C199" s="25">
        <v>1170</v>
      </c>
      <c r="D199" s="26">
        <v>458982.62</v>
      </c>
      <c r="E199" s="27">
        <v>0</v>
      </c>
      <c r="F199" s="26">
        <f>D199-E199</f>
        <v>458982.62</v>
      </c>
      <c r="G199" s="26">
        <v>4281.76</v>
      </c>
      <c r="H199" s="27">
        <v>0</v>
      </c>
      <c r="I199" s="27">
        <v>0</v>
      </c>
      <c r="J199" s="26">
        <f>G199-H199-I199</f>
        <v>4281.76</v>
      </c>
      <c r="K199" s="26">
        <v>86019.12</v>
      </c>
      <c r="L199" s="10">
        <f>(F199+J199)/C199</f>
        <v>395.95246153846153</v>
      </c>
      <c r="M199" s="10">
        <f>K199/C199</f>
        <v>73.520615384615382</v>
      </c>
      <c r="N199" s="11">
        <f>(F199+J199+K199)/C199</f>
        <v>469.47307692307692</v>
      </c>
    </row>
    <row r="200" spans="1:14" ht="15" customHeight="1">
      <c r="A200" s="8" t="s">
        <v>95</v>
      </c>
      <c r="B200" s="9" t="s">
        <v>85</v>
      </c>
      <c r="C200" s="25">
        <v>380</v>
      </c>
      <c r="D200" s="26">
        <v>115289.12</v>
      </c>
      <c r="E200" s="27">
        <v>0</v>
      </c>
      <c r="F200" s="26">
        <f>D200-E200</f>
        <v>115289.12</v>
      </c>
      <c r="G200" s="26">
        <v>14290.14</v>
      </c>
      <c r="H200" s="27">
        <v>0</v>
      </c>
      <c r="I200" s="27">
        <v>0</v>
      </c>
      <c r="J200" s="26">
        <f>G200-H200-I200</f>
        <v>14290.14</v>
      </c>
      <c r="K200" s="26">
        <v>48726.95</v>
      </c>
      <c r="L200" s="10">
        <f>(F200+J200)/C200</f>
        <v>340.99805263157896</v>
      </c>
      <c r="M200" s="10">
        <f>K200/C200</f>
        <v>128.22881578947369</v>
      </c>
      <c r="N200" s="11">
        <f>(F200+J200+K200)/C200</f>
        <v>469.22686842105259</v>
      </c>
    </row>
    <row r="201" spans="1:14" ht="15" customHeight="1">
      <c r="A201" s="8" t="s">
        <v>411</v>
      </c>
      <c r="B201" s="9" t="s">
        <v>221</v>
      </c>
      <c r="C201" s="25">
        <v>4611</v>
      </c>
      <c r="D201" s="26">
        <v>1924939.11</v>
      </c>
      <c r="E201" s="27">
        <v>0</v>
      </c>
      <c r="F201" s="26">
        <f>D201-E201</f>
        <v>1924939.11</v>
      </c>
      <c r="G201" s="26">
        <v>72068.75</v>
      </c>
      <c r="H201" s="27">
        <v>0</v>
      </c>
      <c r="I201" s="27">
        <v>0</v>
      </c>
      <c r="J201" s="26">
        <f>G201-H201-I201</f>
        <v>72068.75</v>
      </c>
      <c r="K201" s="26">
        <v>163780.25</v>
      </c>
      <c r="L201" s="10">
        <f>(F201+J201)/C201</f>
        <v>433.09647798742139</v>
      </c>
      <c r="M201" s="10">
        <f>K201/C201</f>
        <v>35.51946432444155</v>
      </c>
      <c r="N201" s="11">
        <f>(F201+J201+K201)/C201</f>
        <v>468.61594231186302</v>
      </c>
    </row>
    <row r="202" spans="1:14" ht="15" customHeight="1">
      <c r="A202" s="8" t="s">
        <v>436</v>
      </c>
      <c r="B202" s="9" t="s">
        <v>296</v>
      </c>
      <c r="C202" s="25">
        <v>1241</v>
      </c>
      <c r="D202" s="26">
        <v>351481.35</v>
      </c>
      <c r="E202" s="27">
        <v>0</v>
      </c>
      <c r="F202" s="26">
        <f>D202-E202</f>
        <v>351481.35</v>
      </c>
      <c r="G202" s="26">
        <v>14567.63</v>
      </c>
      <c r="H202" s="27">
        <v>0</v>
      </c>
      <c r="I202" s="27">
        <v>0</v>
      </c>
      <c r="J202" s="26">
        <f>G202-H202-I202</f>
        <v>14567.63</v>
      </c>
      <c r="K202" s="26">
        <v>212918.63</v>
      </c>
      <c r="L202" s="10">
        <f>(F202+J202)/C202</f>
        <v>294.96291700241738</v>
      </c>
      <c r="M202" s="10">
        <f>K202/C202</f>
        <v>171.57020950846092</v>
      </c>
      <c r="N202" s="11">
        <f>(F202+J202+K202)/C202</f>
        <v>466.53312651087833</v>
      </c>
    </row>
    <row r="203" spans="1:14" ht="15" customHeight="1">
      <c r="A203" s="8" t="s">
        <v>392</v>
      </c>
      <c r="B203" s="9" t="s">
        <v>172</v>
      </c>
      <c r="C203" s="25">
        <v>992</v>
      </c>
      <c r="D203" s="26">
        <v>277972.36</v>
      </c>
      <c r="E203" s="27">
        <v>0</v>
      </c>
      <c r="F203" s="26">
        <f>D203-E203</f>
        <v>277972.36</v>
      </c>
      <c r="G203" s="26">
        <v>11415.27</v>
      </c>
      <c r="H203" s="27">
        <v>0</v>
      </c>
      <c r="I203" s="27">
        <v>0</v>
      </c>
      <c r="J203" s="26">
        <f>G203-H203-I203</f>
        <v>11415.27</v>
      </c>
      <c r="K203" s="26">
        <v>171827.81</v>
      </c>
      <c r="L203" s="10">
        <f>(F203+J203)/C203</f>
        <v>291.72140120967742</v>
      </c>
      <c r="M203" s="10">
        <f>K203/C203</f>
        <v>173.21351814516129</v>
      </c>
      <c r="N203" s="11">
        <f>(F203+J203+K203)/C203</f>
        <v>464.93491935483871</v>
      </c>
    </row>
    <row r="204" spans="1:14" ht="15" customHeight="1">
      <c r="A204" s="8" t="s">
        <v>63</v>
      </c>
      <c r="B204" s="9" t="s">
        <v>0</v>
      </c>
      <c r="C204" s="25">
        <v>2516</v>
      </c>
      <c r="D204" s="26">
        <v>877510.21</v>
      </c>
      <c r="E204" s="27">
        <v>0</v>
      </c>
      <c r="F204" s="26">
        <f>D204-E204</f>
        <v>877510.21</v>
      </c>
      <c r="G204" s="26">
        <v>24358.43</v>
      </c>
      <c r="H204" s="27">
        <v>0</v>
      </c>
      <c r="I204" s="27">
        <v>0</v>
      </c>
      <c r="J204" s="26">
        <f>G204-H204-I204</f>
        <v>24358.43</v>
      </c>
      <c r="K204" s="26">
        <v>262751.95</v>
      </c>
      <c r="L204" s="10">
        <f>(F204+J204)/C204</f>
        <v>358.45335453100159</v>
      </c>
      <c r="M204" s="10">
        <f>K204/C204</f>
        <v>104.43241255961844</v>
      </c>
      <c r="N204" s="11">
        <f>(F204+J204+K204)/C204</f>
        <v>462.88576709062005</v>
      </c>
    </row>
    <row r="205" spans="1:14" ht="15" customHeight="1">
      <c r="A205" s="8" t="s">
        <v>437</v>
      </c>
      <c r="B205" s="9" t="s">
        <v>0</v>
      </c>
      <c r="C205" s="25">
        <v>1148</v>
      </c>
      <c r="D205" s="26">
        <v>254073.98</v>
      </c>
      <c r="E205" s="27">
        <v>0</v>
      </c>
      <c r="F205" s="26">
        <f>D205-E205</f>
        <v>254073.98</v>
      </c>
      <c r="G205" s="26">
        <v>7357.29</v>
      </c>
      <c r="H205" s="27">
        <v>0</v>
      </c>
      <c r="I205" s="27">
        <v>0</v>
      </c>
      <c r="J205" s="26">
        <f>G205-H205-I205</f>
        <v>7357.29</v>
      </c>
      <c r="K205" s="26">
        <v>269522.44</v>
      </c>
      <c r="L205" s="10">
        <f>(F205+J205)/C205</f>
        <v>227.72758710801395</v>
      </c>
      <c r="M205" s="10">
        <f>K205/C205</f>
        <v>234.77564459930315</v>
      </c>
      <c r="N205" s="11">
        <f>(F205+J205+K205)/C205</f>
        <v>462.50323170731701</v>
      </c>
    </row>
    <row r="206" spans="1:14" ht="15" customHeight="1">
      <c r="A206" s="8" t="s">
        <v>407</v>
      </c>
      <c r="B206" s="9" t="s">
        <v>255</v>
      </c>
      <c r="C206" s="25">
        <v>179</v>
      </c>
      <c r="D206" s="26">
        <v>62162.239999999998</v>
      </c>
      <c r="E206" s="27">
        <v>0</v>
      </c>
      <c r="F206" s="26">
        <f>D206-E206</f>
        <v>62162.239999999998</v>
      </c>
      <c r="G206" s="26">
        <v>137.79</v>
      </c>
      <c r="H206" s="27">
        <v>0</v>
      </c>
      <c r="I206" s="27">
        <v>0</v>
      </c>
      <c r="J206" s="26">
        <f>G206-H206-I206</f>
        <v>137.79</v>
      </c>
      <c r="K206" s="26">
        <v>20358.169999999998</v>
      </c>
      <c r="L206" s="10">
        <f>(F206+J206)/C206</f>
        <v>348.04486033519555</v>
      </c>
      <c r="M206" s="10">
        <f>K206/C206</f>
        <v>113.73279329608937</v>
      </c>
      <c r="N206" s="11">
        <f>(F206+J206+K206)/C206</f>
        <v>461.77765363128492</v>
      </c>
    </row>
    <row r="207" spans="1:14" ht="15" customHeight="1">
      <c r="A207" s="8" t="s">
        <v>331</v>
      </c>
      <c r="B207" s="9" t="s">
        <v>85</v>
      </c>
      <c r="C207" s="25">
        <v>312</v>
      </c>
      <c r="D207" s="26">
        <v>114008.09</v>
      </c>
      <c r="E207" s="27">
        <v>0</v>
      </c>
      <c r="F207" s="26">
        <f>D207-E207</f>
        <v>114008.09</v>
      </c>
      <c r="G207" s="26">
        <v>2915.73</v>
      </c>
      <c r="H207" s="27">
        <v>0</v>
      </c>
      <c r="I207" s="27">
        <v>0</v>
      </c>
      <c r="J207" s="26">
        <f>G207-H207-I207</f>
        <v>2915.73</v>
      </c>
      <c r="K207" s="26">
        <v>26888.61</v>
      </c>
      <c r="L207" s="10">
        <f>(F207+J207)/C207</f>
        <v>374.75583333333333</v>
      </c>
      <c r="M207" s="10">
        <f>K207/C207</f>
        <v>86.181442307692308</v>
      </c>
      <c r="N207" s="11">
        <f>(F207+J207+K207)/C207</f>
        <v>460.93727564102562</v>
      </c>
    </row>
    <row r="208" spans="1:14" ht="15" customHeight="1">
      <c r="A208" s="8" t="s">
        <v>199</v>
      </c>
      <c r="B208" s="9" t="s">
        <v>172</v>
      </c>
      <c r="C208" s="25">
        <v>3516</v>
      </c>
      <c r="D208" s="26">
        <v>1090196.46</v>
      </c>
      <c r="E208" s="27">
        <v>0</v>
      </c>
      <c r="F208" s="26">
        <f>D208-E208</f>
        <v>1090196.46</v>
      </c>
      <c r="G208" s="26">
        <v>40369.22</v>
      </c>
      <c r="H208" s="27">
        <v>0</v>
      </c>
      <c r="I208" s="27">
        <v>0</v>
      </c>
      <c r="J208" s="26">
        <f>G208-H208-I208</f>
        <v>40369.22</v>
      </c>
      <c r="K208" s="26">
        <v>475209.32</v>
      </c>
      <c r="L208" s="10">
        <f>(F208+J208)/C208</f>
        <v>321.5488282138794</v>
      </c>
      <c r="M208" s="10">
        <f>K208/C208</f>
        <v>135.15623435722412</v>
      </c>
      <c r="N208" s="11">
        <f>(F208+J208+K208)/C208</f>
        <v>456.70506257110355</v>
      </c>
    </row>
    <row r="209" spans="1:14" ht="15" customHeight="1">
      <c r="A209" s="8" t="s">
        <v>381</v>
      </c>
      <c r="B209" s="9" t="s">
        <v>172</v>
      </c>
      <c r="C209" s="25">
        <v>2808</v>
      </c>
      <c r="D209" s="26">
        <v>934634.31</v>
      </c>
      <c r="E209" s="27">
        <v>0</v>
      </c>
      <c r="F209" s="26">
        <f>D209-E209</f>
        <v>934634.31</v>
      </c>
      <c r="G209" s="26">
        <v>9874.74</v>
      </c>
      <c r="H209" s="27">
        <v>0</v>
      </c>
      <c r="I209" s="27">
        <v>0</v>
      </c>
      <c r="J209" s="26">
        <f>G209-H209-I209</f>
        <v>9874.74</v>
      </c>
      <c r="K209" s="26">
        <v>337201.42</v>
      </c>
      <c r="L209" s="10">
        <f>(F209+J209)/C209</f>
        <v>336.36362179487179</v>
      </c>
      <c r="M209" s="10">
        <f>K209/C209</f>
        <v>120.08597578347577</v>
      </c>
      <c r="N209" s="11">
        <f>(F209+J209+K209)/C209</f>
        <v>456.44959757834755</v>
      </c>
    </row>
    <row r="210" spans="1:14" ht="15" customHeight="1">
      <c r="A210" s="8" t="s">
        <v>432</v>
      </c>
      <c r="B210" s="9" t="s">
        <v>296</v>
      </c>
      <c r="C210" s="25">
        <v>1331</v>
      </c>
      <c r="D210" s="26">
        <v>496476.54</v>
      </c>
      <c r="E210" s="27">
        <v>0</v>
      </c>
      <c r="F210" s="26">
        <f>D210-E210</f>
        <v>496476.54</v>
      </c>
      <c r="G210" s="26">
        <v>22566.52</v>
      </c>
      <c r="H210" s="27">
        <v>0</v>
      </c>
      <c r="I210" s="27">
        <v>0</v>
      </c>
      <c r="J210" s="26">
        <f>G210-H210-I210</f>
        <v>22566.52</v>
      </c>
      <c r="K210" s="26">
        <v>88282.87</v>
      </c>
      <c r="L210" s="10">
        <f>(F210+J210)/C210</f>
        <v>389.96473328324566</v>
      </c>
      <c r="M210" s="10">
        <f>K210/C210</f>
        <v>66.328226897069868</v>
      </c>
      <c r="N210" s="11">
        <f>(F210+J210+K210)/C210</f>
        <v>456.2929601803155</v>
      </c>
    </row>
    <row r="211" spans="1:14" ht="15" customHeight="1">
      <c r="A211" s="8" t="s">
        <v>226</v>
      </c>
      <c r="B211" s="9" t="s">
        <v>221</v>
      </c>
      <c r="C211" s="25">
        <v>1463</v>
      </c>
      <c r="D211" s="26">
        <v>501941.1</v>
      </c>
      <c r="E211" s="27">
        <v>0</v>
      </c>
      <c r="F211" s="26">
        <f>D211-E211</f>
        <v>501941.1</v>
      </c>
      <c r="G211" s="26">
        <v>16133.35</v>
      </c>
      <c r="H211" s="27">
        <v>0</v>
      </c>
      <c r="I211" s="27">
        <v>0</v>
      </c>
      <c r="J211" s="26">
        <f>G211-H211-I211</f>
        <v>16133.35</v>
      </c>
      <c r="K211" s="26">
        <v>148521.84</v>
      </c>
      <c r="L211" s="10">
        <f>(F211+J211)/C211</f>
        <v>354.11787423103209</v>
      </c>
      <c r="M211" s="10">
        <f>K211/C211</f>
        <v>101.51868762816132</v>
      </c>
      <c r="N211" s="11">
        <f>(F211+J211+K211)/C211</f>
        <v>455.63656185919336</v>
      </c>
    </row>
    <row r="212" spans="1:14" ht="15" customHeight="1">
      <c r="A212" s="8" t="s">
        <v>217</v>
      </c>
      <c r="B212" s="9" t="s">
        <v>172</v>
      </c>
      <c r="C212" s="25">
        <v>1884</v>
      </c>
      <c r="D212" s="26">
        <v>439485.91</v>
      </c>
      <c r="E212" s="27">
        <v>0</v>
      </c>
      <c r="F212" s="26">
        <f>D212-E212</f>
        <v>439485.91</v>
      </c>
      <c r="G212" s="26">
        <v>15909.87</v>
      </c>
      <c r="H212" s="27">
        <v>0</v>
      </c>
      <c r="I212" s="27">
        <v>0</v>
      </c>
      <c r="J212" s="26">
        <f>G212-H212-I212</f>
        <v>15909.87</v>
      </c>
      <c r="K212" s="26">
        <v>402968.03</v>
      </c>
      <c r="L212" s="10">
        <f>(F212+J212)/C212</f>
        <v>241.71750530785562</v>
      </c>
      <c r="M212" s="10">
        <f>K212/C212</f>
        <v>213.88961252653928</v>
      </c>
      <c r="N212" s="11">
        <f>(F212+J212+K212)/C212</f>
        <v>455.60711783439496</v>
      </c>
    </row>
    <row r="213" spans="1:14" ht="15" customHeight="1">
      <c r="A213" s="8" t="s">
        <v>420</v>
      </c>
      <c r="B213" s="9" t="s">
        <v>85</v>
      </c>
      <c r="C213" s="25">
        <v>2849</v>
      </c>
      <c r="D213" s="26">
        <v>1122080</v>
      </c>
      <c r="E213" s="27">
        <v>0</v>
      </c>
      <c r="F213" s="26">
        <f>D213-E213</f>
        <v>1122080</v>
      </c>
      <c r="G213" s="26">
        <v>27868.43</v>
      </c>
      <c r="H213" s="27">
        <v>0</v>
      </c>
      <c r="I213" s="27">
        <v>0</v>
      </c>
      <c r="J213" s="26">
        <f>G213-H213-I213</f>
        <v>27868.43</v>
      </c>
      <c r="K213" s="26">
        <v>147978.07</v>
      </c>
      <c r="L213" s="10">
        <f>(F213+J213)/C213</f>
        <v>403.63230256230253</v>
      </c>
      <c r="M213" s="10">
        <f>K213/C213</f>
        <v>51.94035451035451</v>
      </c>
      <c r="N213" s="11">
        <f>(F213+J213+K213)/C213</f>
        <v>455.57265707265708</v>
      </c>
    </row>
    <row r="214" spans="1:14" ht="15" customHeight="1">
      <c r="A214" s="8" t="s">
        <v>49</v>
      </c>
      <c r="B214" s="9" t="s">
        <v>0</v>
      </c>
      <c r="C214" s="25">
        <v>1298</v>
      </c>
      <c r="D214" s="26">
        <v>568537.05000000005</v>
      </c>
      <c r="E214" s="27">
        <v>0</v>
      </c>
      <c r="F214" s="26">
        <f>D214-E214</f>
        <v>568537.05000000005</v>
      </c>
      <c r="G214" s="26">
        <v>10411.09</v>
      </c>
      <c r="H214" s="27">
        <v>0</v>
      </c>
      <c r="I214" s="27">
        <v>0</v>
      </c>
      <c r="J214" s="26">
        <f>G214-H214-I214</f>
        <v>10411.09</v>
      </c>
      <c r="K214" s="26">
        <v>8749.2900000000009</v>
      </c>
      <c r="L214" s="10">
        <f>(F214+J214)/C214</f>
        <v>446.03092449922957</v>
      </c>
      <c r="M214" s="10">
        <f>K214/C214</f>
        <v>6.740593220338984</v>
      </c>
      <c r="N214" s="11">
        <f>(F214+J214+K214)/C214</f>
        <v>452.77151771956858</v>
      </c>
    </row>
    <row r="215" spans="1:14" ht="15" customHeight="1">
      <c r="A215" s="8" t="s">
        <v>9</v>
      </c>
      <c r="B215" s="9" t="s">
        <v>0</v>
      </c>
      <c r="C215" s="25">
        <v>220</v>
      </c>
      <c r="D215" s="26">
        <v>60361.15</v>
      </c>
      <c r="E215" s="27">
        <v>0</v>
      </c>
      <c r="F215" s="26">
        <f>D215-E215</f>
        <v>60361.15</v>
      </c>
      <c r="G215" s="26">
        <v>1513.52</v>
      </c>
      <c r="H215" s="27">
        <v>0</v>
      </c>
      <c r="I215" s="27">
        <v>0</v>
      </c>
      <c r="J215" s="26">
        <f>G215-H215-I215</f>
        <v>1513.52</v>
      </c>
      <c r="K215" s="26">
        <v>36695.040000000001</v>
      </c>
      <c r="L215" s="10">
        <f>(F215+J215)/C215</f>
        <v>281.24849999999998</v>
      </c>
      <c r="M215" s="10">
        <f>K215/C215</f>
        <v>166.79563636363636</v>
      </c>
      <c r="N215" s="11">
        <f>(F215+J215+K215)/C215</f>
        <v>448.04413636363631</v>
      </c>
    </row>
    <row r="216" spans="1:14" ht="15" customHeight="1">
      <c r="A216" s="8" t="s">
        <v>50</v>
      </c>
      <c r="B216" s="9" t="s">
        <v>0</v>
      </c>
      <c r="C216" s="25">
        <v>362</v>
      </c>
      <c r="D216" s="26">
        <v>111059.97</v>
      </c>
      <c r="E216" s="27">
        <v>0</v>
      </c>
      <c r="F216" s="26">
        <f>D216-E216</f>
        <v>111059.97</v>
      </c>
      <c r="G216" s="26">
        <v>7517.13</v>
      </c>
      <c r="H216" s="27">
        <v>0</v>
      </c>
      <c r="I216" s="27">
        <v>0</v>
      </c>
      <c r="J216" s="26">
        <f>G216-H216-I216</f>
        <v>7517.13</v>
      </c>
      <c r="K216" s="26">
        <v>43533.48</v>
      </c>
      <c r="L216" s="10">
        <f>(F216+J216)/C216</f>
        <v>327.56104972375692</v>
      </c>
      <c r="M216" s="10">
        <f>K216/C216</f>
        <v>120.25823204419891</v>
      </c>
      <c r="N216" s="11">
        <f>(F216+J216+K216)/C216</f>
        <v>447.81928176795583</v>
      </c>
    </row>
    <row r="217" spans="1:14" ht="15" customHeight="1">
      <c r="A217" s="8" t="s">
        <v>342</v>
      </c>
      <c r="B217" s="9" t="s">
        <v>296</v>
      </c>
      <c r="C217" s="25">
        <v>3648</v>
      </c>
      <c r="D217" s="26">
        <v>1194785.95</v>
      </c>
      <c r="E217" s="27">
        <v>0</v>
      </c>
      <c r="F217" s="26">
        <f>D217-E217</f>
        <v>1194785.95</v>
      </c>
      <c r="G217" s="26">
        <v>21768.25</v>
      </c>
      <c r="H217" s="27">
        <v>0</v>
      </c>
      <c r="I217" s="27">
        <v>0</v>
      </c>
      <c r="J217" s="26">
        <f>G217-H217-I217</f>
        <v>21768.25</v>
      </c>
      <c r="K217" s="26">
        <v>414851.09</v>
      </c>
      <c r="L217" s="10">
        <f>(F217+J217)/C217</f>
        <v>333.48525219298244</v>
      </c>
      <c r="M217" s="10">
        <f>K217/C217</f>
        <v>113.72014528508772</v>
      </c>
      <c r="N217" s="11">
        <f>(F217+J217+K217)/C217</f>
        <v>447.20539747807021</v>
      </c>
    </row>
    <row r="218" spans="1:14" ht="15" customHeight="1">
      <c r="A218" s="8" t="s">
        <v>210</v>
      </c>
      <c r="B218" s="9" t="s">
        <v>172</v>
      </c>
      <c r="C218" s="25">
        <v>3026</v>
      </c>
      <c r="D218" s="26">
        <v>1040776.05</v>
      </c>
      <c r="E218" s="27">
        <v>0</v>
      </c>
      <c r="F218" s="26">
        <f>D218-E218</f>
        <v>1040776.05</v>
      </c>
      <c r="G218" s="26">
        <v>24311.68</v>
      </c>
      <c r="H218" s="27">
        <v>0</v>
      </c>
      <c r="I218" s="27">
        <v>0</v>
      </c>
      <c r="J218" s="26">
        <f>G218-H218-I218</f>
        <v>24311.68</v>
      </c>
      <c r="K218" s="26">
        <v>283692.76</v>
      </c>
      <c r="L218" s="10">
        <f>(F218+J218)/C218</f>
        <v>351.97876074025118</v>
      </c>
      <c r="M218" s="10">
        <f>K218/C218</f>
        <v>93.751738268341043</v>
      </c>
      <c r="N218" s="11">
        <f>(F218+J218+K218)/C218</f>
        <v>445.73049900859218</v>
      </c>
    </row>
    <row r="219" spans="1:14" ht="15" customHeight="1">
      <c r="A219" s="8" t="s">
        <v>371</v>
      </c>
      <c r="B219" s="9" t="s">
        <v>0</v>
      </c>
      <c r="C219" s="25">
        <v>721</v>
      </c>
      <c r="D219" s="26">
        <v>220860.07</v>
      </c>
      <c r="E219" s="27">
        <v>0</v>
      </c>
      <c r="F219" s="26">
        <f>D219-E219</f>
        <v>220860.07</v>
      </c>
      <c r="G219" s="26">
        <v>11527.77</v>
      </c>
      <c r="H219" s="27">
        <v>0</v>
      </c>
      <c r="I219" s="27">
        <v>0</v>
      </c>
      <c r="J219" s="26">
        <f>G219-H219-I219</f>
        <v>11527.77</v>
      </c>
      <c r="K219" s="26">
        <v>87856.99</v>
      </c>
      <c r="L219" s="10">
        <f>(F219+J219)/C219</f>
        <v>322.31323162274617</v>
      </c>
      <c r="M219" s="10">
        <f>K219/C219</f>
        <v>121.85435506241332</v>
      </c>
      <c r="N219" s="11">
        <f>(F219+J219+K219)/C219</f>
        <v>444.16758668515951</v>
      </c>
    </row>
    <row r="220" spans="1:14" ht="15" customHeight="1">
      <c r="A220" s="8" t="s">
        <v>299</v>
      </c>
      <c r="B220" s="9" t="s">
        <v>296</v>
      </c>
      <c r="C220" s="25">
        <v>3099</v>
      </c>
      <c r="D220" s="26">
        <v>886237.14</v>
      </c>
      <c r="E220" s="27">
        <v>0</v>
      </c>
      <c r="F220" s="26">
        <f>D220-E220</f>
        <v>886237.14</v>
      </c>
      <c r="G220" s="26">
        <v>38924.82</v>
      </c>
      <c r="H220" s="27">
        <v>0</v>
      </c>
      <c r="I220" s="27">
        <v>0</v>
      </c>
      <c r="J220" s="26">
        <f>G220-H220-I220</f>
        <v>38924.82</v>
      </c>
      <c r="K220" s="26">
        <v>450585.13</v>
      </c>
      <c r="L220" s="10">
        <f>(F220+J220)/C220</f>
        <v>298.53564375605032</v>
      </c>
      <c r="M220" s="10">
        <f>K220/C220</f>
        <v>145.39694417554051</v>
      </c>
      <c r="N220" s="11">
        <f>(F220+J220+K220)/C220</f>
        <v>443.93258793159077</v>
      </c>
    </row>
    <row r="221" spans="1:14" ht="15" customHeight="1">
      <c r="A221" s="8" t="s">
        <v>144</v>
      </c>
      <c r="B221" s="9" t="s">
        <v>109</v>
      </c>
      <c r="C221" s="25">
        <v>1977</v>
      </c>
      <c r="D221" s="26">
        <v>665272.56000000006</v>
      </c>
      <c r="E221" s="27">
        <v>0</v>
      </c>
      <c r="F221" s="26">
        <f>D221-E221</f>
        <v>665272.56000000006</v>
      </c>
      <c r="G221" s="26">
        <v>4789.21</v>
      </c>
      <c r="H221" s="27">
        <v>0</v>
      </c>
      <c r="I221" s="27">
        <v>0</v>
      </c>
      <c r="J221" s="26">
        <f>G221-H221-I221</f>
        <v>4789.21</v>
      </c>
      <c r="K221" s="26">
        <v>204916.94</v>
      </c>
      <c r="L221" s="10">
        <f>(F221+J221)/C221</f>
        <v>338.92856348002022</v>
      </c>
      <c r="M221" s="10">
        <f>K221/C221</f>
        <v>103.65045017703592</v>
      </c>
      <c r="N221" s="11">
        <f>(F221+J221+K221)/C221</f>
        <v>442.57901365705612</v>
      </c>
    </row>
    <row r="222" spans="1:14" ht="15" customHeight="1">
      <c r="A222" s="8" t="s">
        <v>181</v>
      </c>
      <c r="B222" s="9" t="s">
        <v>172</v>
      </c>
      <c r="C222" s="25">
        <v>3640</v>
      </c>
      <c r="D222" s="26">
        <v>1048529.73</v>
      </c>
      <c r="E222" s="27">
        <v>0</v>
      </c>
      <c r="F222" s="26">
        <f>D222-E222</f>
        <v>1048529.73</v>
      </c>
      <c r="G222" s="26">
        <v>59888.12</v>
      </c>
      <c r="H222" s="27">
        <v>0</v>
      </c>
      <c r="I222" s="27">
        <v>0</v>
      </c>
      <c r="J222" s="26">
        <f>G222-H222-I222</f>
        <v>59888.12</v>
      </c>
      <c r="K222" s="26">
        <v>500939.5</v>
      </c>
      <c r="L222" s="10">
        <f>(F222+J222)/C222</f>
        <v>304.5103983516484</v>
      </c>
      <c r="M222" s="10">
        <f>K222/C222</f>
        <v>137.62074175824176</v>
      </c>
      <c r="N222" s="11">
        <f>(F222+J222+K222)/C222</f>
        <v>442.13114010989011</v>
      </c>
    </row>
    <row r="223" spans="1:14" ht="15" customHeight="1">
      <c r="A223" s="8" t="s">
        <v>43</v>
      </c>
      <c r="B223" s="9" t="s">
        <v>0</v>
      </c>
      <c r="C223" s="25">
        <v>403</v>
      </c>
      <c r="D223" s="26">
        <v>107810.15</v>
      </c>
      <c r="E223" s="27">
        <v>0</v>
      </c>
      <c r="F223" s="26">
        <f>D223-E223</f>
        <v>107810.15</v>
      </c>
      <c r="G223" s="26">
        <v>6168.45</v>
      </c>
      <c r="H223" s="27">
        <v>0</v>
      </c>
      <c r="I223" s="27">
        <v>0</v>
      </c>
      <c r="J223" s="26">
        <f>G223-H223-I223</f>
        <v>6168.45</v>
      </c>
      <c r="K223" s="26">
        <v>63936.04</v>
      </c>
      <c r="L223" s="10">
        <f>(F223+J223)/C223</f>
        <v>282.82531017369723</v>
      </c>
      <c r="M223" s="10">
        <f>K223/C223</f>
        <v>158.65022332506203</v>
      </c>
      <c r="N223" s="11">
        <f>(F223+J223+K223)/C223</f>
        <v>441.47553349875926</v>
      </c>
    </row>
    <row r="224" spans="1:14" ht="15" customHeight="1">
      <c r="A224" s="8" t="s">
        <v>110</v>
      </c>
      <c r="B224" s="9" t="s">
        <v>109</v>
      </c>
      <c r="C224" s="25">
        <v>235</v>
      </c>
      <c r="D224" s="26">
        <v>68162.38</v>
      </c>
      <c r="E224" s="27">
        <v>0</v>
      </c>
      <c r="F224" s="26">
        <f>D224-E224</f>
        <v>68162.38</v>
      </c>
      <c r="G224" s="26">
        <v>12.64</v>
      </c>
      <c r="H224" s="27">
        <v>0</v>
      </c>
      <c r="I224" s="27">
        <v>0</v>
      </c>
      <c r="J224" s="26">
        <f>G224-H224-I224</f>
        <v>12.64</v>
      </c>
      <c r="K224" s="26">
        <v>35385.24</v>
      </c>
      <c r="L224" s="10">
        <f>(F224+J224)/C224</f>
        <v>290.10646808510643</v>
      </c>
      <c r="M224" s="10">
        <f>K224/C224</f>
        <v>150.57548936170213</v>
      </c>
      <c r="N224" s="11">
        <f>(F224+J224+K224)/C224</f>
        <v>440.68195744680855</v>
      </c>
    </row>
    <row r="225" spans="1:14" ht="15" customHeight="1">
      <c r="A225" s="8" t="s">
        <v>228</v>
      </c>
      <c r="B225" s="9" t="s">
        <v>221</v>
      </c>
      <c r="C225" s="25">
        <v>2537</v>
      </c>
      <c r="D225" s="26">
        <v>835879.79</v>
      </c>
      <c r="E225" s="27">
        <v>0</v>
      </c>
      <c r="F225" s="26">
        <f>D225-E225</f>
        <v>835879.79</v>
      </c>
      <c r="G225" s="26">
        <v>34863.81</v>
      </c>
      <c r="H225" s="27">
        <v>0</v>
      </c>
      <c r="I225" s="27">
        <v>0</v>
      </c>
      <c r="J225" s="26">
        <f>G225-H225-I225</f>
        <v>34863.81</v>
      </c>
      <c r="K225" s="26">
        <v>240083.36</v>
      </c>
      <c r="L225" s="10">
        <f>(F225+J225)/C225</f>
        <v>343.21781631848643</v>
      </c>
      <c r="M225" s="10">
        <f>K225/C225</f>
        <v>94.63277887268427</v>
      </c>
      <c r="N225" s="11">
        <f>(F225+J225+K225)/C225</f>
        <v>437.85059519117067</v>
      </c>
    </row>
    <row r="226" spans="1:14" ht="15" customHeight="1">
      <c r="A226" s="8" t="s">
        <v>182</v>
      </c>
      <c r="B226" s="9" t="s">
        <v>172</v>
      </c>
      <c r="C226" s="25">
        <v>2596</v>
      </c>
      <c r="D226" s="26">
        <v>794629.05</v>
      </c>
      <c r="E226" s="27">
        <v>0</v>
      </c>
      <c r="F226" s="26">
        <f>D226-E226</f>
        <v>794629.05</v>
      </c>
      <c r="G226" s="26">
        <v>32999.730000000003</v>
      </c>
      <c r="H226" s="27">
        <v>0</v>
      </c>
      <c r="I226" s="27">
        <v>0</v>
      </c>
      <c r="J226" s="26">
        <f>G226-H226-I226</f>
        <v>32999.730000000003</v>
      </c>
      <c r="K226" s="26">
        <v>306082.34999999998</v>
      </c>
      <c r="L226" s="10">
        <f>(F226+J226)/C226</f>
        <v>318.80923728813559</v>
      </c>
      <c r="M226" s="10">
        <f>K226/C226</f>
        <v>117.90537365177195</v>
      </c>
      <c r="N226" s="11">
        <f>(F226+J226+K226)/C226</f>
        <v>436.71461093990752</v>
      </c>
    </row>
    <row r="227" spans="1:14" ht="15" customHeight="1">
      <c r="A227" s="8" t="s">
        <v>82</v>
      </c>
      <c r="B227" s="9" t="s">
        <v>0</v>
      </c>
      <c r="C227" s="25">
        <v>259</v>
      </c>
      <c r="D227" s="26">
        <v>69205.350000000006</v>
      </c>
      <c r="E227" s="27">
        <v>0</v>
      </c>
      <c r="F227" s="26">
        <f>D227-E227</f>
        <v>69205.350000000006</v>
      </c>
      <c r="G227" s="26">
        <v>810.07</v>
      </c>
      <c r="H227" s="27">
        <v>0</v>
      </c>
      <c r="I227" s="27">
        <v>0</v>
      </c>
      <c r="J227" s="26">
        <f>G227-H227-I227</f>
        <v>810.07</v>
      </c>
      <c r="K227" s="26">
        <v>42899.05</v>
      </c>
      <c r="L227" s="10">
        <f>(F227+J227)/C227</f>
        <v>270.32980694980699</v>
      </c>
      <c r="M227" s="10">
        <f>K227/C227</f>
        <v>165.6333976833977</v>
      </c>
      <c r="N227" s="11">
        <f>(F227+J227+K227)/C227</f>
        <v>435.96320463320467</v>
      </c>
    </row>
    <row r="228" spans="1:14" ht="15" customHeight="1">
      <c r="A228" s="8" t="s">
        <v>41</v>
      </c>
      <c r="B228" s="9" t="s">
        <v>0</v>
      </c>
      <c r="C228" s="25">
        <v>2440</v>
      </c>
      <c r="D228" s="26">
        <v>659040.5</v>
      </c>
      <c r="E228" s="27">
        <v>0</v>
      </c>
      <c r="F228" s="26">
        <f>D228-E228</f>
        <v>659040.5</v>
      </c>
      <c r="G228" s="26">
        <v>310</v>
      </c>
      <c r="H228" s="27">
        <v>0</v>
      </c>
      <c r="I228" s="27">
        <v>0</v>
      </c>
      <c r="J228" s="26">
        <f>G228-H228-I228</f>
        <v>310</v>
      </c>
      <c r="K228" s="26">
        <v>399836.92</v>
      </c>
      <c r="L228" s="10">
        <f>(F228+J228)/C228</f>
        <v>270.22561475409839</v>
      </c>
      <c r="M228" s="10">
        <f>K228/C228</f>
        <v>163.86759016393441</v>
      </c>
      <c r="N228" s="11">
        <f>(F228+J228+K228)/C228</f>
        <v>434.09320491803277</v>
      </c>
    </row>
    <row r="229" spans="1:14" ht="15" customHeight="1">
      <c r="A229" s="8" t="s">
        <v>105</v>
      </c>
      <c r="B229" s="9" t="s">
        <v>85</v>
      </c>
      <c r="C229" s="25">
        <v>2294</v>
      </c>
      <c r="D229" s="26">
        <v>872732.59</v>
      </c>
      <c r="E229" s="27">
        <v>0</v>
      </c>
      <c r="F229" s="26">
        <f>D229-E229</f>
        <v>872732.59</v>
      </c>
      <c r="G229" s="26">
        <v>21119.96</v>
      </c>
      <c r="H229" s="27">
        <v>0</v>
      </c>
      <c r="I229" s="27">
        <v>0</v>
      </c>
      <c r="J229" s="26">
        <f>G229-H229-I229</f>
        <v>21119.96</v>
      </c>
      <c r="K229" s="26">
        <v>101768.64</v>
      </c>
      <c r="L229" s="10">
        <f>(F229+J229)/C229</f>
        <v>389.648016564952</v>
      </c>
      <c r="M229" s="10">
        <f>K229/C229</f>
        <v>44.362964254577157</v>
      </c>
      <c r="N229" s="11">
        <f>(F229+J229+K229)/C229</f>
        <v>434.01098081952921</v>
      </c>
    </row>
    <row r="230" spans="1:14" ht="15" customHeight="1">
      <c r="A230" s="8" t="s">
        <v>92</v>
      </c>
      <c r="B230" s="9" t="s">
        <v>85</v>
      </c>
      <c r="C230" s="25">
        <v>2203</v>
      </c>
      <c r="D230" s="26">
        <v>671581.06</v>
      </c>
      <c r="E230" s="27">
        <v>0</v>
      </c>
      <c r="F230" s="26">
        <f>D230-E230</f>
        <v>671581.06</v>
      </c>
      <c r="G230" s="26">
        <v>99511.55</v>
      </c>
      <c r="H230" s="27">
        <v>0</v>
      </c>
      <c r="I230" s="27">
        <v>0</v>
      </c>
      <c r="J230" s="26">
        <f>G230-H230-I230</f>
        <v>99511.55</v>
      </c>
      <c r="K230" s="26">
        <v>181540.32</v>
      </c>
      <c r="L230" s="10">
        <f>(F230+J230)/C230</f>
        <v>350.01934180662738</v>
      </c>
      <c r="M230" s="10">
        <f>K230/C230</f>
        <v>82.405955515206543</v>
      </c>
      <c r="N230" s="11">
        <f>(F230+J230+K230)/C230</f>
        <v>432.42529732183397</v>
      </c>
    </row>
    <row r="231" spans="1:14" ht="15" customHeight="1">
      <c r="A231" s="8" t="s">
        <v>81</v>
      </c>
      <c r="B231" s="9" t="s">
        <v>0</v>
      </c>
      <c r="C231" s="25">
        <v>715</v>
      </c>
      <c r="D231" s="26">
        <v>174113.33</v>
      </c>
      <c r="E231" s="27">
        <v>0</v>
      </c>
      <c r="F231" s="26">
        <f>D231-E231</f>
        <v>174113.33</v>
      </c>
      <c r="G231" s="26">
        <v>5947.43</v>
      </c>
      <c r="H231" s="27">
        <v>0</v>
      </c>
      <c r="I231" s="27">
        <v>0</v>
      </c>
      <c r="J231" s="26">
        <f>G231-H231-I231</f>
        <v>5947.43</v>
      </c>
      <c r="K231" s="26">
        <v>128280.09</v>
      </c>
      <c r="L231" s="10">
        <f>(F231+J231)/C231</f>
        <v>251.83323076923074</v>
      </c>
      <c r="M231" s="10">
        <f>K231/C231</f>
        <v>179.41271328671328</v>
      </c>
      <c r="N231" s="11">
        <f>(F231+J231+K231)/C231</f>
        <v>431.24594405594405</v>
      </c>
    </row>
    <row r="232" spans="1:14" ht="15" customHeight="1">
      <c r="A232" s="8" t="s">
        <v>136</v>
      </c>
      <c r="B232" s="9" t="s">
        <v>109</v>
      </c>
      <c r="C232" s="25">
        <v>1946</v>
      </c>
      <c r="D232" s="26">
        <v>684818.61</v>
      </c>
      <c r="E232" s="27">
        <v>0</v>
      </c>
      <c r="F232" s="26">
        <f>D232-E232</f>
        <v>684818.61</v>
      </c>
      <c r="G232" s="26">
        <v>29267.49</v>
      </c>
      <c r="H232" s="27">
        <v>0</v>
      </c>
      <c r="I232" s="27">
        <v>0</v>
      </c>
      <c r="J232" s="26">
        <f>G232-H232-I232</f>
        <v>29267.49</v>
      </c>
      <c r="K232" s="26">
        <v>124838.46</v>
      </c>
      <c r="L232" s="10">
        <f>(F232+J232)/C232</f>
        <v>366.95071942446043</v>
      </c>
      <c r="M232" s="10">
        <f>K232/C232</f>
        <v>64.151315519013366</v>
      </c>
      <c r="N232" s="11">
        <f>(F232+J232+K232)/C232</f>
        <v>431.10203494347377</v>
      </c>
    </row>
    <row r="233" spans="1:14" ht="15" customHeight="1">
      <c r="A233" s="8" t="s">
        <v>389</v>
      </c>
      <c r="B233" s="9" t="s">
        <v>255</v>
      </c>
      <c r="C233" s="25">
        <v>1470</v>
      </c>
      <c r="D233" s="26">
        <v>436206.23</v>
      </c>
      <c r="E233" s="27">
        <v>0</v>
      </c>
      <c r="F233" s="26">
        <f>D233-E233</f>
        <v>436206.23</v>
      </c>
      <c r="G233" s="26">
        <v>0</v>
      </c>
      <c r="H233" s="27">
        <v>0</v>
      </c>
      <c r="I233" s="27">
        <v>0</v>
      </c>
      <c r="J233" s="26">
        <f>G233-H233-I233</f>
        <v>0</v>
      </c>
      <c r="K233" s="26">
        <v>197347.19</v>
      </c>
      <c r="L233" s="10">
        <f>(F233+J233)/C233</f>
        <v>296.73893197278909</v>
      </c>
      <c r="M233" s="10">
        <f>K233/C233</f>
        <v>134.24978911564625</v>
      </c>
      <c r="N233" s="11">
        <f>(F233+J233+K233)/C233</f>
        <v>430.98872108843534</v>
      </c>
    </row>
    <row r="234" spans="1:14" ht="15" customHeight="1">
      <c r="A234" s="8" t="s">
        <v>146</v>
      </c>
      <c r="B234" s="9" t="s">
        <v>109</v>
      </c>
      <c r="C234" s="25">
        <v>1501</v>
      </c>
      <c r="D234" s="26">
        <v>501836.31</v>
      </c>
      <c r="E234" s="27">
        <v>0</v>
      </c>
      <c r="F234" s="26">
        <f>D234-E234</f>
        <v>501836.31</v>
      </c>
      <c r="G234" s="26">
        <v>13326.1</v>
      </c>
      <c r="H234" s="27">
        <v>0</v>
      </c>
      <c r="I234" s="27">
        <v>0</v>
      </c>
      <c r="J234" s="26">
        <f>G234-H234-I234</f>
        <v>13326.1</v>
      </c>
      <c r="K234" s="26">
        <v>130551.96</v>
      </c>
      <c r="L234" s="10">
        <f>(F234+J234)/C234</f>
        <v>343.21279813457693</v>
      </c>
      <c r="M234" s="10">
        <f>K234/C234</f>
        <v>86.97665556295803</v>
      </c>
      <c r="N234" s="11">
        <f>(F234+J234+K234)/C234</f>
        <v>430.18945369753499</v>
      </c>
    </row>
    <row r="235" spans="1:14" ht="15" customHeight="1">
      <c r="A235" s="8" t="s">
        <v>76</v>
      </c>
      <c r="B235" s="9" t="s">
        <v>0</v>
      </c>
      <c r="C235" s="25">
        <v>1102</v>
      </c>
      <c r="D235" s="26">
        <v>283042.84000000003</v>
      </c>
      <c r="E235" s="27">
        <v>0</v>
      </c>
      <c r="F235" s="26">
        <f>D235-E235</f>
        <v>283042.84000000003</v>
      </c>
      <c r="G235" s="26">
        <v>18858.75</v>
      </c>
      <c r="H235" s="27">
        <v>0</v>
      </c>
      <c r="I235" s="27">
        <v>0</v>
      </c>
      <c r="J235" s="26">
        <f>G235-H235-I235</f>
        <v>18858.75</v>
      </c>
      <c r="K235" s="26">
        <v>171411.21</v>
      </c>
      <c r="L235" s="10">
        <f>(F235+J235)/C235</f>
        <v>273.95788566243198</v>
      </c>
      <c r="M235" s="10">
        <f>K235/C235</f>
        <v>155.54556261343012</v>
      </c>
      <c r="N235" s="11">
        <f>(F235+J235+K235)/C235</f>
        <v>429.50344827586213</v>
      </c>
    </row>
    <row r="236" spans="1:14" ht="15" customHeight="1">
      <c r="A236" s="8" t="s">
        <v>138</v>
      </c>
      <c r="B236" s="9" t="s">
        <v>109</v>
      </c>
      <c r="C236" s="25">
        <v>131</v>
      </c>
      <c r="D236" s="26">
        <v>29880.46</v>
      </c>
      <c r="E236" s="27">
        <v>0</v>
      </c>
      <c r="F236" s="26">
        <f>D236-E236</f>
        <v>29880.46</v>
      </c>
      <c r="G236" s="26">
        <v>1714.71</v>
      </c>
      <c r="H236" s="27">
        <v>0</v>
      </c>
      <c r="I236" s="27">
        <v>0</v>
      </c>
      <c r="J236" s="26">
        <f>G236-H236-I236</f>
        <v>1714.71</v>
      </c>
      <c r="K236" s="26">
        <v>24447.89</v>
      </c>
      <c r="L236" s="10">
        <f>(F236+J236)/C236</f>
        <v>241.18450381679389</v>
      </c>
      <c r="M236" s="10">
        <f>K236/C236</f>
        <v>186.6251145038168</v>
      </c>
      <c r="N236" s="11">
        <f>(F236+J236+K236)/C236</f>
        <v>427.8096183206107</v>
      </c>
    </row>
    <row r="237" spans="1:14" ht="15" customHeight="1">
      <c r="A237" s="8" t="s">
        <v>141</v>
      </c>
      <c r="B237" s="9" t="s">
        <v>109</v>
      </c>
      <c r="C237" s="25">
        <v>129</v>
      </c>
      <c r="D237" s="26">
        <v>36219.760000000002</v>
      </c>
      <c r="E237" s="27">
        <v>0</v>
      </c>
      <c r="F237" s="26">
        <f>D237-E237</f>
        <v>36219.760000000002</v>
      </c>
      <c r="G237" s="26">
        <v>0</v>
      </c>
      <c r="H237" s="27">
        <v>0</v>
      </c>
      <c r="I237" s="27">
        <v>0</v>
      </c>
      <c r="J237" s="26">
        <f>G237-H237-I237</f>
        <v>0</v>
      </c>
      <c r="K237" s="26">
        <v>18909.650000000001</v>
      </c>
      <c r="L237" s="10">
        <f>(F237+J237)/C237</f>
        <v>280.77333333333337</v>
      </c>
      <c r="M237" s="10">
        <f>K237/C237</f>
        <v>146.58643410852713</v>
      </c>
      <c r="N237" s="11">
        <f>(F237+J237+K237)/C237</f>
        <v>427.35976744186047</v>
      </c>
    </row>
    <row r="238" spans="1:14" ht="15" customHeight="1">
      <c r="A238" s="8" t="s">
        <v>132</v>
      </c>
      <c r="B238" s="9" t="s">
        <v>109</v>
      </c>
      <c r="C238" s="25">
        <v>726</v>
      </c>
      <c r="D238" s="26">
        <v>269569.98</v>
      </c>
      <c r="E238" s="27">
        <v>0</v>
      </c>
      <c r="F238" s="26">
        <f>D238-E238</f>
        <v>269569.98</v>
      </c>
      <c r="G238" s="26">
        <v>5350.57</v>
      </c>
      <c r="H238" s="27">
        <v>0</v>
      </c>
      <c r="I238" s="27">
        <v>0</v>
      </c>
      <c r="J238" s="26">
        <f>G238-H238-I238</f>
        <v>5350.57</v>
      </c>
      <c r="K238" s="26">
        <v>34851.79</v>
      </c>
      <c r="L238" s="10">
        <f>(F238+J238)/C238</f>
        <v>378.67844352617078</v>
      </c>
      <c r="M238" s="10">
        <f>K238/C238</f>
        <v>48.005220385674932</v>
      </c>
      <c r="N238" s="11">
        <f>(F238+J238+K238)/C238</f>
        <v>426.68366391184571</v>
      </c>
    </row>
    <row r="239" spans="1:14" ht="15" customHeight="1">
      <c r="A239" s="8" t="s">
        <v>256</v>
      </c>
      <c r="B239" s="9" t="s">
        <v>255</v>
      </c>
      <c r="C239" s="25">
        <v>473</v>
      </c>
      <c r="D239" s="26">
        <v>122680.72</v>
      </c>
      <c r="E239" s="27">
        <v>0</v>
      </c>
      <c r="F239" s="26">
        <f>D239-E239</f>
        <v>122680.72</v>
      </c>
      <c r="G239" s="26">
        <v>0</v>
      </c>
      <c r="H239" s="27">
        <v>0</v>
      </c>
      <c r="I239" s="27">
        <v>0</v>
      </c>
      <c r="J239" s="26">
        <f>G239-H239-I239</f>
        <v>0</v>
      </c>
      <c r="K239" s="26">
        <v>79032.56</v>
      </c>
      <c r="L239" s="10">
        <f>(F239+J239)/C239</f>
        <v>259.36727272727273</v>
      </c>
      <c r="M239" s="10">
        <f>K239/C239</f>
        <v>167.08786469344608</v>
      </c>
      <c r="N239" s="11">
        <f>(F239+J239+K239)/C239</f>
        <v>426.45513742071881</v>
      </c>
    </row>
    <row r="240" spans="1:14" ht="15" customHeight="1">
      <c r="A240" s="8" t="s">
        <v>261</v>
      </c>
      <c r="B240" s="9" t="s">
        <v>255</v>
      </c>
      <c r="C240" s="25">
        <v>4129</v>
      </c>
      <c r="D240" s="26">
        <v>1491556.37</v>
      </c>
      <c r="E240" s="27">
        <v>0</v>
      </c>
      <c r="F240" s="26">
        <f>D240-E240</f>
        <v>1491556.37</v>
      </c>
      <c r="G240" s="26">
        <v>111.31</v>
      </c>
      <c r="H240" s="27">
        <v>0</v>
      </c>
      <c r="I240" s="27">
        <v>0</v>
      </c>
      <c r="J240" s="26">
        <f>G240-H240-I240</f>
        <v>111.31</v>
      </c>
      <c r="K240" s="26">
        <v>268667.34000000003</v>
      </c>
      <c r="L240" s="10">
        <f>(F240+J240)/C240</f>
        <v>361.26608864131754</v>
      </c>
      <c r="M240" s="10">
        <f>K240/C240</f>
        <v>65.06837975296682</v>
      </c>
      <c r="N240" s="11">
        <f>(F240+J240+K240)/C240</f>
        <v>426.33446839428439</v>
      </c>
    </row>
    <row r="241" spans="1:14" ht="15" customHeight="1">
      <c r="A241" s="8" t="s">
        <v>67</v>
      </c>
      <c r="B241" s="9" t="s">
        <v>0</v>
      </c>
      <c r="C241" s="25">
        <v>952</v>
      </c>
      <c r="D241" s="26">
        <v>296987.78000000003</v>
      </c>
      <c r="E241" s="27">
        <v>0</v>
      </c>
      <c r="F241" s="26">
        <f>D241-E241</f>
        <v>296987.78000000003</v>
      </c>
      <c r="G241" s="26">
        <v>6671.99</v>
      </c>
      <c r="H241" s="27">
        <v>0</v>
      </c>
      <c r="I241" s="27">
        <v>0</v>
      </c>
      <c r="J241" s="26">
        <f>G241-H241-I241</f>
        <v>6671.99</v>
      </c>
      <c r="K241" s="26">
        <v>101897.96</v>
      </c>
      <c r="L241" s="10">
        <f>(F241+J241)/C241</f>
        <v>318.97034663865549</v>
      </c>
      <c r="M241" s="10">
        <f>K241/C241</f>
        <v>107.03567226890758</v>
      </c>
      <c r="N241" s="11">
        <f>(F241+J241+K241)/C241</f>
        <v>426.00601890756309</v>
      </c>
    </row>
    <row r="242" spans="1:14" ht="15" customHeight="1">
      <c r="A242" s="8" t="s">
        <v>57</v>
      </c>
      <c r="B242" s="9" t="s">
        <v>0</v>
      </c>
      <c r="C242" s="25">
        <v>1116</v>
      </c>
      <c r="D242" s="26">
        <v>322632.5</v>
      </c>
      <c r="E242" s="27">
        <v>0</v>
      </c>
      <c r="F242" s="26">
        <f>D242-E242</f>
        <v>322632.5</v>
      </c>
      <c r="G242" s="26">
        <v>9123.7999999999993</v>
      </c>
      <c r="H242" s="27">
        <v>0</v>
      </c>
      <c r="I242" s="27">
        <v>0</v>
      </c>
      <c r="J242" s="26">
        <f>G242-H242-I242</f>
        <v>9123.7999999999993</v>
      </c>
      <c r="K242" s="26">
        <v>143431.88</v>
      </c>
      <c r="L242" s="10">
        <f>(F242+J242)/C242</f>
        <v>297.27267025089606</v>
      </c>
      <c r="M242" s="10">
        <f>K242/C242</f>
        <v>128.52318996415772</v>
      </c>
      <c r="N242" s="11">
        <f>(F242+J242+K242)/C242</f>
        <v>425.79586021505378</v>
      </c>
    </row>
    <row r="243" spans="1:14" ht="15" customHeight="1">
      <c r="A243" s="8" t="s">
        <v>254</v>
      </c>
      <c r="B243" s="9" t="s">
        <v>255</v>
      </c>
      <c r="C243" s="25">
        <v>3277</v>
      </c>
      <c r="D243" s="26">
        <v>1102620.5900000001</v>
      </c>
      <c r="E243" s="27">
        <v>0</v>
      </c>
      <c r="F243" s="26">
        <f>D243-E243</f>
        <v>1102620.5900000001</v>
      </c>
      <c r="G243" s="26">
        <v>35634.54</v>
      </c>
      <c r="H243" s="27">
        <v>0</v>
      </c>
      <c r="I243" s="27">
        <v>0</v>
      </c>
      <c r="J243" s="26">
        <f>G243-H243-I243</f>
        <v>35634.54</v>
      </c>
      <c r="K243" s="26">
        <v>255255.4</v>
      </c>
      <c r="L243" s="10">
        <f>(F243+J243)/C243</f>
        <v>347.34669819957281</v>
      </c>
      <c r="M243" s="10">
        <f>K243/C243</f>
        <v>77.893011901129086</v>
      </c>
      <c r="N243" s="11">
        <f>(F243+J243+K243)/C243</f>
        <v>425.23971010070187</v>
      </c>
    </row>
    <row r="244" spans="1:14" ht="15" customHeight="1">
      <c r="A244" s="8" t="s">
        <v>219</v>
      </c>
      <c r="B244" s="9" t="s">
        <v>172</v>
      </c>
      <c r="C244" s="25">
        <v>4706</v>
      </c>
      <c r="D244" s="26">
        <v>1226206.5</v>
      </c>
      <c r="E244" s="27">
        <v>0</v>
      </c>
      <c r="F244" s="26">
        <f>D244-E244</f>
        <v>1226206.5</v>
      </c>
      <c r="G244" s="26">
        <v>71267.47</v>
      </c>
      <c r="H244" s="27">
        <v>0</v>
      </c>
      <c r="I244" s="27">
        <v>0</v>
      </c>
      <c r="J244" s="26">
        <f>G244-H244-I244</f>
        <v>71267.47</v>
      </c>
      <c r="K244" s="26">
        <v>700974.83</v>
      </c>
      <c r="L244" s="10">
        <f>(F244+J244)/C244</f>
        <v>275.70632596685084</v>
      </c>
      <c r="M244" s="10">
        <f>K244/C244</f>
        <v>148.95342753931152</v>
      </c>
      <c r="N244" s="11">
        <f>(F244+J244+K244)/C244</f>
        <v>424.6597535061623</v>
      </c>
    </row>
    <row r="245" spans="1:14" ht="15" customHeight="1">
      <c r="A245" s="8" t="s">
        <v>58</v>
      </c>
      <c r="B245" s="9" t="s">
        <v>0</v>
      </c>
      <c r="C245" s="25">
        <v>705</v>
      </c>
      <c r="D245" s="26">
        <v>228976</v>
      </c>
      <c r="E245" s="27">
        <v>0</v>
      </c>
      <c r="F245" s="26">
        <f>D245-E245</f>
        <v>228976</v>
      </c>
      <c r="G245" s="26">
        <v>5495.98</v>
      </c>
      <c r="H245" s="27">
        <v>0</v>
      </c>
      <c r="I245" s="27">
        <v>0</v>
      </c>
      <c r="J245" s="26">
        <f>G245-H245-I245</f>
        <v>5495.98</v>
      </c>
      <c r="K245" s="26">
        <v>63848.28</v>
      </c>
      <c r="L245" s="10">
        <f>(F245+J245)/C245</f>
        <v>332.58436879432628</v>
      </c>
      <c r="M245" s="10">
        <f>K245/C245</f>
        <v>90.564936170212761</v>
      </c>
      <c r="N245" s="11">
        <f>(F245+J245+K245)/C245</f>
        <v>423.149304964539</v>
      </c>
    </row>
    <row r="246" spans="1:14" ht="15" customHeight="1">
      <c r="A246" s="8" t="s">
        <v>103</v>
      </c>
      <c r="B246" s="9" t="s">
        <v>85</v>
      </c>
      <c r="C246" s="25">
        <v>3903</v>
      </c>
      <c r="D246" s="26">
        <v>1262561</v>
      </c>
      <c r="E246" s="27">
        <v>0</v>
      </c>
      <c r="F246" s="26">
        <f>D246-E246</f>
        <v>1262561</v>
      </c>
      <c r="G246" s="26">
        <v>61499.31</v>
      </c>
      <c r="H246" s="27">
        <v>0</v>
      </c>
      <c r="I246" s="27">
        <v>0</v>
      </c>
      <c r="J246" s="26">
        <f>G246-H246-I246</f>
        <v>61499.31</v>
      </c>
      <c r="K246" s="26">
        <v>324481</v>
      </c>
      <c r="L246" s="10">
        <f>(F246+J246)/C246</f>
        <v>339.24168844478606</v>
      </c>
      <c r="M246" s="10">
        <f>K246/C246</f>
        <v>83.136305406097875</v>
      </c>
      <c r="N246" s="11">
        <f>(F246+J246+K246)/C246</f>
        <v>422.37799385088397</v>
      </c>
    </row>
    <row r="247" spans="1:14" ht="15" customHeight="1">
      <c r="A247" s="8" t="s">
        <v>355</v>
      </c>
      <c r="B247" s="9" t="s">
        <v>255</v>
      </c>
      <c r="C247" s="25">
        <v>1805</v>
      </c>
      <c r="D247" s="26">
        <v>477683.71</v>
      </c>
      <c r="E247" s="27">
        <v>0</v>
      </c>
      <c r="F247" s="26">
        <f>D247-E247</f>
        <v>477683.71</v>
      </c>
      <c r="G247" s="26">
        <v>8629.0300000000007</v>
      </c>
      <c r="H247" s="27">
        <v>0</v>
      </c>
      <c r="I247" s="27">
        <v>0</v>
      </c>
      <c r="J247" s="26">
        <f>G247-H247-I247</f>
        <v>8629.0300000000007</v>
      </c>
      <c r="K247" s="26">
        <v>275241.09000000003</v>
      </c>
      <c r="L247" s="10">
        <f>(F247+J247)/C247</f>
        <v>269.42534072022164</v>
      </c>
      <c r="M247" s="10">
        <f>K247/C247</f>
        <v>152.48813850415513</v>
      </c>
      <c r="N247" s="11">
        <f>(F247+J247+K247)/C247</f>
        <v>421.91347922437677</v>
      </c>
    </row>
    <row r="248" spans="1:14" ht="15" customHeight="1">
      <c r="A248" s="8" t="s">
        <v>293</v>
      </c>
      <c r="B248" s="9" t="s">
        <v>255</v>
      </c>
      <c r="C248" s="25">
        <v>1535</v>
      </c>
      <c r="D248" s="26">
        <v>426306.84</v>
      </c>
      <c r="E248" s="27">
        <v>0</v>
      </c>
      <c r="F248" s="26">
        <f>D248-E248</f>
        <v>426306.84</v>
      </c>
      <c r="G248" s="26">
        <v>628.16999999999996</v>
      </c>
      <c r="H248" s="27">
        <v>0</v>
      </c>
      <c r="I248" s="27">
        <v>0</v>
      </c>
      <c r="J248" s="26">
        <f>G248-H248-I248</f>
        <v>628.16999999999996</v>
      </c>
      <c r="K248" s="26">
        <v>220137.38</v>
      </c>
      <c r="L248" s="10">
        <f>(F248+J248)/C248</f>
        <v>278.13355700325735</v>
      </c>
      <c r="M248" s="10">
        <f>K248/C248</f>
        <v>143.41197394136807</v>
      </c>
      <c r="N248" s="11">
        <f>(F248+J248+K248)/C248</f>
        <v>421.5455309446254</v>
      </c>
    </row>
    <row r="249" spans="1:14" ht="15" customHeight="1">
      <c r="A249" s="8" t="s">
        <v>391</v>
      </c>
      <c r="B249" s="9" t="s">
        <v>0</v>
      </c>
      <c r="C249" s="25">
        <v>1228</v>
      </c>
      <c r="D249" s="26">
        <v>350459.23</v>
      </c>
      <c r="E249" s="27">
        <v>0</v>
      </c>
      <c r="F249" s="26">
        <f>D249-E249</f>
        <v>350459.23</v>
      </c>
      <c r="G249" s="26">
        <v>19107.990000000002</v>
      </c>
      <c r="H249" s="27">
        <v>0</v>
      </c>
      <c r="I249" s="27">
        <v>0</v>
      </c>
      <c r="J249" s="26">
        <f>G249-H249-I249</f>
        <v>19107.990000000002</v>
      </c>
      <c r="K249" s="26">
        <v>147692.54999999999</v>
      </c>
      <c r="L249" s="10">
        <f>(F249+J249)/C249</f>
        <v>300.95050488599344</v>
      </c>
      <c r="M249" s="10">
        <f>K249/C249</f>
        <v>120.27080618892508</v>
      </c>
      <c r="N249" s="11">
        <f>(F249+J249+K249)/C249</f>
        <v>421.22131107491856</v>
      </c>
    </row>
    <row r="250" spans="1:14" ht="15" customHeight="1">
      <c r="A250" s="8" t="s">
        <v>148</v>
      </c>
      <c r="B250" s="9" t="s">
        <v>109</v>
      </c>
      <c r="C250" s="25">
        <v>115</v>
      </c>
      <c r="D250" s="26">
        <v>39161.47</v>
      </c>
      <c r="E250" s="27">
        <v>0</v>
      </c>
      <c r="F250" s="26">
        <f>D250-E250</f>
        <v>39161.47</v>
      </c>
      <c r="G250" s="26">
        <v>0</v>
      </c>
      <c r="H250" s="27">
        <v>0</v>
      </c>
      <c r="I250" s="27">
        <v>0</v>
      </c>
      <c r="J250" s="26">
        <f>G250-H250-I250</f>
        <v>0</v>
      </c>
      <c r="K250" s="26">
        <v>9228.42</v>
      </c>
      <c r="L250" s="10">
        <f>(F250+J250)/C250</f>
        <v>340.53452173913047</v>
      </c>
      <c r="M250" s="10">
        <f>K250/C250</f>
        <v>80.247130434782605</v>
      </c>
      <c r="N250" s="11">
        <f>(F250+J250+K250)/C250</f>
        <v>420.78165217391302</v>
      </c>
    </row>
    <row r="251" spans="1:14" ht="15" customHeight="1">
      <c r="A251" s="8" t="s">
        <v>123</v>
      </c>
      <c r="B251" s="9" t="s">
        <v>109</v>
      </c>
      <c r="C251" s="25">
        <v>291</v>
      </c>
      <c r="D251" s="26">
        <v>89368.03</v>
      </c>
      <c r="E251" s="27">
        <v>0</v>
      </c>
      <c r="F251" s="26">
        <f>D251-E251</f>
        <v>89368.03</v>
      </c>
      <c r="G251" s="26">
        <v>3417.39</v>
      </c>
      <c r="H251" s="27">
        <v>0</v>
      </c>
      <c r="I251" s="27">
        <v>0</v>
      </c>
      <c r="J251" s="26">
        <f>G251-H251-I251</f>
        <v>3417.39</v>
      </c>
      <c r="K251" s="26">
        <v>29623.74</v>
      </c>
      <c r="L251" s="10">
        <f>(F251+J251)/C251</f>
        <v>318.85024054982819</v>
      </c>
      <c r="M251" s="10">
        <f>K251/C251</f>
        <v>101.799793814433</v>
      </c>
      <c r="N251" s="11">
        <f>(F251+J251+K251)/C251</f>
        <v>420.65003436426116</v>
      </c>
    </row>
    <row r="252" spans="1:14" ht="15" customHeight="1">
      <c r="A252" s="8" t="s">
        <v>107</v>
      </c>
      <c r="B252" s="9" t="s">
        <v>85</v>
      </c>
      <c r="C252" s="25">
        <v>751</v>
      </c>
      <c r="D252" s="26">
        <v>253528.95999999999</v>
      </c>
      <c r="E252" s="27">
        <v>0</v>
      </c>
      <c r="F252" s="26">
        <f>D252-E252</f>
        <v>253528.95999999999</v>
      </c>
      <c r="G252" s="26">
        <v>7323.37</v>
      </c>
      <c r="H252" s="27">
        <v>0</v>
      </c>
      <c r="I252" s="27">
        <v>0</v>
      </c>
      <c r="J252" s="26">
        <f>G252-H252-I252</f>
        <v>7323.37</v>
      </c>
      <c r="K252" s="26">
        <v>53904.7</v>
      </c>
      <c r="L252" s="10">
        <f>(F252+J252)/C252</f>
        <v>347.33998668442075</v>
      </c>
      <c r="M252" s="10">
        <f>K252/C252</f>
        <v>71.77723035952063</v>
      </c>
      <c r="N252" s="11">
        <f>(F252+J252+K252)/C252</f>
        <v>419.11721704394137</v>
      </c>
    </row>
    <row r="253" spans="1:14" ht="15" customHeight="1">
      <c r="A253" s="8" t="s">
        <v>21</v>
      </c>
      <c r="B253" s="9" t="s">
        <v>0</v>
      </c>
      <c r="C253" s="25">
        <v>1127</v>
      </c>
      <c r="D253" s="26">
        <v>291703.5</v>
      </c>
      <c r="E253" s="27">
        <v>0</v>
      </c>
      <c r="F253" s="26">
        <f>D253-E253</f>
        <v>291703.5</v>
      </c>
      <c r="G253" s="26">
        <v>5885.6</v>
      </c>
      <c r="H253" s="27">
        <v>0</v>
      </c>
      <c r="I253" s="27">
        <v>0</v>
      </c>
      <c r="J253" s="26">
        <f>G253-H253-I253</f>
        <v>5885.6</v>
      </c>
      <c r="K253" s="26">
        <v>174489.91</v>
      </c>
      <c r="L253" s="10">
        <f>(F253+J253)/C253</f>
        <v>264.05421472936996</v>
      </c>
      <c r="M253" s="10">
        <f>K253/C253</f>
        <v>154.82689440993789</v>
      </c>
      <c r="N253" s="11">
        <f>(F253+J253+K253)/C253</f>
        <v>418.88110913930791</v>
      </c>
    </row>
    <row r="254" spans="1:14" ht="15" customHeight="1">
      <c r="A254" s="8" t="s">
        <v>417</v>
      </c>
      <c r="B254" s="9" t="s">
        <v>255</v>
      </c>
      <c r="C254" s="25">
        <v>3293</v>
      </c>
      <c r="D254" s="26">
        <v>898459.15</v>
      </c>
      <c r="E254" s="27">
        <v>0</v>
      </c>
      <c r="F254" s="26">
        <f>D254-E254</f>
        <v>898459.15</v>
      </c>
      <c r="G254" s="26">
        <v>67830.490000000005</v>
      </c>
      <c r="H254" s="27">
        <v>0</v>
      </c>
      <c r="I254" s="27">
        <v>0</v>
      </c>
      <c r="J254" s="26">
        <f>G254-H254-I254</f>
        <v>67830.490000000005</v>
      </c>
      <c r="K254" s="26">
        <v>412272.31</v>
      </c>
      <c r="L254" s="10">
        <f>(F254+J254)/C254</f>
        <v>293.43748557546309</v>
      </c>
      <c r="M254" s="10">
        <f>K254/C254</f>
        <v>125.19657151533556</v>
      </c>
      <c r="N254" s="11">
        <f>(F254+J254+K254)/C254</f>
        <v>418.63405709079865</v>
      </c>
    </row>
    <row r="255" spans="1:14" ht="15" customHeight="1">
      <c r="A255" s="8" t="s">
        <v>114</v>
      </c>
      <c r="B255" s="9" t="s">
        <v>109</v>
      </c>
      <c r="C255" s="25">
        <v>3892</v>
      </c>
      <c r="D255" s="26">
        <v>1451104.69</v>
      </c>
      <c r="E255" s="27">
        <v>0</v>
      </c>
      <c r="F255" s="26">
        <f>D255-E255</f>
        <v>1451104.69</v>
      </c>
      <c r="G255" s="26">
        <v>37539.919999999998</v>
      </c>
      <c r="H255" s="27">
        <v>0</v>
      </c>
      <c r="I255" s="27">
        <v>0</v>
      </c>
      <c r="J255" s="26">
        <f>G255-H255-I255</f>
        <v>37539.919999999998</v>
      </c>
      <c r="K255" s="26">
        <v>139418.99</v>
      </c>
      <c r="L255" s="10">
        <f>(F255+J255)/C255</f>
        <v>382.48833761562173</v>
      </c>
      <c r="M255" s="10">
        <f>K255/C255</f>
        <v>35.821939876670093</v>
      </c>
      <c r="N255" s="11">
        <f>(F255+J255+K255)/C255</f>
        <v>418.31027749229185</v>
      </c>
    </row>
    <row r="256" spans="1:14" ht="15" customHeight="1">
      <c r="A256" s="8" t="s">
        <v>155</v>
      </c>
      <c r="B256" s="9" t="s">
        <v>109</v>
      </c>
      <c r="C256" s="25">
        <v>219</v>
      </c>
      <c r="D256" s="26">
        <v>57785.120000000003</v>
      </c>
      <c r="E256" s="27">
        <v>0</v>
      </c>
      <c r="F256" s="26">
        <f>D256-E256</f>
        <v>57785.120000000003</v>
      </c>
      <c r="G256" s="26">
        <v>1962.03</v>
      </c>
      <c r="H256" s="27">
        <v>0</v>
      </c>
      <c r="I256" s="27">
        <v>0</v>
      </c>
      <c r="J256" s="26">
        <f>G256-H256-I256</f>
        <v>1962.03</v>
      </c>
      <c r="K256" s="26">
        <v>31759.15</v>
      </c>
      <c r="L256" s="10">
        <f>(F256+J256)/C256</f>
        <v>272.8180365296804</v>
      </c>
      <c r="M256" s="10">
        <f>K256/C256</f>
        <v>145.01894977168951</v>
      </c>
      <c r="N256" s="11">
        <f>(F256+J256+K256)/C256</f>
        <v>417.8369863013699</v>
      </c>
    </row>
    <row r="257" spans="1:14" ht="15" customHeight="1">
      <c r="A257" s="8" t="s">
        <v>156</v>
      </c>
      <c r="B257" s="9" t="s">
        <v>109</v>
      </c>
      <c r="C257" s="25">
        <v>317</v>
      </c>
      <c r="D257" s="26">
        <v>87079.16</v>
      </c>
      <c r="E257" s="27">
        <v>0</v>
      </c>
      <c r="F257" s="26">
        <f>D257-E257</f>
        <v>87079.16</v>
      </c>
      <c r="G257" s="26">
        <v>353.45</v>
      </c>
      <c r="H257" s="27">
        <v>0</v>
      </c>
      <c r="I257" s="27">
        <v>0</v>
      </c>
      <c r="J257" s="26">
        <f>G257-H257-I257</f>
        <v>353.45</v>
      </c>
      <c r="K257" s="26">
        <v>44637.13</v>
      </c>
      <c r="L257" s="10">
        <f>(F257+J257)/C257</f>
        <v>275.8126498422713</v>
      </c>
      <c r="M257" s="10">
        <f>K257/C257</f>
        <v>140.81113564668769</v>
      </c>
      <c r="N257" s="11">
        <f>(F257+J257+K257)/C257</f>
        <v>416.62378548895896</v>
      </c>
    </row>
    <row r="258" spans="1:14" ht="15" customHeight="1">
      <c r="A258" s="8" t="s">
        <v>188</v>
      </c>
      <c r="B258" s="9" t="s">
        <v>172</v>
      </c>
      <c r="C258" s="25">
        <v>2475</v>
      </c>
      <c r="D258" s="26">
        <v>622741.82999999996</v>
      </c>
      <c r="E258" s="27">
        <v>0</v>
      </c>
      <c r="F258" s="26">
        <f>D258-E258</f>
        <v>622741.82999999996</v>
      </c>
      <c r="G258" s="26">
        <v>21187.35</v>
      </c>
      <c r="H258" s="27">
        <v>0</v>
      </c>
      <c r="I258" s="27">
        <v>0</v>
      </c>
      <c r="J258" s="26">
        <f>G258-H258-I258</f>
        <v>21187.35</v>
      </c>
      <c r="K258" s="26">
        <v>385148.77</v>
      </c>
      <c r="L258" s="10">
        <f>(F258+J258)/C258</f>
        <v>260.17340606060606</v>
      </c>
      <c r="M258" s="10">
        <f>K258/C258</f>
        <v>155.61566464646467</v>
      </c>
      <c r="N258" s="11">
        <f>(F258+J258+K258)/C258</f>
        <v>415.78907070707066</v>
      </c>
    </row>
    <row r="259" spans="1:14" ht="15" customHeight="1">
      <c r="A259" s="8" t="s">
        <v>151</v>
      </c>
      <c r="B259" s="9" t="s">
        <v>109</v>
      </c>
      <c r="C259" s="25">
        <v>263</v>
      </c>
      <c r="D259" s="26">
        <v>61105.25</v>
      </c>
      <c r="E259" s="27">
        <v>0</v>
      </c>
      <c r="F259" s="26">
        <f>D259-E259</f>
        <v>61105.25</v>
      </c>
      <c r="G259" s="26">
        <v>6157</v>
      </c>
      <c r="H259" s="27">
        <v>0</v>
      </c>
      <c r="I259" s="27">
        <v>0</v>
      </c>
      <c r="J259" s="26">
        <f>G259-H259-I259</f>
        <v>6157</v>
      </c>
      <c r="K259" s="26">
        <v>41853.72</v>
      </c>
      <c r="L259" s="10">
        <f>(F259+J259)/C259</f>
        <v>255.75</v>
      </c>
      <c r="M259" s="10">
        <f>K259/C259</f>
        <v>159.13961977186312</v>
      </c>
      <c r="N259" s="11">
        <f>(F259+J259+K259)/C259</f>
        <v>414.88961977186312</v>
      </c>
    </row>
    <row r="260" spans="1:14" ht="15" customHeight="1">
      <c r="A260" s="8" t="s">
        <v>453</v>
      </c>
      <c r="B260" s="9" t="s">
        <v>109</v>
      </c>
      <c r="C260" s="25">
        <v>491</v>
      </c>
      <c r="D260" s="26">
        <v>134166.39000000001</v>
      </c>
      <c r="E260" s="27">
        <v>0</v>
      </c>
      <c r="F260" s="26">
        <f>D260-E260</f>
        <v>134166.39000000001</v>
      </c>
      <c r="G260" s="26">
        <v>4957.2299999999996</v>
      </c>
      <c r="H260" s="27">
        <v>0</v>
      </c>
      <c r="I260" s="27">
        <v>0</v>
      </c>
      <c r="J260" s="26">
        <f>G260-H260-I260</f>
        <v>4957.2299999999996</v>
      </c>
      <c r="K260" s="26">
        <v>64545.51</v>
      </c>
      <c r="L260" s="10">
        <f>(F260+J260)/C260</f>
        <v>283.34749490835037</v>
      </c>
      <c r="M260" s="10">
        <f>K260/C260</f>
        <v>131.45725050916496</v>
      </c>
      <c r="N260" s="11">
        <f>(F260+J260+K260)/C260</f>
        <v>414.80474541751533</v>
      </c>
    </row>
    <row r="261" spans="1:14" ht="15" customHeight="1">
      <c r="A261" s="8" t="s">
        <v>137</v>
      </c>
      <c r="B261" s="9" t="s">
        <v>109</v>
      </c>
      <c r="C261" s="25">
        <v>3733</v>
      </c>
      <c r="D261" s="26">
        <v>865637.32</v>
      </c>
      <c r="E261" s="27">
        <v>0</v>
      </c>
      <c r="F261" s="26">
        <f>D261-E261</f>
        <v>865637.32</v>
      </c>
      <c r="G261" s="26">
        <v>32888.57</v>
      </c>
      <c r="H261" s="27">
        <v>0</v>
      </c>
      <c r="I261" s="27">
        <v>0</v>
      </c>
      <c r="J261" s="26">
        <f>G261-H261-I261</f>
        <v>32888.57</v>
      </c>
      <c r="K261" s="26">
        <v>648636.28</v>
      </c>
      <c r="L261" s="10">
        <f>(F261+J261)/C261</f>
        <v>240.69806857755154</v>
      </c>
      <c r="M261" s="10">
        <f>K261/C261</f>
        <v>173.75737476560408</v>
      </c>
      <c r="N261" s="11">
        <f>(F261+J261+K261)/C261</f>
        <v>414.45544334315559</v>
      </c>
    </row>
    <row r="262" spans="1:14" ht="15" customHeight="1">
      <c r="A262" s="8" t="s">
        <v>129</v>
      </c>
      <c r="B262" s="9" t="s">
        <v>109</v>
      </c>
      <c r="C262" s="25">
        <v>204</v>
      </c>
      <c r="D262" s="26">
        <v>45460.42</v>
      </c>
      <c r="E262" s="27">
        <v>0</v>
      </c>
      <c r="F262" s="26">
        <f>D262-E262</f>
        <v>45460.42</v>
      </c>
      <c r="G262" s="26">
        <v>304.45999999999998</v>
      </c>
      <c r="H262" s="27">
        <v>0</v>
      </c>
      <c r="I262" s="27">
        <v>0</v>
      </c>
      <c r="J262" s="26">
        <f>G262-H262-I262</f>
        <v>304.45999999999998</v>
      </c>
      <c r="K262" s="26">
        <v>38723.75</v>
      </c>
      <c r="L262" s="10">
        <f>(F262+J262)/C262</f>
        <v>224.33764705882351</v>
      </c>
      <c r="M262" s="10">
        <f>K262/C262</f>
        <v>189.82230392156862</v>
      </c>
      <c r="N262" s="11">
        <f>(F262+J262+K262)/C262</f>
        <v>414.15995098039218</v>
      </c>
    </row>
    <row r="263" spans="1:14" ht="15" customHeight="1">
      <c r="A263" s="8" t="s">
        <v>115</v>
      </c>
      <c r="B263" s="9" t="s">
        <v>109</v>
      </c>
      <c r="C263" s="25">
        <v>3528</v>
      </c>
      <c r="D263" s="26">
        <v>1171427.21</v>
      </c>
      <c r="E263" s="27">
        <v>0</v>
      </c>
      <c r="F263" s="26">
        <f>D263-E263</f>
        <v>1171427.21</v>
      </c>
      <c r="G263" s="26">
        <v>53922.73</v>
      </c>
      <c r="H263" s="27">
        <v>0</v>
      </c>
      <c r="I263" s="27">
        <v>0</v>
      </c>
      <c r="J263" s="26">
        <f>G263-H263-I263</f>
        <v>53922.73</v>
      </c>
      <c r="K263" s="26">
        <v>234826.11</v>
      </c>
      <c r="L263" s="10">
        <f>(F263+J263)/C263</f>
        <v>347.32141156462586</v>
      </c>
      <c r="M263" s="10">
        <f>K263/C263</f>
        <v>66.560688775510201</v>
      </c>
      <c r="N263" s="11">
        <f>(F263+J263+K263)/C263</f>
        <v>413.88210034013599</v>
      </c>
    </row>
    <row r="264" spans="1:14" ht="15" customHeight="1">
      <c r="A264" s="8" t="s">
        <v>241</v>
      </c>
      <c r="B264" s="9" t="s">
        <v>221</v>
      </c>
      <c r="C264" s="25">
        <v>676</v>
      </c>
      <c r="D264" s="26">
        <v>147706.04</v>
      </c>
      <c r="E264" s="27">
        <v>0</v>
      </c>
      <c r="F264" s="26">
        <f>D264-E264</f>
        <v>147706.04</v>
      </c>
      <c r="G264" s="26">
        <v>4722.2700000000004</v>
      </c>
      <c r="H264" s="27">
        <v>0</v>
      </c>
      <c r="I264" s="27">
        <v>0</v>
      </c>
      <c r="J264" s="26">
        <f>G264-H264-I264</f>
        <v>4722.2700000000004</v>
      </c>
      <c r="K264" s="26">
        <v>127282.19</v>
      </c>
      <c r="L264" s="10">
        <f>(F264+J264)/C264</f>
        <v>225.48566568047337</v>
      </c>
      <c r="M264" s="10">
        <f>K264/C264</f>
        <v>188.28726331360946</v>
      </c>
      <c r="N264" s="11">
        <f>(F264+J264+K264)/C264</f>
        <v>413.77292899408286</v>
      </c>
    </row>
    <row r="265" spans="1:14" ht="15" customHeight="1">
      <c r="A265" s="8" t="s">
        <v>233</v>
      </c>
      <c r="B265" s="9" t="s">
        <v>221</v>
      </c>
      <c r="C265" s="25">
        <v>4897</v>
      </c>
      <c r="D265" s="26">
        <v>1742836.2</v>
      </c>
      <c r="E265" s="27">
        <v>0</v>
      </c>
      <c r="F265" s="26">
        <f>D265-E265</f>
        <v>1742836.2</v>
      </c>
      <c r="G265" s="26">
        <v>27520.48</v>
      </c>
      <c r="H265" s="27">
        <v>0</v>
      </c>
      <c r="I265" s="27">
        <v>0</v>
      </c>
      <c r="J265" s="26">
        <f>G265-H265-I265</f>
        <v>27520.48</v>
      </c>
      <c r="K265" s="26">
        <v>252005.19</v>
      </c>
      <c r="L265" s="10">
        <f>(F265+J265)/C265</f>
        <v>361.51861956299774</v>
      </c>
      <c r="M265" s="10">
        <f>K265/C265</f>
        <v>51.461137431080253</v>
      </c>
      <c r="N265" s="11">
        <f>(F265+J265+K265)/C265</f>
        <v>412.979756994078</v>
      </c>
    </row>
    <row r="266" spans="1:14" ht="15" customHeight="1">
      <c r="A266" s="8" t="s">
        <v>10</v>
      </c>
      <c r="B266" s="9" t="s">
        <v>0</v>
      </c>
      <c r="C266" s="25">
        <v>4415</v>
      </c>
      <c r="D266" s="26">
        <v>1341174.9099999999</v>
      </c>
      <c r="E266" s="27">
        <v>0</v>
      </c>
      <c r="F266" s="26">
        <f>D266-E266</f>
        <v>1341174.9099999999</v>
      </c>
      <c r="G266" s="26">
        <v>24111.26</v>
      </c>
      <c r="H266" s="27">
        <v>0</v>
      </c>
      <c r="I266" s="27">
        <v>0</v>
      </c>
      <c r="J266" s="26">
        <f>G266-H266-I266</f>
        <v>24111.26</v>
      </c>
      <c r="K266" s="26">
        <v>456473.23</v>
      </c>
      <c r="L266" s="10">
        <f>(F266+J266)/C266</f>
        <v>309.23809060022649</v>
      </c>
      <c r="M266" s="10">
        <f>K266/C266</f>
        <v>103.39144507361269</v>
      </c>
      <c r="N266" s="11">
        <f>(F266+J266+K266)/C266</f>
        <v>412.62953567383914</v>
      </c>
    </row>
    <row r="267" spans="1:14" ht="15" customHeight="1">
      <c r="A267" s="8" t="s">
        <v>238</v>
      </c>
      <c r="B267" s="9" t="s">
        <v>221</v>
      </c>
      <c r="C267" s="25">
        <v>2905</v>
      </c>
      <c r="D267" s="26">
        <v>899638.48</v>
      </c>
      <c r="E267" s="27">
        <v>0</v>
      </c>
      <c r="F267" s="26">
        <f>D267-E267</f>
        <v>899638.48</v>
      </c>
      <c r="G267" s="26">
        <v>44976.55</v>
      </c>
      <c r="H267" s="27">
        <v>0</v>
      </c>
      <c r="I267" s="27">
        <v>0</v>
      </c>
      <c r="J267" s="26">
        <f>G267-H267-I267</f>
        <v>44976.55</v>
      </c>
      <c r="K267" s="26">
        <v>251453.81</v>
      </c>
      <c r="L267" s="10">
        <f>(F267+J267)/C267</f>
        <v>325.16868502581758</v>
      </c>
      <c r="M267" s="10">
        <f>K267/C267</f>
        <v>86.558970740103263</v>
      </c>
      <c r="N267" s="11">
        <f>(F267+J267+K267)/C267</f>
        <v>411.72765576592087</v>
      </c>
    </row>
    <row r="268" spans="1:14" ht="15" customHeight="1">
      <c r="A268" s="8" t="s">
        <v>380</v>
      </c>
      <c r="B268" s="9" t="s">
        <v>172</v>
      </c>
      <c r="C268" s="25">
        <v>2859</v>
      </c>
      <c r="D268" s="26">
        <v>760508.73</v>
      </c>
      <c r="E268" s="27">
        <v>0</v>
      </c>
      <c r="F268" s="26">
        <f>D268-E268</f>
        <v>760508.73</v>
      </c>
      <c r="G268" s="26">
        <v>11533.73</v>
      </c>
      <c r="H268" s="27">
        <v>0</v>
      </c>
      <c r="I268" s="27">
        <v>0</v>
      </c>
      <c r="J268" s="26">
        <f>G268-H268-I268</f>
        <v>11533.73</v>
      </c>
      <c r="K268" s="26">
        <v>403771.19</v>
      </c>
      <c r="L268" s="10">
        <f>(F268+J268)/C268</f>
        <v>270.03933543196922</v>
      </c>
      <c r="M268" s="10">
        <f>K268/C268</f>
        <v>141.22811822315495</v>
      </c>
      <c r="N268" s="11">
        <f>(F268+J268+K268)/C268</f>
        <v>411.26745365512414</v>
      </c>
    </row>
    <row r="269" spans="1:14" ht="15" customHeight="1">
      <c r="A269" s="8" t="s">
        <v>368</v>
      </c>
      <c r="B269" s="9" t="s">
        <v>85</v>
      </c>
      <c r="C269" s="25">
        <v>281</v>
      </c>
      <c r="D269" s="26">
        <v>99844.74</v>
      </c>
      <c r="E269" s="27">
        <v>0</v>
      </c>
      <c r="F269" s="26">
        <f>D269-E269</f>
        <v>99844.74</v>
      </c>
      <c r="G269" s="26">
        <v>3510.71</v>
      </c>
      <c r="H269" s="27">
        <v>0</v>
      </c>
      <c r="I269" s="27">
        <v>0</v>
      </c>
      <c r="J269" s="26">
        <f>G269-H269-I269</f>
        <v>3510.71</v>
      </c>
      <c r="K269" s="26">
        <v>12053.63</v>
      </c>
      <c r="L269" s="10">
        <f>(F269+J269)/C269</f>
        <v>367.81298932384345</v>
      </c>
      <c r="M269" s="10">
        <f>K269/C269</f>
        <v>42.895480427046259</v>
      </c>
      <c r="N269" s="11">
        <f>(F269+J269+K269)/C269</f>
        <v>410.70846975088972</v>
      </c>
    </row>
    <row r="270" spans="1:14" ht="15" customHeight="1">
      <c r="A270" s="8" t="s">
        <v>353</v>
      </c>
      <c r="B270" s="9" t="s">
        <v>172</v>
      </c>
      <c r="C270" s="25">
        <v>2998</v>
      </c>
      <c r="D270" s="26">
        <v>801160.35</v>
      </c>
      <c r="E270" s="27">
        <v>0</v>
      </c>
      <c r="F270" s="26">
        <f>D270-E270</f>
        <v>801160.35</v>
      </c>
      <c r="G270" s="26">
        <v>22917.09</v>
      </c>
      <c r="H270" s="27">
        <v>0</v>
      </c>
      <c r="I270" s="27">
        <v>0</v>
      </c>
      <c r="J270" s="26">
        <f>G270-H270-I270</f>
        <v>22917.09</v>
      </c>
      <c r="K270" s="26">
        <v>406196.37</v>
      </c>
      <c r="L270" s="10">
        <f>(F270+J270)/C270</f>
        <v>274.8757304869913</v>
      </c>
      <c r="M270" s="10">
        <f>K270/C270</f>
        <v>135.48911607738492</v>
      </c>
      <c r="N270" s="11">
        <f>(F270+J270+K270)/C270</f>
        <v>410.36484656437625</v>
      </c>
    </row>
    <row r="271" spans="1:14" ht="15" customHeight="1">
      <c r="A271" s="8" t="s">
        <v>167</v>
      </c>
      <c r="B271" s="9" t="s">
        <v>109</v>
      </c>
      <c r="C271" s="25">
        <v>1107</v>
      </c>
      <c r="D271" s="26">
        <v>317190.08</v>
      </c>
      <c r="E271" s="27">
        <v>0</v>
      </c>
      <c r="F271" s="26">
        <f>D271-E271</f>
        <v>317190.08</v>
      </c>
      <c r="G271" s="26">
        <v>28748.68</v>
      </c>
      <c r="H271" s="27">
        <v>0</v>
      </c>
      <c r="I271" s="27">
        <v>0</v>
      </c>
      <c r="J271" s="26">
        <f>G271-H271-I271</f>
        <v>28748.68</v>
      </c>
      <c r="K271" s="26">
        <v>107165.15</v>
      </c>
      <c r="L271" s="10">
        <f>(F271+J271)/C271</f>
        <v>312.50113821138211</v>
      </c>
      <c r="M271" s="10">
        <f>K271/C271</f>
        <v>96.806820234869008</v>
      </c>
      <c r="N271" s="11">
        <f>(F271+J271+K271)/C271</f>
        <v>409.30795844625118</v>
      </c>
    </row>
    <row r="272" spans="1:14" ht="15" customHeight="1">
      <c r="A272" s="8" t="s">
        <v>75</v>
      </c>
      <c r="B272" s="9" t="s">
        <v>0</v>
      </c>
      <c r="C272" s="25">
        <v>2059</v>
      </c>
      <c r="D272" s="26">
        <v>623606.73</v>
      </c>
      <c r="E272" s="27">
        <v>0</v>
      </c>
      <c r="F272" s="26">
        <f>D272-E272</f>
        <v>623606.73</v>
      </c>
      <c r="G272" s="26">
        <v>34890.92</v>
      </c>
      <c r="H272" s="27">
        <v>0</v>
      </c>
      <c r="I272" s="27">
        <v>0</v>
      </c>
      <c r="J272" s="26">
        <f>G272-H272-I272</f>
        <v>34890.92</v>
      </c>
      <c r="K272" s="26">
        <v>181772.4</v>
      </c>
      <c r="L272" s="10">
        <f>(F272+J272)/C272</f>
        <v>319.81430305973777</v>
      </c>
      <c r="M272" s="10">
        <f>K272/C272</f>
        <v>88.281884409907718</v>
      </c>
      <c r="N272" s="11">
        <f>(F272+J272+K272)/C272</f>
        <v>408.09618746964549</v>
      </c>
    </row>
    <row r="273" spans="1:14" ht="15" customHeight="1">
      <c r="A273" s="8" t="s">
        <v>142</v>
      </c>
      <c r="B273" s="9" t="s">
        <v>109</v>
      </c>
      <c r="C273" s="25">
        <v>239</v>
      </c>
      <c r="D273" s="26">
        <v>61670.3</v>
      </c>
      <c r="E273" s="27">
        <v>0</v>
      </c>
      <c r="F273" s="26">
        <f>D273-E273</f>
        <v>61670.3</v>
      </c>
      <c r="G273" s="26">
        <v>1476.65</v>
      </c>
      <c r="H273" s="27">
        <v>0</v>
      </c>
      <c r="I273" s="27">
        <v>0</v>
      </c>
      <c r="J273" s="26">
        <f>G273-H273-I273</f>
        <v>1476.65</v>
      </c>
      <c r="K273" s="26">
        <v>34273.199999999997</v>
      </c>
      <c r="L273" s="10">
        <f>(F273+J273)/C273</f>
        <v>264.21317991631798</v>
      </c>
      <c r="M273" s="10">
        <f>K273/C273</f>
        <v>143.40251046025102</v>
      </c>
      <c r="N273" s="11">
        <f>(F273+J273+K273)/C273</f>
        <v>407.61569037656903</v>
      </c>
    </row>
    <row r="274" spans="1:14" ht="15" customHeight="1">
      <c r="A274" s="8" t="s">
        <v>313</v>
      </c>
      <c r="B274" s="9" t="s">
        <v>296</v>
      </c>
      <c r="C274" s="25">
        <v>1513</v>
      </c>
      <c r="D274" s="26">
        <v>542552.41</v>
      </c>
      <c r="E274" s="27">
        <v>0</v>
      </c>
      <c r="F274" s="26">
        <f>D274-E274</f>
        <v>542552.41</v>
      </c>
      <c r="G274" s="26">
        <v>13151.58</v>
      </c>
      <c r="H274" s="27">
        <v>0</v>
      </c>
      <c r="I274" s="27">
        <v>0</v>
      </c>
      <c r="J274" s="26">
        <f>G274-H274-I274</f>
        <v>13151.58</v>
      </c>
      <c r="K274" s="26">
        <v>60668.98</v>
      </c>
      <c r="L274" s="10">
        <f>(F274+J274)/C274</f>
        <v>367.28617977528091</v>
      </c>
      <c r="M274" s="10">
        <f>K274/C274</f>
        <v>40.0984666226041</v>
      </c>
      <c r="N274" s="11">
        <f>(F274+J274+K274)/C274</f>
        <v>407.38464639788498</v>
      </c>
    </row>
    <row r="275" spans="1:14" ht="15" customHeight="1">
      <c r="A275" s="8" t="s">
        <v>403</v>
      </c>
      <c r="B275" s="9" t="s">
        <v>85</v>
      </c>
      <c r="C275" s="25">
        <v>255</v>
      </c>
      <c r="D275" s="26">
        <v>78154.55</v>
      </c>
      <c r="E275" s="27">
        <v>0</v>
      </c>
      <c r="F275" s="26">
        <f>D275-E275</f>
        <v>78154.55</v>
      </c>
      <c r="G275" s="26">
        <v>10831.08</v>
      </c>
      <c r="H275" s="27">
        <v>0</v>
      </c>
      <c r="I275" s="27">
        <v>0</v>
      </c>
      <c r="J275" s="26">
        <f>G275-H275-I275</f>
        <v>10831.08</v>
      </c>
      <c r="K275" s="26">
        <v>14453.58</v>
      </c>
      <c r="L275" s="10">
        <f>(F275+J275)/C275</f>
        <v>348.96325490196079</v>
      </c>
      <c r="M275" s="10">
        <f>K275/C275</f>
        <v>56.680705882352939</v>
      </c>
      <c r="N275" s="11">
        <f>(F275+J275+K275)/C275</f>
        <v>405.64396078431378</v>
      </c>
    </row>
    <row r="276" spans="1:14" ht="15" customHeight="1">
      <c r="A276" s="8" t="s">
        <v>309</v>
      </c>
      <c r="B276" s="9" t="s">
        <v>296</v>
      </c>
      <c r="C276" s="25">
        <v>4892</v>
      </c>
      <c r="D276" s="26">
        <v>1599574.74</v>
      </c>
      <c r="E276" s="27">
        <v>0</v>
      </c>
      <c r="F276" s="26">
        <f>D276-E276</f>
        <v>1599574.74</v>
      </c>
      <c r="G276" s="26">
        <v>9810.94</v>
      </c>
      <c r="H276" s="27">
        <v>0</v>
      </c>
      <c r="I276" s="27">
        <v>0</v>
      </c>
      <c r="J276" s="26">
        <f>G276-H276-I276</f>
        <v>9810.94</v>
      </c>
      <c r="K276" s="26">
        <v>370458.69</v>
      </c>
      <c r="L276" s="10">
        <f>(F276+J276)/C276</f>
        <v>328.98317252657398</v>
      </c>
      <c r="M276" s="10">
        <f>K276/C276</f>
        <v>75.727450940310717</v>
      </c>
      <c r="N276" s="11">
        <f>(F276+J276+K276)/C276</f>
        <v>404.71062346688467</v>
      </c>
    </row>
    <row r="277" spans="1:14" ht="15" customHeight="1">
      <c r="A277" s="8" t="s">
        <v>413</v>
      </c>
      <c r="B277" s="9" t="s">
        <v>85</v>
      </c>
      <c r="C277" s="25">
        <v>4158</v>
      </c>
      <c r="D277" s="26">
        <v>1271916.69</v>
      </c>
      <c r="E277" s="27">
        <v>0</v>
      </c>
      <c r="F277" s="26">
        <f>D277-E277</f>
        <v>1271916.69</v>
      </c>
      <c r="G277" s="26">
        <v>71885.919999999998</v>
      </c>
      <c r="H277" s="27">
        <v>0</v>
      </c>
      <c r="I277" s="27">
        <v>0</v>
      </c>
      <c r="J277" s="26">
        <f>G277-H277-I277</f>
        <v>71885.919999999998</v>
      </c>
      <c r="K277" s="26">
        <v>328033.34999999998</v>
      </c>
      <c r="L277" s="10">
        <f>(F277+J277)/C277</f>
        <v>323.18485088985085</v>
      </c>
      <c r="M277" s="10">
        <f>K277/C277</f>
        <v>78.892099567099564</v>
      </c>
      <c r="N277" s="11">
        <f>(F277+J277+K277)/C277</f>
        <v>402.07695045695044</v>
      </c>
    </row>
    <row r="278" spans="1:14" ht="15" customHeight="1">
      <c r="A278" s="8" t="s">
        <v>183</v>
      </c>
      <c r="B278" s="9" t="s">
        <v>172</v>
      </c>
      <c r="C278" s="25">
        <v>830</v>
      </c>
      <c r="D278" s="26">
        <v>217640.79</v>
      </c>
      <c r="E278" s="27">
        <v>0</v>
      </c>
      <c r="F278" s="26">
        <f>D278-E278</f>
        <v>217640.79</v>
      </c>
      <c r="G278" s="26">
        <v>19409.91</v>
      </c>
      <c r="H278" s="27">
        <v>0</v>
      </c>
      <c r="I278" s="27">
        <v>0</v>
      </c>
      <c r="J278" s="26">
        <f>G278-H278-I278</f>
        <v>19409.91</v>
      </c>
      <c r="K278" s="26">
        <v>96431.25</v>
      </c>
      <c r="L278" s="10">
        <f>(F278+J278)/C278</f>
        <v>285.60325301204819</v>
      </c>
      <c r="M278" s="10">
        <f>K278/C278</f>
        <v>116.18222891566265</v>
      </c>
      <c r="N278" s="11">
        <f>(F278+J278+K278)/C278</f>
        <v>401.78548192771086</v>
      </c>
    </row>
    <row r="279" spans="1:14" ht="15" customHeight="1">
      <c r="A279" s="8" t="s">
        <v>268</v>
      </c>
      <c r="B279" s="9" t="s">
        <v>255</v>
      </c>
      <c r="C279" s="25">
        <v>725</v>
      </c>
      <c r="D279" s="26">
        <v>174394.13</v>
      </c>
      <c r="E279" s="27">
        <v>0</v>
      </c>
      <c r="F279" s="26">
        <f>D279-E279</f>
        <v>174394.13</v>
      </c>
      <c r="G279" s="26">
        <v>1338.49</v>
      </c>
      <c r="H279" s="27">
        <v>0</v>
      </c>
      <c r="I279" s="27">
        <v>0</v>
      </c>
      <c r="J279" s="26">
        <f>G279-H279-I279</f>
        <v>1338.49</v>
      </c>
      <c r="K279" s="26">
        <v>113177.5</v>
      </c>
      <c r="L279" s="10">
        <f>(F279+J279)/C279</f>
        <v>242.38982068965515</v>
      </c>
      <c r="M279" s="10">
        <f>K279/C279</f>
        <v>156.10689655172413</v>
      </c>
      <c r="N279" s="11">
        <f>(F279+J279+K279)/C279</f>
        <v>398.49671724137932</v>
      </c>
    </row>
    <row r="280" spans="1:14" ht="15" customHeight="1">
      <c r="A280" s="8" t="s">
        <v>179</v>
      </c>
      <c r="B280" s="9" t="s">
        <v>172</v>
      </c>
      <c r="C280" s="25">
        <v>1542</v>
      </c>
      <c r="D280" s="26">
        <v>329845.74</v>
      </c>
      <c r="E280" s="27">
        <v>0</v>
      </c>
      <c r="F280" s="26">
        <f>D280-E280</f>
        <v>329845.74</v>
      </c>
      <c r="G280" s="26">
        <v>12885.22</v>
      </c>
      <c r="H280" s="27">
        <v>0</v>
      </c>
      <c r="I280" s="27">
        <v>0</v>
      </c>
      <c r="J280" s="26">
        <f>G280-H280-I280</f>
        <v>12885.22</v>
      </c>
      <c r="K280" s="26">
        <v>270834.40000000002</v>
      </c>
      <c r="L280" s="10">
        <f>(F280+J280)/C280</f>
        <v>222.26391699092085</v>
      </c>
      <c r="M280" s="10">
        <f>K280/C280</f>
        <v>175.6383916990921</v>
      </c>
      <c r="N280" s="11">
        <f>(F280+J280+K280)/C280</f>
        <v>397.90230869001294</v>
      </c>
    </row>
    <row r="281" spans="1:14" ht="15" customHeight="1">
      <c r="A281" s="8" t="s">
        <v>289</v>
      </c>
      <c r="B281" s="9" t="s">
        <v>255</v>
      </c>
      <c r="C281" s="25">
        <v>2866</v>
      </c>
      <c r="D281" s="26">
        <v>731237.27</v>
      </c>
      <c r="E281" s="27">
        <v>0</v>
      </c>
      <c r="F281" s="26">
        <f>D281-E281</f>
        <v>731237.27</v>
      </c>
      <c r="G281" s="26">
        <v>15202.47</v>
      </c>
      <c r="H281" s="27">
        <v>0</v>
      </c>
      <c r="I281" s="27">
        <v>0</v>
      </c>
      <c r="J281" s="26">
        <f>G281-H281-I281</f>
        <v>15202.47</v>
      </c>
      <c r="K281" s="26">
        <v>389351.96</v>
      </c>
      <c r="L281" s="10">
        <f>(F281+J281)/C281</f>
        <v>260.44652477320307</v>
      </c>
      <c r="M281" s="10">
        <f>K281/C281</f>
        <v>135.8520446615492</v>
      </c>
      <c r="N281" s="11">
        <f>(F281+J281+K281)/C281</f>
        <v>396.29856943475227</v>
      </c>
    </row>
    <row r="282" spans="1:14" ht="15" customHeight="1">
      <c r="A282" s="8" t="s">
        <v>405</v>
      </c>
      <c r="B282" s="9" t="s">
        <v>109</v>
      </c>
      <c r="C282" s="25">
        <v>170</v>
      </c>
      <c r="D282" s="26">
        <v>43165.66</v>
      </c>
      <c r="E282" s="27">
        <v>0</v>
      </c>
      <c r="F282" s="26">
        <f>D282-E282</f>
        <v>43165.66</v>
      </c>
      <c r="G282" s="26">
        <v>127.14</v>
      </c>
      <c r="H282" s="27">
        <v>0</v>
      </c>
      <c r="I282" s="27">
        <v>0</v>
      </c>
      <c r="J282" s="26">
        <f>G282-H282-I282</f>
        <v>127.14</v>
      </c>
      <c r="K282" s="26">
        <v>24046.01</v>
      </c>
      <c r="L282" s="10">
        <f>(F282+J282)/C282</f>
        <v>254.66352941176473</v>
      </c>
      <c r="M282" s="10">
        <f>K282/C282</f>
        <v>141.4471176470588</v>
      </c>
      <c r="N282" s="11">
        <f>(F282+J282+K282)/C282</f>
        <v>396.11064705882353</v>
      </c>
    </row>
    <row r="283" spans="1:14" ht="15" customHeight="1">
      <c r="A283" s="8" t="s">
        <v>292</v>
      </c>
      <c r="B283" s="9" t="s">
        <v>255</v>
      </c>
      <c r="C283" s="25">
        <v>261</v>
      </c>
      <c r="D283" s="26">
        <v>67147.600000000006</v>
      </c>
      <c r="E283" s="27">
        <v>0</v>
      </c>
      <c r="F283" s="26">
        <f>D283-E283</f>
        <v>67147.600000000006</v>
      </c>
      <c r="G283" s="26">
        <v>2848.47</v>
      </c>
      <c r="H283" s="27">
        <v>0</v>
      </c>
      <c r="I283" s="27">
        <v>0</v>
      </c>
      <c r="J283" s="26">
        <f>G283-H283-I283</f>
        <v>2848.47</v>
      </c>
      <c r="K283" s="26">
        <v>33319.82</v>
      </c>
      <c r="L283" s="10">
        <f>(F283+J283)/C283</f>
        <v>268.18417624521078</v>
      </c>
      <c r="M283" s="10">
        <f>K283/C283</f>
        <v>127.66214559386972</v>
      </c>
      <c r="N283" s="11">
        <f>(F283+J283+K283)/C283</f>
        <v>395.84632183908053</v>
      </c>
    </row>
    <row r="284" spans="1:14" ht="15" customHeight="1">
      <c r="A284" s="8" t="s">
        <v>235</v>
      </c>
      <c r="B284" s="9" t="s">
        <v>221</v>
      </c>
      <c r="C284" s="25">
        <v>3207</v>
      </c>
      <c r="D284" s="26">
        <v>1091746.3600000001</v>
      </c>
      <c r="E284" s="27">
        <v>0</v>
      </c>
      <c r="F284" s="26">
        <f>D284-E284</f>
        <v>1091746.3600000001</v>
      </c>
      <c r="G284" s="26">
        <v>922.79</v>
      </c>
      <c r="H284" s="27">
        <v>0</v>
      </c>
      <c r="I284" s="27">
        <v>0</v>
      </c>
      <c r="J284" s="26">
        <f>G284-H284-I284</f>
        <v>922.79</v>
      </c>
      <c r="K284" s="26">
        <v>175457.96</v>
      </c>
      <c r="L284" s="10">
        <f>(F284+J284)/C284</f>
        <v>340.71379794200192</v>
      </c>
      <c r="M284" s="10">
        <f>K284/C284</f>
        <v>54.710932335516056</v>
      </c>
      <c r="N284" s="11">
        <f>(F284+J284+K284)/C284</f>
        <v>395.42473027751794</v>
      </c>
    </row>
    <row r="285" spans="1:14" ht="15" customHeight="1">
      <c r="A285" s="8" t="s">
        <v>165</v>
      </c>
      <c r="B285" s="9" t="s">
        <v>109</v>
      </c>
      <c r="C285" s="25">
        <v>561</v>
      </c>
      <c r="D285" s="26">
        <v>154058.78</v>
      </c>
      <c r="E285" s="27">
        <v>0</v>
      </c>
      <c r="F285" s="26">
        <f>D285-E285</f>
        <v>154058.78</v>
      </c>
      <c r="G285" s="26">
        <v>7455.55</v>
      </c>
      <c r="H285" s="27">
        <v>0</v>
      </c>
      <c r="I285" s="27">
        <v>0</v>
      </c>
      <c r="J285" s="26">
        <f>G285-H285-I285</f>
        <v>7455.55</v>
      </c>
      <c r="K285" s="26">
        <v>60135.91</v>
      </c>
      <c r="L285" s="10">
        <f>(F285+J285)/C285</f>
        <v>287.90433155080211</v>
      </c>
      <c r="M285" s="10">
        <f>K285/C285</f>
        <v>107.19413547237077</v>
      </c>
      <c r="N285" s="11">
        <f>(F285+J285+K285)/C285</f>
        <v>395.09846702317287</v>
      </c>
    </row>
    <row r="286" spans="1:14" ht="15" customHeight="1">
      <c r="A286" s="8" t="s">
        <v>60</v>
      </c>
      <c r="B286" s="9" t="s">
        <v>0</v>
      </c>
      <c r="C286" s="25">
        <v>2038</v>
      </c>
      <c r="D286" s="26">
        <v>451025.71</v>
      </c>
      <c r="E286" s="27">
        <v>0</v>
      </c>
      <c r="F286" s="26">
        <f>D286-E286</f>
        <v>451025.71</v>
      </c>
      <c r="G286" s="26">
        <v>13282.53</v>
      </c>
      <c r="H286" s="27">
        <v>0</v>
      </c>
      <c r="I286" s="27">
        <v>0</v>
      </c>
      <c r="J286" s="26">
        <f>G286-H286-I286</f>
        <v>13282.53</v>
      </c>
      <c r="K286" s="26">
        <v>338521.55</v>
      </c>
      <c r="L286" s="10">
        <f>(F286+J286)/C286</f>
        <v>227.82543670264968</v>
      </c>
      <c r="M286" s="10">
        <f>K286/C286</f>
        <v>166.10478410206085</v>
      </c>
      <c r="N286" s="11">
        <f>(F286+J286+K286)/C286</f>
        <v>393.93022080471053</v>
      </c>
    </row>
    <row r="287" spans="1:14" ht="15" customHeight="1">
      <c r="A287" s="8" t="s">
        <v>266</v>
      </c>
      <c r="B287" s="9" t="s">
        <v>255</v>
      </c>
      <c r="C287" s="25">
        <v>1843</v>
      </c>
      <c r="D287" s="26">
        <v>443185.86</v>
      </c>
      <c r="E287" s="27">
        <v>0</v>
      </c>
      <c r="F287" s="26">
        <f>D287-E287</f>
        <v>443185.86</v>
      </c>
      <c r="G287" s="26">
        <v>7748.08</v>
      </c>
      <c r="H287" s="27">
        <v>0</v>
      </c>
      <c r="I287" s="27">
        <v>0</v>
      </c>
      <c r="J287" s="26">
        <f>G287-H287-I287</f>
        <v>7748.08</v>
      </c>
      <c r="K287" s="26">
        <v>274960.06</v>
      </c>
      <c r="L287" s="10">
        <f>(F287+J287)/C287</f>
        <v>244.67386869234943</v>
      </c>
      <c r="M287" s="10">
        <f>K287/C287</f>
        <v>149.19156809549648</v>
      </c>
      <c r="N287" s="11">
        <f>(F287+J287+K287)/C287</f>
        <v>393.86543678784591</v>
      </c>
    </row>
    <row r="288" spans="1:14" ht="15" customHeight="1">
      <c r="A288" s="8" t="s">
        <v>36</v>
      </c>
      <c r="B288" s="9" t="s">
        <v>0</v>
      </c>
      <c r="C288" s="25">
        <v>2284</v>
      </c>
      <c r="D288" s="26">
        <v>566328.87</v>
      </c>
      <c r="E288" s="27">
        <v>0</v>
      </c>
      <c r="F288" s="26">
        <f>D288-E288</f>
        <v>566328.87</v>
      </c>
      <c r="G288" s="26">
        <v>19351.71</v>
      </c>
      <c r="H288" s="27">
        <v>0</v>
      </c>
      <c r="I288" s="27">
        <v>0</v>
      </c>
      <c r="J288" s="26">
        <f>G288-H288-I288</f>
        <v>19351.71</v>
      </c>
      <c r="K288" s="26">
        <v>312569.15000000002</v>
      </c>
      <c r="L288" s="10">
        <f>(F288+J288)/C288</f>
        <v>256.42757443082309</v>
      </c>
      <c r="M288" s="10">
        <f>K288/C288</f>
        <v>136.85164185639229</v>
      </c>
      <c r="N288" s="11">
        <f>(F288+J288+K288)/C288</f>
        <v>393.27921628721538</v>
      </c>
    </row>
    <row r="289" spans="1:14" ht="15" customHeight="1">
      <c r="A289" s="8" t="s">
        <v>277</v>
      </c>
      <c r="B289" s="9" t="s">
        <v>255</v>
      </c>
      <c r="C289" s="25">
        <v>912</v>
      </c>
      <c r="D289" s="26">
        <v>233280.13</v>
      </c>
      <c r="E289" s="27">
        <v>0</v>
      </c>
      <c r="F289" s="26">
        <f>D289-E289</f>
        <v>233280.13</v>
      </c>
      <c r="G289" s="26">
        <v>5431.2</v>
      </c>
      <c r="H289" s="27">
        <v>0</v>
      </c>
      <c r="I289" s="27">
        <v>0</v>
      </c>
      <c r="J289" s="26">
        <f>G289-H289-I289</f>
        <v>5431.2</v>
      </c>
      <c r="K289" s="26">
        <v>119534.87</v>
      </c>
      <c r="L289" s="10">
        <f>(F289+J289)/C289</f>
        <v>261.74487938596491</v>
      </c>
      <c r="M289" s="10">
        <f>K289/C289</f>
        <v>131.06893640350876</v>
      </c>
      <c r="N289" s="11">
        <f>(F289+J289+K289)/C289</f>
        <v>392.81381578947372</v>
      </c>
    </row>
    <row r="290" spans="1:14" ht="15" customHeight="1">
      <c r="A290" s="8" t="s">
        <v>455</v>
      </c>
      <c r="B290" s="9" t="s">
        <v>255</v>
      </c>
      <c r="C290" s="25">
        <v>438</v>
      </c>
      <c r="D290" s="26">
        <v>108385.64</v>
      </c>
      <c r="E290" s="27">
        <v>0</v>
      </c>
      <c r="F290" s="26">
        <f>D290-E290</f>
        <v>108385.64</v>
      </c>
      <c r="G290" s="26">
        <v>4678.58</v>
      </c>
      <c r="H290" s="27">
        <v>0</v>
      </c>
      <c r="I290" s="27">
        <v>0</v>
      </c>
      <c r="J290" s="26">
        <f>G290-H290-I290</f>
        <v>4678.58</v>
      </c>
      <c r="K290" s="26">
        <v>58976.46</v>
      </c>
      <c r="L290" s="10">
        <f>(F290+J290)/C290</f>
        <v>258.13748858447491</v>
      </c>
      <c r="M290" s="10">
        <f>K290/C290</f>
        <v>134.64945205479452</v>
      </c>
      <c r="N290" s="11">
        <f>(F290+J290+K290)/C290</f>
        <v>392.7869406392694</v>
      </c>
    </row>
    <row r="291" spans="1:14" ht="15" customHeight="1">
      <c r="A291" s="8" t="s">
        <v>450</v>
      </c>
      <c r="B291" s="9" t="s">
        <v>0</v>
      </c>
      <c r="C291" s="25">
        <v>561</v>
      </c>
      <c r="D291" s="26">
        <v>149962.43</v>
      </c>
      <c r="E291" s="27">
        <v>0</v>
      </c>
      <c r="F291" s="26">
        <f>D291-E291</f>
        <v>149962.43</v>
      </c>
      <c r="G291" s="26">
        <v>3631.89</v>
      </c>
      <c r="H291" s="27">
        <v>0</v>
      </c>
      <c r="I291" s="27">
        <v>0</v>
      </c>
      <c r="J291" s="26">
        <f>G291-H291-I291</f>
        <v>3631.89</v>
      </c>
      <c r="K291" s="26">
        <v>66086.97</v>
      </c>
      <c r="L291" s="10">
        <f>(F291+J291)/C291</f>
        <v>273.78666666666669</v>
      </c>
      <c r="M291" s="10">
        <f>K291/C291</f>
        <v>117.80208556149732</v>
      </c>
      <c r="N291" s="11">
        <f>(F291+J291+K291)/C291</f>
        <v>391.58875222816403</v>
      </c>
    </row>
    <row r="292" spans="1:14" ht="15" customHeight="1">
      <c r="A292" s="8" t="s">
        <v>93</v>
      </c>
      <c r="B292" s="9" t="s">
        <v>85</v>
      </c>
      <c r="C292" s="25">
        <v>2034</v>
      </c>
      <c r="D292" s="26">
        <v>686689.97</v>
      </c>
      <c r="E292" s="27">
        <v>0</v>
      </c>
      <c r="F292" s="26">
        <f>D292-E292</f>
        <v>686689.97</v>
      </c>
      <c r="G292" s="26">
        <v>18944.310000000001</v>
      </c>
      <c r="H292" s="27">
        <v>0</v>
      </c>
      <c r="I292" s="27">
        <v>0</v>
      </c>
      <c r="J292" s="26">
        <f>G292-H292-I292</f>
        <v>18944.310000000001</v>
      </c>
      <c r="K292" s="26">
        <v>90846.49</v>
      </c>
      <c r="L292" s="10">
        <f>(F292+J292)/C292</f>
        <v>346.91950835791545</v>
      </c>
      <c r="M292" s="10">
        <f>K292/C292</f>
        <v>44.663957718780729</v>
      </c>
      <c r="N292" s="11">
        <f>(F292+J292+K292)/C292</f>
        <v>391.5834660766962</v>
      </c>
    </row>
    <row r="293" spans="1:14" ht="15" customHeight="1">
      <c r="A293" s="8" t="s">
        <v>39</v>
      </c>
      <c r="B293" s="9" t="s">
        <v>0</v>
      </c>
      <c r="C293" s="25">
        <v>1492</v>
      </c>
      <c r="D293" s="26">
        <v>400218</v>
      </c>
      <c r="E293" s="27">
        <v>0</v>
      </c>
      <c r="F293" s="26">
        <f>D293-E293</f>
        <v>400218</v>
      </c>
      <c r="G293" s="26">
        <v>0</v>
      </c>
      <c r="H293" s="27">
        <v>0</v>
      </c>
      <c r="I293" s="27">
        <v>0</v>
      </c>
      <c r="J293" s="26">
        <f>G293-H293-I293</f>
        <v>0</v>
      </c>
      <c r="K293" s="26">
        <v>181903.85</v>
      </c>
      <c r="L293" s="10">
        <f>(F293+J293)/C293</f>
        <v>268.24262734584448</v>
      </c>
      <c r="M293" s="10">
        <f>K293/C293</f>
        <v>121.91947050938339</v>
      </c>
      <c r="N293" s="11">
        <f>(F293+J293+K293)/C293</f>
        <v>390.16209785522784</v>
      </c>
    </row>
    <row r="294" spans="1:14" ht="15" customHeight="1">
      <c r="A294" s="8" t="s">
        <v>394</v>
      </c>
      <c r="B294" s="9" t="s">
        <v>221</v>
      </c>
      <c r="C294" s="25">
        <v>829</v>
      </c>
      <c r="D294" s="26">
        <v>291418.84999999998</v>
      </c>
      <c r="E294" s="27">
        <v>0</v>
      </c>
      <c r="F294" s="26">
        <f>D294-E294</f>
        <v>291418.84999999998</v>
      </c>
      <c r="G294" s="26">
        <v>4870.7299999999996</v>
      </c>
      <c r="H294" s="27">
        <v>0</v>
      </c>
      <c r="I294" s="27">
        <v>0</v>
      </c>
      <c r="J294" s="26">
        <f>G294-H294-I294</f>
        <v>4870.7299999999996</v>
      </c>
      <c r="K294" s="26">
        <v>26748.84</v>
      </c>
      <c r="L294" s="10">
        <f>(F294+J294)/C294</f>
        <v>357.40600723763566</v>
      </c>
      <c r="M294" s="10">
        <f>K294/C294</f>
        <v>32.266393244873342</v>
      </c>
      <c r="N294" s="11">
        <f>(F294+J294+K294)/C294</f>
        <v>389.67240048250903</v>
      </c>
    </row>
    <row r="295" spans="1:14" ht="15" customHeight="1">
      <c r="A295" s="8" t="s">
        <v>140</v>
      </c>
      <c r="B295" s="9" t="s">
        <v>109</v>
      </c>
      <c r="C295" s="25">
        <v>2895</v>
      </c>
      <c r="D295" s="26">
        <v>1002918.47</v>
      </c>
      <c r="E295" s="27">
        <v>0</v>
      </c>
      <c r="F295" s="26">
        <f>D295-E295</f>
        <v>1002918.47</v>
      </c>
      <c r="G295" s="26">
        <v>26024.48</v>
      </c>
      <c r="H295" s="27">
        <v>0</v>
      </c>
      <c r="I295" s="27">
        <v>0</v>
      </c>
      <c r="J295" s="26">
        <f>G295-H295-I295</f>
        <v>26024.48</v>
      </c>
      <c r="K295" s="26">
        <v>98917.93</v>
      </c>
      <c r="L295" s="10">
        <f>(F295+J295)/C295</f>
        <v>355.42070811744384</v>
      </c>
      <c r="M295" s="10">
        <f>K295/C295</f>
        <v>34.168542314335056</v>
      </c>
      <c r="N295" s="11">
        <f>(F295+J295+K295)/C295</f>
        <v>389.58925043177891</v>
      </c>
    </row>
    <row r="296" spans="1:14" ht="15" customHeight="1">
      <c r="A296" s="8" t="s">
        <v>98</v>
      </c>
      <c r="B296" s="9" t="s">
        <v>85</v>
      </c>
      <c r="C296" s="25">
        <v>1996</v>
      </c>
      <c r="D296" s="26">
        <v>618810.25</v>
      </c>
      <c r="E296" s="27">
        <v>0</v>
      </c>
      <c r="F296" s="26">
        <f>D296-E296</f>
        <v>618810.25</v>
      </c>
      <c r="G296" s="26">
        <v>27021.200000000001</v>
      </c>
      <c r="H296" s="27">
        <v>0</v>
      </c>
      <c r="I296" s="27">
        <v>0</v>
      </c>
      <c r="J296" s="26">
        <f>G296-H296-I296</f>
        <v>27021.200000000001</v>
      </c>
      <c r="K296" s="26">
        <v>131215.19</v>
      </c>
      <c r="L296" s="10">
        <f>(F296+J296)/C296</f>
        <v>323.56285070140279</v>
      </c>
      <c r="M296" s="10">
        <f>K296/C296</f>
        <v>65.739073146292583</v>
      </c>
      <c r="N296" s="11">
        <f>(F296+J296+K296)/C296</f>
        <v>389.30192384769532</v>
      </c>
    </row>
    <row r="297" spans="1:14" ht="15" customHeight="1">
      <c r="A297" s="8" t="s">
        <v>297</v>
      </c>
      <c r="B297" s="9" t="s">
        <v>296</v>
      </c>
      <c r="C297" s="25">
        <v>2587</v>
      </c>
      <c r="D297" s="26">
        <v>745014.53</v>
      </c>
      <c r="E297" s="27">
        <v>0</v>
      </c>
      <c r="F297" s="26">
        <f>D297-E297</f>
        <v>745014.53</v>
      </c>
      <c r="G297" s="26">
        <v>7879.64</v>
      </c>
      <c r="H297" s="27">
        <v>0</v>
      </c>
      <c r="I297" s="27">
        <v>0</v>
      </c>
      <c r="J297" s="26">
        <f>G297-H297-I297</f>
        <v>7879.64</v>
      </c>
      <c r="K297" s="26">
        <v>253729.52</v>
      </c>
      <c r="L297" s="10">
        <f>(F297+J297)/C297</f>
        <v>291.02982991882493</v>
      </c>
      <c r="M297" s="10">
        <f>K297/C297</f>
        <v>98.078670274449166</v>
      </c>
      <c r="N297" s="11">
        <f>(F297+J297+K297)/C297</f>
        <v>389.1085001932741</v>
      </c>
    </row>
    <row r="298" spans="1:14" ht="15" customHeight="1">
      <c r="A298" s="8" t="s">
        <v>189</v>
      </c>
      <c r="B298" s="9" t="s">
        <v>172</v>
      </c>
      <c r="C298" s="25">
        <v>356</v>
      </c>
      <c r="D298" s="26">
        <v>89155.94</v>
      </c>
      <c r="E298" s="27">
        <v>0</v>
      </c>
      <c r="F298" s="26">
        <f>D298-E298</f>
        <v>89155.94</v>
      </c>
      <c r="G298" s="26">
        <v>1330.6</v>
      </c>
      <c r="H298" s="27">
        <v>0</v>
      </c>
      <c r="I298" s="27">
        <v>0</v>
      </c>
      <c r="J298" s="26">
        <f>G298-H298-I298</f>
        <v>1330.6</v>
      </c>
      <c r="K298" s="26">
        <v>47960.26</v>
      </c>
      <c r="L298" s="10">
        <f>(F298+J298)/C298</f>
        <v>254.1756741573034</v>
      </c>
      <c r="M298" s="10">
        <f>K298/C298</f>
        <v>134.71983146067416</v>
      </c>
      <c r="N298" s="11">
        <f>(F298+J298+K298)/C298</f>
        <v>388.89550561797756</v>
      </c>
    </row>
    <row r="299" spans="1:14" ht="15" customHeight="1">
      <c r="A299" s="8" t="s">
        <v>102</v>
      </c>
      <c r="B299" s="9" t="s">
        <v>85</v>
      </c>
      <c r="C299" s="25">
        <v>2242</v>
      </c>
      <c r="D299" s="26">
        <v>651338.49</v>
      </c>
      <c r="E299" s="27">
        <v>0</v>
      </c>
      <c r="F299" s="26">
        <f>D299-E299</f>
        <v>651338.49</v>
      </c>
      <c r="G299" s="26">
        <v>73568.39</v>
      </c>
      <c r="H299" s="27">
        <v>0</v>
      </c>
      <c r="I299" s="27">
        <v>0</v>
      </c>
      <c r="J299" s="26">
        <f>G299-H299-I299</f>
        <v>73568.39</v>
      </c>
      <c r="K299" s="26">
        <v>146457.01999999999</v>
      </c>
      <c r="L299" s="10">
        <f>(F299+J299)/C299</f>
        <v>323.33045495093666</v>
      </c>
      <c r="M299" s="10">
        <f>K299/C299</f>
        <v>65.324272970561992</v>
      </c>
      <c r="N299" s="11">
        <f>(F299+J299+K299)/C299</f>
        <v>388.65472792149865</v>
      </c>
    </row>
    <row r="300" spans="1:14" ht="15" customHeight="1">
      <c r="A300" s="8" t="s">
        <v>303</v>
      </c>
      <c r="B300" s="9" t="s">
        <v>296</v>
      </c>
      <c r="C300" s="25">
        <v>2588</v>
      </c>
      <c r="D300" s="26">
        <v>711129.22</v>
      </c>
      <c r="E300" s="27">
        <v>0</v>
      </c>
      <c r="F300" s="26">
        <f>D300-E300</f>
        <v>711129.22</v>
      </c>
      <c r="G300" s="26">
        <v>27554.92</v>
      </c>
      <c r="H300" s="27">
        <v>0</v>
      </c>
      <c r="I300" s="27">
        <v>0</v>
      </c>
      <c r="J300" s="26">
        <f>G300-H300-I300</f>
        <v>27554.92</v>
      </c>
      <c r="K300" s="26">
        <v>266283.49</v>
      </c>
      <c r="L300" s="10">
        <f>(F300+J300)/C300</f>
        <v>285.42663833075733</v>
      </c>
      <c r="M300" s="10">
        <f>K300/C300</f>
        <v>102.8916112828439</v>
      </c>
      <c r="N300" s="11">
        <f>(F300+J300+K300)/C300</f>
        <v>388.31824961360121</v>
      </c>
    </row>
    <row r="301" spans="1:14" ht="15" customHeight="1">
      <c r="A301" s="8" t="s">
        <v>131</v>
      </c>
      <c r="B301" s="9" t="s">
        <v>109</v>
      </c>
      <c r="C301" s="25">
        <v>1208</v>
      </c>
      <c r="D301" s="26">
        <v>306419.96999999997</v>
      </c>
      <c r="E301" s="27">
        <v>0</v>
      </c>
      <c r="F301" s="26">
        <f>D301-E301</f>
        <v>306419.96999999997</v>
      </c>
      <c r="G301" s="26">
        <v>2762.22</v>
      </c>
      <c r="H301" s="27">
        <v>0</v>
      </c>
      <c r="I301" s="27">
        <v>0</v>
      </c>
      <c r="J301" s="26">
        <f>G301-H301-I301</f>
        <v>2762.22</v>
      </c>
      <c r="K301" s="26">
        <v>155915.09</v>
      </c>
      <c r="L301" s="10">
        <f>(F301+J301)/C301</f>
        <v>255.94552152317877</v>
      </c>
      <c r="M301" s="10">
        <f>K301/C301</f>
        <v>129.06878311258279</v>
      </c>
      <c r="N301" s="11">
        <f>(F301+J301+K301)/C301</f>
        <v>385.0143046357615</v>
      </c>
    </row>
    <row r="302" spans="1:14" ht="15" customHeight="1">
      <c r="A302" s="8" t="s">
        <v>73</v>
      </c>
      <c r="B302" s="9" t="s">
        <v>0</v>
      </c>
      <c r="C302" s="25">
        <v>963</v>
      </c>
      <c r="D302" s="26">
        <v>226639.49</v>
      </c>
      <c r="E302" s="27">
        <v>0</v>
      </c>
      <c r="F302" s="26">
        <f>D302-E302</f>
        <v>226639.49</v>
      </c>
      <c r="G302" s="26">
        <v>14042.62</v>
      </c>
      <c r="H302" s="27">
        <v>0</v>
      </c>
      <c r="I302" s="27">
        <v>0</v>
      </c>
      <c r="J302" s="26">
        <f>G302-H302-I302</f>
        <v>14042.62</v>
      </c>
      <c r="K302" s="26">
        <v>129116.44</v>
      </c>
      <c r="L302" s="10">
        <f>(F302+J302)/C302</f>
        <v>249.92950155763239</v>
      </c>
      <c r="M302" s="10">
        <f>K302/C302</f>
        <v>134.07730010384216</v>
      </c>
      <c r="N302" s="11">
        <f>(F302+J302+K302)/C302</f>
        <v>384.00680166147453</v>
      </c>
    </row>
    <row r="303" spans="1:14" ht="15" customHeight="1">
      <c r="A303" s="8" t="s">
        <v>260</v>
      </c>
      <c r="B303" s="9" t="s">
        <v>255</v>
      </c>
      <c r="C303" s="25">
        <v>1437</v>
      </c>
      <c r="D303" s="26">
        <v>405131.55</v>
      </c>
      <c r="E303" s="27">
        <v>0</v>
      </c>
      <c r="F303" s="26">
        <f>D303-E303</f>
        <v>405131.55</v>
      </c>
      <c r="G303" s="26">
        <v>10124.629999999999</v>
      </c>
      <c r="H303" s="27">
        <v>0</v>
      </c>
      <c r="I303" s="27">
        <v>0</v>
      </c>
      <c r="J303" s="26">
        <f>G303-H303-I303</f>
        <v>10124.629999999999</v>
      </c>
      <c r="K303" s="26">
        <v>135788.20000000001</v>
      </c>
      <c r="L303" s="10">
        <f>(F303+J303)/C303</f>
        <v>288.97437717466943</v>
      </c>
      <c r="M303" s="10">
        <f>K303/C303</f>
        <v>94.49422407794016</v>
      </c>
      <c r="N303" s="11">
        <f>(F303+J303+K303)/C303</f>
        <v>383.46860125260963</v>
      </c>
    </row>
    <row r="304" spans="1:14" ht="15" customHeight="1">
      <c r="A304" s="8" t="s">
        <v>300</v>
      </c>
      <c r="B304" s="9" t="s">
        <v>296</v>
      </c>
      <c r="C304" s="25">
        <v>3348</v>
      </c>
      <c r="D304" s="26">
        <v>1085086.67</v>
      </c>
      <c r="E304" s="27">
        <v>0</v>
      </c>
      <c r="F304" s="26">
        <f>D304-E304</f>
        <v>1085086.67</v>
      </c>
      <c r="G304" s="26">
        <v>13389.45</v>
      </c>
      <c r="H304" s="27">
        <v>0</v>
      </c>
      <c r="I304" s="27">
        <v>0</v>
      </c>
      <c r="J304" s="26">
        <f>G304-H304-I304</f>
        <v>13389.45</v>
      </c>
      <c r="K304" s="26">
        <v>183432.8</v>
      </c>
      <c r="L304" s="10">
        <f>(F304+J304)/C304</f>
        <v>328.09919952210271</v>
      </c>
      <c r="M304" s="10">
        <f>K304/C304</f>
        <v>54.78876941457586</v>
      </c>
      <c r="N304" s="11">
        <f>(F304+J304+K304)/C304</f>
        <v>382.88796893667859</v>
      </c>
    </row>
    <row r="305" spans="1:14" ht="15" customHeight="1">
      <c r="A305" s="8" t="s">
        <v>281</v>
      </c>
      <c r="B305" s="9" t="s">
        <v>255</v>
      </c>
      <c r="C305" s="25">
        <v>1057</v>
      </c>
      <c r="D305" s="26">
        <v>297284.09000000003</v>
      </c>
      <c r="E305" s="27">
        <v>0</v>
      </c>
      <c r="F305" s="26">
        <f>D305-E305</f>
        <v>297284.09000000003</v>
      </c>
      <c r="G305" s="26">
        <v>10836.38</v>
      </c>
      <c r="H305" s="27">
        <v>0</v>
      </c>
      <c r="I305" s="27">
        <v>0</v>
      </c>
      <c r="J305" s="26">
        <f>G305-H305-I305</f>
        <v>10836.38</v>
      </c>
      <c r="K305" s="26">
        <v>95336.98</v>
      </c>
      <c r="L305" s="10">
        <f>(F305+J305)/C305</f>
        <v>291.50470198675498</v>
      </c>
      <c r="M305" s="10">
        <f>K305/C305</f>
        <v>90.195818353831598</v>
      </c>
      <c r="N305" s="11">
        <f>(F305+J305+K305)/C305</f>
        <v>381.70052034058659</v>
      </c>
    </row>
    <row r="306" spans="1:14" ht="15" customHeight="1">
      <c r="A306" s="8" t="s">
        <v>3</v>
      </c>
      <c r="B306" s="9" t="s">
        <v>0</v>
      </c>
      <c r="C306" s="25">
        <v>862</v>
      </c>
      <c r="D306" s="26">
        <v>213383.67</v>
      </c>
      <c r="E306" s="27">
        <v>0</v>
      </c>
      <c r="F306" s="26">
        <f>D306-E306</f>
        <v>213383.67</v>
      </c>
      <c r="G306" s="26">
        <v>2531.3200000000002</v>
      </c>
      <c r="H306" s="27">
        <v>0</v>
      </c>
      <c r="I306" s="27">
        <v>0</v>
      </c>
      <c r="J306" s="26">
        <f>G306-H306-I306</f>
        <v>2531.3200000000002</v>
      </c>
      <c r="K306" s="26">
        <v>112868.61</v>
      </c>
      <c r="L306" s="10">
        <f>(F306+J306)/C306</f>
        <v>250.48142691415316</v>
      </c>
      <c r="M306" s="10">
        <f>K306/C306</f>
        <v>130.9380626450116</v>
      </c>
      <c r="N306" s="11">
        <f>(F306+J306+K306)/C306</f>
        <v>381.41948955916479</v>
      </c>
    </row>
    <row r="307" spans="1:14" ht="15" customHeight="1">
      <c r="A307" s="8" t="s">
        <v>298</v>
      </c>
      <c r="B307" s="9" t="s">
        <v>296</v>
      </c>
      <c r="C307" s="25">
        <v>633</v>
      </c>
      <c r="D307" s="26">
        <v>210828.51</v>
      </c>
      <c r="E307" s="27">
        <v>0</v>
      </c>
      <c r="F307" s="26">
        <f>D307-E307</f>
        <v>210828.51</v>
      </c>
      <c r="G307" s="26">
        <v>1867.5</v>
      </c>
      <c r="H307" s="27">
        <v>0</v>
      </c>
      <c r="I307" s="27">
        <v>0</v>
      </c>
      <c r="J307" s="26">
        <f>G307-H307-I307</f>
        <v>1867.5</v>
      </c>
      <c r="K307" s="26">
        <v>28079.53</v>
      </c>
      <c r="L307" s="10">
        <f>(F307+J307)/C307</f>
        <v>336.01265402843603</v>
      </c>
      <c r="M307" s="10">
        <f>K307/C307</f>
        <v>44.359447077409158</v>
      </c>
      <c r="N307" s="11">
        <f>(F307+J307+K307)/C307</f>
        <v>380.37210110584522</v>
      </c>
    </row>
    <row r="308" spans="1:14" ht="15" customHeight="1">
      <c r="A308" s="8" t="s">
        <v>262</v>
      </c>
      <c r="B308" s="9" t="s">
        <v>255</v>
      </c>
      <c r="C308" s="25">
        <v>2483</v>
      </c>
      <c r="D308" s="26">
        <v>741061.38</v>
      </c>
      <c r="E308" s="27">
        <v>0</v>
      </c>
      <c r="F308" s="26">
        <f>D308-E308</f>
        <v>741061.38</v>
      </c>
      <c r="G308" s="26">
        <v>1359.31</v>
      </c>
      <c r="H308" s="27">
        <v>0</v>
      </c>
      <c r="I308" s="27">
        <v>0</v>
      </c>
      <c r="J308" s="26">
        <f>G308-H308-I308</f>
        <v>1359.31</v>
      </c>
      <c r="K308" s="26">
        <v>199872.64000000001</v>
      </c>
      <c r="L308" s="10">
        <f>(F308+J308)/C308</f>
        <v>299.00148610551753</v>
      </c>
      <c r="M308" s="10">
        <f>K308/C308</f>
        <v>80.496431735803469</v>
      </c>
      <c r="N308" s="11">
        <f>(F308+J308+K308)/C308</f>
        <v>379.497917841321</v>
      </c>
    </row>
    <row r="309" spans="1:14" ht="15" customHeight="1">
      <c r="A309" s="8" t="s">
        <v>112</v>
      </c>
      <c r="B309" s="9" t="s">
        <v>109</v>
      </c>
      <c r="C309" s="25">
        <v>816</v>
      </c>
      <c r="D309" s="26">
        <v>209689.09</v>
      </c>
      <c r="E309" s="27">
        <v>0</v>
      </c>
      <c r="F309" s="26">
        <f>D309-E309</f>
        <v>209689.09</v>
      </c>
      <c r="G309" s="26">
        <v>8264.82</v>
      </c>
      <c r="H309" s="27">
        <v>0</v>
      </c>
      <c r="I309" s="27">
        <v>0</v>
      </c>
      <c r="J309" s="26">
        <f>G309-H309-I309</f>
        <v>8264.82</v>
      </c>
      <c r="K309" s="26">
        <v>90744.21</v>
      </c>
      <c r="L309" s="10">
        <f>(F309+J309)/C309</f>
        <v>267.10037990196076</v>
      </c>
      <c r="M309" s="10">
        <f>K309/C309</f>
        <v>111.20613970588236</v>
      </c>
      <c r="N309" s="11">
        <f>(F309+J309+K309)/C309</f>
        <v>378.30651960784314</v>
      </c>
    </row>
    <row r="310" spans="1:14" ht="15" customHeight="1">
      <c r="A310" s="8" t="s">
        <v>216</v>
      </c>
      <c r="B310" s="9" t="s">
        <v>172</v>
      </c>
      <c r="C310" s="25">
        <v>4311</v>
      </c>
      <c r="D310" s="26">
        <v>1267030.6399999999</v>
      </c>
      <c r="E310" s="27">
        <v>0</v>
      </c>
      <c r="F310" s="26">
        <f>D310-E310</f>
        <v>1267030.6399999999</v>
      </c>
      <c r="G310" s="26">
        <v>40675.47</v>
      </c>
      <c r="H310" s="27">
        <v>0</v>
      </c>
      <c r="I310" s="27">
        <v>0</v>
      </c>
      <c r="J310" s="26">
        <f>G310-H310-I310</f>
        <v>40675.47</v>
      </c>
      <c r="K310" s="26">
        <v>312044.02</v>
      </c>
      <c r="L310" s="10">
        <f>(F310+J310)/C310</f>
        <v>303.3417095801438</v>
      </c>
      <c r="M310" s="10">
        <f>K310/C310</f>
        <v>72.383210392020416</v>
      </c>
      <c r="N310" s="11">
        <f>(F310+J310+K310)/C310</f>
        <v>375.72491997216423</v>
      </c>
    </row>
    <row r="311" spans="1:14" ht="15" customHeight="1">
      <c r="A311" s="8" t="s">
        <v>387</v>
      </c>
      <c r="B311" s="9" t="s">
        <v>85</v>
      </c>
      <c r="C311" s="25">
        <v>1734</v>
      </c>
      <c r="D311" s="26">
        <v>522847.62</v>
      </c>
      <c r="E311" s="27">
        <v>0</v>
      </c>
      <c r="F311" s="26">
        <f>D311-E311</f>
        <v>522847.62</v>
      </c>
      <c r="G311" s="26">
        <v>19170.53</v>
      </c>
      <c r="H311" s="27">
        <v>0</v>
      </c>
      <c r="I311" s="27">
        <v>0</v>
      </c>
      <c r="J311" s="26">
        <f>G311-H311-I311</f>
        <v>19170.53</v>
      </c>
      <c r="K311" s="26">
        <v>109086.97</v>
      </c>
      <c r="L311" s="10">
        <f>(F311+J311)/C311</f>
        <v>312.58255478662056</v>
      </c>
      <c r="M311" s="10">
        <f>K311/C311</f>
        <v>62.910594002306809</v>
      </c>
      <c r="N311" s="11">
        <f>(F311+J311+K311)/C311</f>
        <v>375.49314878892733</v>
      </c>
    </row>
    <row r="312" spans="1:14" ht="15" customHeight="1">
      <c r="A312" s="8" t="s">
        <v>443</v>
      </c>
      <c r="B312" s="9" t="s">
        <v>296</v>
      </c>
      <c r="C312" s="25">
        <v>812</v>
      </c>
      <c r="D312" s="26">
        <v>230979.57</v>
      </c>
      <c r="E312" s="27">
        <v>0</v>
      </c>
      <c r="F312" s="26">
        <f>D312-E312</f>
        <v>230979.57</v>
      </c>
      <c r="G312" s="26">
        <v>576.79999999999995</v>
      </c>
      <c r="H312" s="27">
        <v>0</v>
      </c>
      <c r="I312" s="27">
        <v>0</v>
      </c>
      <c r="J312" s="26">
        <f>G312-H312-I312</f>
        <v>576.79999999999995</v>
      </c>
      <c r="K312" s="26">
        <v>73181.509999999995</v>
      </c>
      <c r="L312" s="10">
        <f>(F312+J312)/C312</f>
        <v>285.16794334975367</v>
      </c>
      <c r="M312" s="10">
        <f>K312/C312</f>
        <v>90.125012315270936</v>
      </c>
      <c r="N312" s="11">
        <f>(F312+J312+K312)/C312</f>
        <v>375.29295566502464</v>
      </c>
    </row>
    <row r="313" spans="1:14" ht="15" customHeight="1">
      <c r="A313" s="8" t="s">
        <v>373</v>
      </c>
      <c r="B313" s="9" t="s">
        <v>0</v>
      </c>
      <c r="C313" s="25">
        <v>561</v>
      </c>
      <c r="D313" s="26">
        <v>141680.10999999999</v>
      </c>
      <c r="E313" s="27">
        <v>0</v>
      </c>
      <c r="F313" s="26">
        <f>D313-E313</f>
        <v>141680.10999999999</v>
      </c>
      <c r="G313" s="26">
        <v>2129.11</v>
      </c>
      <c r="H313" s="27">
        <v>0</v>
      </c>
      <c r="I313" s="27">
        <v>0</v>
      </c>
      <c r="J313" s="26">
        <f>G313-H313-I313</f>
        <v>2129.11</v>
      </c>
      <c r="K313" s="26">
        <v>66699.3</v>
      </c>
      <c r="L313" s="10">
        <f>(F313+J313)/C313</f>
        <v>256.34442067736182</v>
      </c>
      <c r="M313" s="10">
        <f>K313/C313</f>
        <v>118.89358288770055</v>
      </c>
      <c r="N313" s="11">
        <f>(F313+J313+K313)/C313</f>
        <v>375.23800356506234</v>
      </c>
    </row>
    <row r="314" spans="1:14" ht="15" customHeight="1">
      <c r="A314" s="8" t="s">
        <v>367</v>
      </c>
      <c r="B314" s="9" t="s">
        <v>255</v>
      </c>
      <c r="C314" s="25">
        <v>251</v>
      </c>
      <c r="D314" s="26">
        <v>69173.77</v>
      </c>
      <c r="E314" s="27">
        <v>0</v>
      </c>
      <c r="F314" s="26">
        <f>D314-E314</f>
        <v>69173.77</v>
      </c>
      <c r="G314" s="26">
        <v>564.28</v>
      </c>
      <c r="H314" s="27">
        <v>0</v>
      </c>
      <c r="I314" s="27">
        <v>0</v>
      </c>
      <c r="J314" s="26">
        <f>G314-H314-I314</f>
        <v>564.28</v>
      </c>
      <c r="K314" s="26">
        <v>24383.14</v>
      </c>
      <c r="L314" s="10">
        <f>(F314+J314)/C314</f>
        <v>277.84083665338648</v>
      </c>
      <c r="M314" s="10">
        <f>K314/C314</f>
        <v>97.143984063745023</v>
      </c>
      <c r="N314" s="11">
        <f>(F314+J314+K314)/C314</f>
        <v>374.98482071713147</v>
      </c>
    </row>
    <row r="315" spans="1:14" ht="15" customHeight="1">
      <c r="A315" s="8" t="s">
        <v>434</v>
      </c>
      <c r="B315" s="9" t="s">
        <v>0</v>
      </c>
      <c r="C315" s="25">
        <v>1244</v>
      </c>
      <c r="D315" s="26">
        <v>353484.52</v>
      </c>
      <c r="E315" s="27">
        <v>0</v>
      </c>
      <c r="F315" s="26">
        <f>D315-E315</f>
        <v>353484.52</v>
      </c>
      <c r="G315" s="26">
        <v>9267.44</v>
      </c>
      <c r="H315" s="27">
        <v>0</v>
      </c>
      <c r="I315" s="27">
        <v>0</v>
      </c>
      <c r="J315" s="26">
        <f>G315-H315-I315</f>
        <v>9267.44</v>
      </c>
      <c r="K315" s="26">
        <v>103617.39</v>
      </c>
      <c r="L315" s="10">
        <f>(F315+J315)/C315</f>
        <v>291.60125401929264</v>
      </c>
      <c r="M315" s="10">
        <f>K315/C315</f>
        <v>83.293721864951763</v>
      </c>
      <c r="N315" s="11">
        <f>(F315+J315+K315)/C315</f>
        <v>374.89497588424439</v>
      </c>
    </row>
    <row r="316" spans="1:14" ht="15" customHeight="1">
      <c r="A316" s="8" t="s">
        <v>193</v>
      </c>
      <c r="B316" s="9" t="s">
        <v>172</v>
      </c>
      <c r="C316" s="25">
        <v>1599</v>
      </c>
      <c r="D316" s="26">
        <v>409628.36</v>
      </c>
      <c r="E316" s="27">
        <v>0</v>
      </c>
      <c r="F316" s="26">
        <f>D316-E316</f>
        <v>409628.36</v>
      </c>
      <c r="G316" s="26">
        <v>22157.96</v>
      </c>
      <c r="H316" s="27">
        <v>0</v>
      </c>
      <c r="I316" s="27">
        <v>0</v>
      </c>
      <c r="J316" s="26">
        <f>G316-H316-I316</f>
        <v>22157.96</v>
      </c>
      <c r="K316" s="26">
        <v>167345.54999999999</v>
      </c>
      <c r="L316" s="10">
        <f>(F316+J316)/C316</f>
        <v>270.03522201375858</v>
      </c>
      <c r="M316" s="10">
        <f>K316/C316</f>
        <v>104.65637898686678</v>
      </c>
      <c r="N316" s="11">
        <f>(F316+J316+K316)/C316</f>
        <v>374.69160100062538</v>
      </c>
    </row>
    <row r="317" spans="1:14" ht="15" customHeight="1">
      <c r="A317" s="8" t="s">
        <v>225</v>
      </c>
      <c r="B317" s="9" t="s">
        <v>221</v>
      </c>
      <c r="C317" s="25">
        <v>2945</v>
      </c>
      <c r="D317" s="26">
        <v>930376.37</v>
      </c>
      <c r="E317" s="27">
        <v>0</v>
      </c>
      <c r="F317" s="26">
        <f>D317-E317</f>
        <v>930376.37</v>
      </c>
      <c r="G317" s="26">
        <v>30049.06</v>
      </c>
      <c r="H317" s="27">
        <v>0</v>
      </c>
      <c r="I317" s="27">
        <v>0</v>
      </c>
      <c r="J317" s="26">
        <f>G317-H317-I317</f>
        <v>30049.06</v>
      </c>
      <c r="K317" s="26">
        <v>142739.57</v>
      </c>
      <c r="L317" s="10">
        <f>(F317+J317)/C317</f>
        <v>326.12068930390495</v>
      </c>
      <c r="M317" s="10">
        <f>K317/C317</f>
        <v>48.468444821731751</v>
      </c>
      <c r="N317" s="11">
        <f>(F317+J317+K317)/C317</f>
        <v>374.58913412563669</v>
      </c>
    </row>
    <row r="318" spans="1:14" ht="15" customHeight="1">
      <c r="A318" s="8" t="s">
        <v>354</v>
      </c>
      <c r="B318" s="9" t="s">
        <v>221</v>
      </c>
      <c r="C318" s="25">
        <v>659</v>
      </c>
      <c r="D318" s="26">
        <v>148145.06</v>
      </c>
      <c r="E318" s="27">
        <v>0</v>
      </c>
      <c r="F318" s="26">
        <f>D318-E318</f>
        <v>148145.06</v>
      </c>
      <c r="G318" s="26">
        <v>948.06</v>
      </c>
      <c r="H318" s="27">
        <v>0</v>
      </c>
      <c r="I318" s="27">
        <v>0</v>
      </c>
      <c r="J318" s="26">
        <f>G318-H318-I318</f>
        <v>948.06</v>
      </c>
      <c r="K318" s="26">
        <v>97636.87</v>
      </c>
      <c r="L318" s="10">
        <f>(F318+J318)/C318</f>
        <v>226.24145675265552</v>
      </c>
      <c r="M318" s="10">
        <f>K318/C318</f>
        <v>148.15913505311076</v>
      </c>
      <c r="N318" s="11">
        <f>(F318+J318+K318)/C318</f>
        <v>374.40059180576628</v>
      </c>
    </row>
    <row r="319" spans="1:14" ht="15" customHeight="1">
      <c r="A319" s="8" t="s">
        <v>295</v>
      </c>
      <c r="B319" s="9" t="s">
        <v>296</v>
      </c>
      <c r="C319" s="25">
        <v>3347</v>
      </c>
      <c r="D319" s="26">
        <v>917022.04</v>
      </c>
      <c r="E319" s="27">
        <v>0</v>
      </c>
      <c r="F319" s="26">
        <f>D319-E319</f>
        <v>917022.04</v>
      </c>
      <c r="G319" s="26">
        <v>61460.43</v>
      </c>
      <c r="H319" s="27">
        <v>0</v>
      </c>
      <c r="I319" s="27">
        <v>0</v>
      </c>
      <c r="J319" s="26">
        <f>G319-H319-I319</f>
        <v>61460.43</v>
      </c>
      <c r="K319" s="26">
        <v>272861.34000000003</v>
      </c>
      <c r="L319" s="10">
        <f>(F319+J319)/C319</f>
        <v>292.34612190020914</v>
      </c>
      <c r="M319" s="10">
        <f>K319/C319</f>
        <v>81.524152972811478</v>
      </c>
      <c r="N319" s="11">
        <f>(F319+J319+K319)/C319</f>
        <v>373.87027487302061</v>
      </c>
    </row>
    <row r="320" spans="1:14" ht="15" customHeight="1">
      <c r="A320" s="8" t="s">
        <v>270</v>
      </c>
      <c r="B320" s="9" t="s">
        <v>255</v>
      </c>
      <c r="C320" s="25">
        <v>3614</v>
      </c>
      <c r="D320" s="26">
        <v>918637.07</v>
      </c>
      <c r="E320" s="27">
        <v>0</v>
      </c>
      <c r="F320" s="26">
        <f>D320-E320</f>
        <v>918637.07</v>
      </c>
      <c r="G320" s="26">
        <v>45470.53</v>
      </c>
      <c r="H320" s="27">
        <v>0</v>
      </c>
      <c r="I320" s="27">
        <v>0</v>
      </c>
      <c r="J320" s="26">
        <f>G320-H320-I320</f>
        <v>45470.53</v>
      </c>
      <c r="K320" s="26">
        <v>385614.09</v>
      </c>
      <c r="L320" s="10">
        <f>(F320+J320)/C320</f>
        <v>266.77022689540672</v>
      </c>
      <c r="M320" s="10">
        <f>K320/C320</f>
        <v>106.70008024349751</v>
      </c>
      <c r="N320" s="11">
        <f>(F320+J320+K320)/C320</f>
        <v>373.47030713890422</v>
      </c>
    </row>
    <row r="321" spans="1:14" ht="15" customHeight="1">
      <c r="A321" s="8" t="s">
        <v>170</v>
      </c>
      <c r="B321" s="9" t="s">
        <v>109</v>
      </c>
      <c r="C321" s="25">
        <v>436</v>
      </c>
      <c r="D321" s="26">
        <v>111252.89</v>
      </c>
      <c r="E321" s="27">
        <v>0</v>
      </c>
      <c r="F321" s="26">
        <f>D321-E321</f>
        <v>111252.89</v>
      </c>
      <c r="G321" s="26">
        <v>3276.84</v>
      </c>
      <c r="H321" s="27">
        <v>0</v>
      </c>
      <c r="I321" s="27">
        <v>0</v>
      </c>
      <c r="J321" s="26">
        <f>G321-H321-I321</f>
        <v>3276.84</v>
      </c>
      <c r="K321" s="26">
        <v>47534.720000000001</v>
      </c>
      <c r="L321" s="10">
        <f>(F321+J321)/C321</f>
        <v>262.68286697247703</v>
      </c>
      <c r="M321" s="10">
        <f>K321/C321</f>
        <v>109.0245871559633</v>
      </c>
      <c r="N321" s="11">
        <f>(F321+J321+K321)/C321</f>
        <v>371.70745412844042</v>
      </c>
    </row>
    <row r="322" spans="1:14" ht="15" customHeight="1">
      <c r="A322" s="8" t="s">
        <v>161</v>
      </c>
      <c r="B322" s="9" t="s">
        <v>109</v>
      </c>
      <c r="C322" s="25">
        <v>1235</v>
      </c>
      <c r="D322" s="26">
        <v>317836.28000000003</v>
      </c>
      <c r="E322" s="27">
        <v>0</v>
      </c>
      <c r="F322" s="26">
        <f>D322-E322</f>
        <v>317836.28000000003</v>
      </c>
      <c r="G322" s="26">
        <v>7871.25</v>
      </c>
      <c r="H322" s="27">
        <v>0</v>
      </c>
      <c r="I322" s="27">
        <v>0</v>
      </c>
      <c r="J322" s="26">
        <f>G322-H322-I322</f>
        <v>7871.25</v>
      </c>
      <c r="K322" s="26">
        <v>132417.94</v>
      </c>
      <c r="L322" s="10">
        <f>(F322+J322)/C322</f>
        <v>263.73079352226722</v>
      </c>
      <c r="M322" s="10">
        <f>K322/C322</f>
        <v>107.221004048583</v>
      </c>
      <c r="N322" s="11">
        <f>(F322+J322+K322)/C322</f>
        <v>370.9517975708502</v>
      </c>
    </row>
    <row r="323" spans="1:14" ht="15" customHeight="1">
      <c r="A323" s="8" t="s">
        <v>237</v>
      </c>
      <c r="B323" s="9" t="s">
        <v>221</v>
      </c>
      <c r="C323" s="25">
        <v>4141</v>
      </c>
      <c r="D323" s="26">
        <v>1327991.17</v>
      </c>
      <c r="E323" s="27">
        <v>0</v>
      </c>
      <c r="F323" s="26">
        <f>D323-E323</f>
        <v>1327991.17</v>
      </c>
      <c r="G323" s="26">
        <v>75972.31</v>
      </c>
      <c r="H323" s="27">
        <v>0</v>
      </c>
      <c r="I323" s="27">
        <v>0</v>
      </c>
      <c r="J323" s="26">
        <f>G323-H323-I323</f>
        <v>75972.31</v>
      </c>
      <c r="K323" s="26">
        <v>129640.44</v>
      </c>
      <c r="L323" s="10">
        <f>(F323+J323)/C323</f>
        <v>339.03971987442645</v>
      </c>
      <c r="M323" s="10">
        <f>K323/C323</f>
        <v>31.306553972470418</v>
      </c>
      <c r="N323" s="11">
        <f>(F323+J323+K323)/C323</f>
        <v>370.34627384689685</v>
      </c>
    </row>
    <row r="324" spans="1:14" ht="15" customHeight="1">
      <c r="A324" s="8" t="s">
        <v>330</v>
      </c>
      <c r="B324" s="9" t="s">
        <v>85</v>
      </c>
      <c r="C324" s="25">
        <v>230</v>
      </c>
      <c r="D324" s="26">
        <v>64817.07</v>
      </c>
      <c r="E324" s="27">
        <v>0</v>
      </c>
      <c r="F324" s="26">
        <f>D324-E324</f>
        <v>64817.07</v>
      </c>
      <c r="G324" s="26">
        <v>3219.09</v>
      </c>
      <c r="H324" s="27">
        <v>0</v>
      </c>
      <c r="I324" s="27">
        <v>0</v>
      </c>
      <c r="J324" s="26">
        <f>G324-H324-I324</f>
        <v>3219.09</v>
      </c>
      <c r="K324" s="26">
        <v>16848.560000000001</v>
      </c>
      <c r="L324" s="10">
        <f>(F324+J324)/C324</f>
        <v>295.80939130434786</v>
      </c>
      <c r="M324" s="10">
        <f>K324/C324</f>
        <v>73.25460869565218</v>
      </c>
      <c r="N324" s="11">
        <f>(F324+J324+K324)/C324</f>
        <v>369.06400000000002</v>
      </c>
    </row>
    <row r="325" spans="1:14" ht="15" customHeight="1">
      <c r="A325" s="8" t="s">
        <v>88</v>
      </c>
      <c r="B325" s="9" t="s">
        <v>85</v>
      </c>
      <c r="C325" s="25">
        <v>2152</v>
      </c>
      <c r="D325" s="26">
        <v>725936.49</v>
      </c>
      <c r="E325" s="27">
        <v>0</v>
      </c>
      <c r="F325" s="26">
        <f>D325-E325</f>
        <v>725936.49</v>
      </c>
      <c r="G325" s="26">
        <v>8327.8700000000008</v>
      </c>
      <c r="H325" s="27">
        <v>0</v>
      </c>
      <c r="I325" s="27">
        <v>0</v>
      </c>
      <c r="J325" s="26">
        <f>G325-H325-I325</f>
        <v>8327.8700000000008</v>
      </c>
      <c r="K325" s="26">
        <v>59768.39</v>
      </c>
      <c r="L325" s="10">
        <f>(F325+J325)/C325</f>
        <v>341.20091078066912</v>
      </c>
      <c r="M325" s="10">
        <f>K325/C325</f>
        <v>27.773415427509292</v>
      </c>
      <c r="N325" s="11">
        <f>(F325+J325+K325)/C325</f>
        <v>368.97432620817841</v>
      </c>
    </row>
    <row r="326" spans="1:14" ht="15" customHeight="1">
      <c r="A326" s="8" t="s">
        <v>383</v>
      </c>
      <c r="B326" s="9" t="s">
        <v>221</v>
      </c>
      <c r="C326" s="25">
        <v>2399</v>
      </c>
      <c r="D326" s="26">
        <v>730100.84</v>
      </c>
      <c r="E326" s="27">
        <v>0</v>
      </c>
      <c r="F326" s="26">
        <f>D326-E326</f>
        <v>730100.84</v>
      </c>
      <c r="G326" s="26">
        <v>23892.720000000001</v>
      </c>
      <c r="H326" s="27">
        <v>0</v>
      </c>
      <c r="I326" s="27">
        <v>0</v>
      </c>
      <c r="J326" s="26">
        <f>G326-H326-I326</f>
        <v>23892.720000000001</v>
      </c>
      <c r="K326" s="26">
        <v>130017.37</v>
      </c>
      <c r="L326" s="10">
        <f>(F326+J326)/C326</f>
        <v>314.29493955814922</v>
      </c>
      <c r="M326" s="10">
        <f>K326/C326</f>
        <v>54.196486035848267</v>
      </c>
      <c r="N326" s="11">
        <f>(F326+J326+K326)/C326</f>
        <v>368.49142559399746</v>
      </c>
    </row>
    <row r="327" spans="1:14" ht="15" customHeight="1">
      <c r="A327" s="8" t="s">
        <v>174</v>
      </c>
      <c r="B327" s="9" t="s">
        <v>172</v>
      </c>
      <c r="C327" s="25">
        <v>1822</v>
      </c>
      <c r="D327" s="26">
        <v>489211.47</v>
      </c>
      <c r="E327" s="27">
        <v>0</v>
      </c>
      <c r="F327" s="26">
        <f>D327-E327</f>
        <v>489211.47</v>
      </c>
      <c r="G327" s="26">
        <v>24986.37</v>
      </c>
      <c r="H327" s="27">
        <v>0</v>
      </c>
      <c r="I327" s="27">
        <v>0</v>
      </c>
      <c r="J327" s="26">
        <f>G327-H327-I327</f>
        <v>24986.37</v>
      </c>
      <c r="K327" s="26">
        <v>155927.79999999999</v>
      </c>
      <c r="L327" s="10">
        <f>(F327+J327)/C327</f>
        <v>282.21615806805704</v>
      </c>
      <c r="M327" s="10">
        <f>K327/C327</f>
        <v>85.580570801317222</v>
      </c>
      <c r="N327" s="11">
        <f>(F327+J327+K327)/C327</f>
        <v>367.79672886937425</v>
      </c>
    </row>
    <row r="328" spans="1:14" ht="15" customHeight="1">
      <c r="A328" s="8" t="s">
        <v>396</v>
      </c>
      <c r="B328" s="9" t="s">
        <v>0</v>
      </c>
      <c r="C328" s="25">
        <v>534</v>
      </c>
      <c r="D328" s="26">
        <v>120623.37</v>
      </c>
      <c r="E328" s="27">
        <v>0</v>
      </c>
      <c r="F328" s="26">
        <f>D328-E328</f>
        <v>120623.37</v>
      </c>
      <c r="G328" s="26">
        <v>4204.05</v>
      </c>
      <c r="H328" s="27">
        <v>0</v>
      </c>
      <c r="I328" s="27">
        <v>0</v>
      </c>
      <c r="J328" s="26">
        <f>G328-H328-I328</f>
        <v>4204.05</v>
      </c>
      <c r="K328" s="26">
        <v>71333.69</v>
      </c>
      <c r="L328" s="10">
        <f>(F328+J328)/C328</f>
        <v>233.75921348314606</v>
      </c>
      <c r="M328" s="10">
        <f>K328/C328</f>
        <v>133.58368913857677</v>
      </c>
      <c r="N328" s="11">
        <f>(F328+J328+K328)/C328</f>
        <v>367.34290262172283</v>
      </c>
    </row>
    <row r="329" spans="1:14" ht="15" customHeight="1">
      <c r="A329" s="8" t="s">
        <v>305</v>
      </c>
      <c r="B329" s="9" t="s">
        <v>296</v>
      </c>
      <c r="C329" s="25">
        <v>3985</v>
      </c>
      <c r="D329" s="26">
        <v>1178263.69</v>
      </c>
      <c r="E329" s="27">
        <v>0</v>
      </c>
      <c r="F329" s="26">
        <f>D329-E329</f>
        <v>1178263.69</v>
      </c>
      <c r="G329" s="26">
        <v>22737.33</v>
      </c>
      <c r="H329" s="27">
        <v>0</v>
      </c>
      <c r="I329" s="27">
        <v>0</v>
      </c>
      <c r="J329" s="26">
        <f>G329-H329-I329</f>
        <v>22737.33</v>
      </c>
      <c r="K329" s="26">
        <v>258315.25</v>
      </c>
      <c r="L329" s="10">
        <f>(F329+J329)/C329</f>
        <v>301.38043161856962</v>
      </c>
      <c r="M329" s="10">
        <f>K329/C329</f>
        <v>64.821894604767877</v>
      </c>
      <c r="N329" s="11">
        <f>(F329+J329+K329)/C329</f>
        <v>366.20232622333754</v>
      </c>
    </row>
    <row r="330" spans="1:14" ht="15" customHeight="1">
      <c r="A330" s="8" t="s">
        <v>56</v>
      </c>
      <c r="B330" s="9" t="s">
        <v>0</v>
      </c>
      <c r="C330" s="25">
        <v>644</v>
      </c>
      <c r="D330" s="26">
        <v>154692.28</v>
      </c>
      <c r="E330" s="27">
        <v>0</v>
      </c>
      <c r="F330" s="26">
        <f>D330-E330</f>
        <v>154692.28</v>
      </c>
      <c r="G330" s="26">
        <v>11237.2</v>
      </c>
      <c r="H330" s="27">
        <v>0</v>
      </c>
      <c r="I330" s="27">
        <v>0</v>
      </c>
      <c r="J330" s="26">
        <f>G330-H330-I330</f>
        <v>11237.2</v>
      </c>
      <c r="K330" s="26">
        <v>69569.02</v>
      </c>
      <c r="L330" s="10">
        <f>(F330+J330)/C330</f>
        <v>257.65447204968945</v>
      </c>
      <c r="M330" s="10">
        <f>K330/C330</f>
        <v>108.02642857142858</v>
      </c>
      <c r="N330" s="11">
        <f>(F330+J330+K330)/C330</f>
        <v>365.68090062111798</v>
      </c>
    </row>
    <row r="331" spans="1:14" ht="15" customHeight="1">
      <c r="A331" s="8" t="s">
        <v>357</v>
      </c>
      <c r="B331" s="9" t="s">
        <v>0</v>
      </c>
      <c r="C331" s="25">
        <v>200</v>
      </c>
      <c r="D331" s="26">
        <v>38546.93</v>
      </c>
      <c r="E331" s="27">
        <v>0</v>
      </c>
      <c r="F331" s="26">
        <f>D331-E331</f>
        <v>38546.93</v>
      </c>
      <c r="G331" s="26">
        <v>1011.22</v>
      </c>
      <c r="H331" s="27">
        <v>0</v>
      </c>
      <c r="I331" s="27">
        <v>0</v>
      </c>
      <c r="J331" s="26">
        <f>G331-H331-I331</f>
        <v>1011.22</v>
      </c>
      <c r="K331" s="26">
        <v>33503.730000000003</v>
      </c>
      <c r="L331" s="10">
        <f>(F331+J331)/C331</f>
        <v>197.79075</v>
      </c>
      <c r="M331" s="10">
        <f>K331/C331</f>
        <v>167.51865000000001</v>
      </c>
      <c r="N331" s="11">
        <f>(F331+J331+K331)/C331</f>
        <v>365.30940000000004</v>
      </c>
    </row>
    <row r="332" spans="1:14" ht="15" customHeight="1">
      <c r="A332" s="8" t="s">
        <v>344</v>
      </c>
      <c r="B332" s="9" t="s">
        <v>296</v>
      </c>
      <c r="C332" s="25">
        <v>4531</v>
      </c>
      <c r="D332" s="26">
        <v>1359053.06</v>
      </c>
      <c r="E332" s="27">
        <v>0</v>
      </c>
      <c r="F332" s="26">
        <f>D332-E332</f>
        <v>1359053.06</v>
      </c>
      <c r="G332" s="26">
        <v>26567.07</v>
      </c>
      <c r="H332" s="27">
        <v>0</v>
      </c>
      <c r="I332" s="27">
        <v>0</v>
      </c>
      <c r="J332" s="26">
        <f>G332-H332-I332</f>
        <v>26567.07</v>
      </c>
      <c r="K332" s="26">
        <v>265505.09000000003</v>
      </c>
      <c r="L332" s="10">
        <f>(F332+J332)/C332</f>
        <v>305.80890090487753</v>
      </c>
      <c r="M332" s="10">
        <f>K332/C332</f>
        <v>58.597459721915698</v>
      </c>
      <c r="N332" s="11">
        <f>(F332+J332+K332)/C332</f>
        <v>364.40636062679323</v>
      </c>
    </row>
    <row r="333" spans="1:14" ht="15" customHeight="1">
      <c r="A333" s="8" t="s">
        <v>272</v>
      </c>
      <c r="B333" s="9" t="s">
        <v>255</v>
      </c>
      <c r="C333" s="25">
        <v>250</v>
      </c>
      <c r="D333" s="26">
        <v>61124.49</v>
      </c>
      <c r="E333" s="27">
        <v>0</v>
      </c>
      <c r="F333" s="26">
        <f>D333-E333</f>
        <v>61124.49</v>
      </c>
      <c r="G333" s="26">
        <v>310.51</v>
      </c>
      <c r="H333" s="27">
        <v>0</v>
      </c>
      <c r="I333" s="27">
        <v>0</v>
      </c>
      <c r="J333" s="26">
        <f>G333-H333-I333</f>
        <v>310.51</v>
      </c>
      <c r="K333" s="26">
        <v>29600.05</v>
      </c>
      <c r="L333" s="10">
        <f>(F333+J333)/C333</f>
        <v>245.74</v>
      </c>
      <c r="M333" s="10">
        <f>K333/C333</f>
        <v>118.4002</v>
      </c>
      <c r="N333" s="11">
        <f>(F333+J333+K333)/C333</f>
        <v>364.14019999999999</v>
      </c>
    </row>
    <row r="334" spans="1:14" ht="15" customHeight="1">
      <c r="A334" s="8" t="s">
        <v>150</v>
      </c>
      <c r="B334" s="9" t="s">
        <v>109</v>
      </c>
      <c r="C334" s="25">
        <v>1178</v>
      </c>
      <c r="D334" s="26">
        <v>267879.53000000003</v>
      </c>
      <c r="E334" s="27">
        <v>0</v>
      </c>
      <c r="F334" s="26">
        <f>D334-E334</f>
        <v>267879.53000000003</v>
      </c>
      <c r="G334" s="26">
        <v>6836.34</v>
      </c>
      <c r="H334" s="27">
        <v>0</v>
      </c>
      <c r="I334" s="27">
        <v>0</v>
      </c>
      <c r="J334" s="26">
        <f>G334-H334-I334</f>
        <v>6836.34</v>
      </c>
      <c r="K334" s="26">
        <v>153979.45000000001</v>
      </c>
      <c r="L334" s="10">
        <f>(F334+J334)/C334</f>
        <v>233.2053225806452</v>
      </c>
      <c r="M334" s="10">
        <f>K334/C334</f>
        <v>130.71260611205435</v>
      </c>
      <c r="N334" s="11">
        <f>(F334+J334+K334)/C334</f>
        <v>363.91792869269955</v>
      </c>
    </row>
    <row r="335" spans="1:14" ht="15" customHeight="1">
      <c r="A335" s="8" t="s">
        <v>19</v>
      </c>
      <c r="B335" s="9" t="s">
        <v>0</v>
      </c>
      <c r="C335" s="25">
        <v>1198</v>
      </c>
      <c r="D335" s="26">
        <v>284954.74</v>
      </c>
      <c r="E335" s="27">
        <v>0</v>
      </c>
      <c r="F335" s="26">
        <f>D335-E335</f>
        <v>284954.74</v>
      </c>
      <c r="G335" s="26">
        <v>31502.61</v>
      </c>
      <c r="H335" s="27">
        <v>0</v>
      </c>
      <c r="I335" s="27">
        <v>0</v>
      </c>
      <c r="J335" s="26">
        <f>G335-H335-I335</f>
        <v>31502.61</v>
      </c>
      <c r="K335" s="26">
        <v>119464.69</v>
      </c>
      <c r="L335" s="10">
        <f>(F335+J335)/C335</f>
        <v>264.1547161936561</v>
      </c>
      <c r="M335" s="10">
        <f>K335/C335</f>
        <v>99.720108514190315</v>
      </c>
      <c r="N335" s="11">
        <f>(F335+J335+K335)/C335</f>
        <v>363.87482470784641</v>
      </c>
    </row>
    <row r="336" spans="1:14" ht="15" customHeight="1">
      <c r="A336" s="8" t="s">
        <v>242</v>
      </c>
      <c r="B336" s="9" t="s">
        <v>221</v>
      </c>
      <c r="C336" s="25">
        <v>4505</v>
      </c>
      <c r="D336" s="26">
        <v>1324913.3700000001</v>
      </c>
      <c r="E336" s="27">
        <v>0</v>
      </c>
      <c r="F336" s="26">
        <f>D336-E336</f>
        <v>1324913.3700000001</v>
      </c>
      <c r="G336" s="26">
        <v>33515.480000000003</v>
      </c>
      <c r="H336" s="27">
        <v>0</v>
      </c>
      <c r="I336" s="27">
        <v>0</v>
      </c>
      <c r="J336" s="26">
        <f>G336-H336-I336</f>
        <v>33515.480000000003</v>
      </c>
      <c r="K336" s="26">
        <v>275308.15000000002</v>
      </c>
      <c r="L336" s="10">
        <f>(F336+J336)/C336</f>
        <v>301.53803551609326</v>
      </c>
      <c r="M336" s="10">
        <f>K336/C336</f>
        <v>61.111687014428419</v>
      </c>
      <c r="N336" s="11">
        <f>(F336+J336+K336)/C336</f>
        <v>362.64972253052161</v>
      </c>
    </row>
    <row r="337" spans="1:14" ht="15" customHeight="1">
      <c r="A337" s="8" t="s">
        <v>22</v>
      </c>
      <c r="B337" s="9" t="s">
        <v>0</v>
      </c>
      <c r="C337" s="25">
        <v>2072</v>
      </c>
      <c r="D337" s="26">
        <v>449578.47</v>
      </c>
      <c r="E337" s="27">
        <v>0</v>
      </c>
      <c r="F337" s="26">
        <f>D337-E337</f>
        <v>449578.47</v>
      </c>
      <c r="G337" s="26">
        <v>13370.1</v>
      </c>
      <c r="H337" s="27">
        <v>0</v>
      </c>
      <c r="I337" s="27">
        <v>0</v>
      </c>
      <c r="J337" s="26">
        <f>G337-H337-I337</f>
        <v>13370.1</v>
      </c>
      <c r="K337" s="26">
        <v>287950.18</v>
      </c>
      <c r="L337" s="10">
        <f>(F337+J337)/C337</f>
        <v>223.43077702702701</v>
      </c>
      <c r="M337" s="10">
        <f>K337/C337</f>
        <v>138.97209459459458</v>
      </c>
      <c r="N337" s="11">
        <f>(F337+J337+K337)/C337</f>
        <v>362.40287162162161</v>
      </c>
    </row>
    <row r="338" spans="1:14" ht="15" customHeight="1">
      <c r="A338" s="8" t="s">
        <v>99</v>
      </c>
      <c r="B338" s="9" t="s">
        <v>85</v>
      </c>
      <c r="C338" s="25">
        <v>3046</v>
      </c>
      <c r="D338" s="26">
        <v>902222.1</v>
      </c>
      <c r="E338" s="27">
        <v>0</v>
      </c>
      <c r="F338" s="26">
        <f>D338-E338</f>
        <v>902222.1</v>
      </c>
      <c r="G338" s="26">
        <v>25063.73</v>
      </c>
      <c r="H338" s="27">
        <v>0</v>
      </c>
      <c r="I338" s="27">
        <v>0</v>
      </c>
      <c r="J338" s="26">
        <f>G338-H338-I338</f>
        <v>25063.73</v>
      </c>
      <c r="K338" s="26">
        <v>175071.03</v>
      </c>
      <c r="L338" s="10">
        <f>(F338+J338)/C338</f>
        <v>304.42739001969795</v>
      </c>
      <c r="M338" s="10">
        <f>K338/C338</f>
        <v>57.475715692711752</v>
      </c>
      <c r="N338" s="11">
        <f>(F338+J338+K338)/C338</f>
        <v>361.90310571240968</v>
      </c>
    </row>
    <row r="339" spans="1:14" ht="15" customHeight="1">
      <c r="A339" s="8" t="s">
        <v>444</v>
      </c>
      <c r="B339" s="9" t="s">
        <v>255</v>
      </c>
      <c r="C339" s="25">
        <v>740</v>
      </c>
      <c r="D339" s="26">
        <v>191441.93</v>
      </c>
      <c r="E339" s="27">
        <v>0</v>
      </c>
      <c r="F339" s="26">
        <f>D339-E339</f>
        <v>191441.93</v>
      </c>
      <c r="G339" s="26">
        <v>0</v>
      </c>
      <c r="H339" s="27">
        <v>0</v>
      </c>
      <c r="I339" s="27">
        <v>0</v>
      </c>
      <c r="J339" s="26">
        <f>G339-H339-I339</f>
        <v>0</v>
      </c>
      <c r="K339" s="26">
        <v>75685.94</v>
      </c>
      <c r="L339" s="10">
        <f>(F339+J339)/C339</f>
        <v>258.70531081081083</v>
      </c>
      <c r="M339" s="10">
        <f>K339/C339</f>
        <v>102.2782972972973</v>
      </c>
      <c r="N339" s="11">
        <f>(F339+J339+K339)/C339</f>
        <v>360.98360810810811</v>
      </c>
    </row>
    <row r="340" spans="1:14" ht="15" customHeight="1">
      <c r="A340" s="8" t="s">
        <v>423</v>
      </c>
      <c r="B340" s="9" t="s">
        <v>0</v>
      </c>
      <c r="C340" s="25">
        <v>2320</v>
      </c>
      <c r="D340" s="26">
        <v>593410.87</v>
      </c>
      <c r="E340" s="27">
        <v>0</v>
      </c>
      <c r="F340" s="26">
        <f>D340-E340</f>
        <v>593410.87</v>
      </c>
      <c r="G340" s="26">
        <v>13727.17</v>
      </c>
      <c r="H340" s="27">
        <v>0</v>
      </c>
      <c r="I340" s="27">
        <v>0</v>
      </c>
      <c r="J340" s="26">
        <f>G340-H340-I340</f>
        <v>13727.17</v>
      </c>
      <c r="K340" s="26">
        <v>228759.32</v>
      </c>
      <c r="L340" s="10">
        <f>(F340+J340)/C340</f>
        <v>261.69743103448275</v>
      </c>
      <c r="M340" s="10">
        <f>K340/C340</f>
        <v>98.603155172413793</v>
      </c>
      <c r="N340" s="11">
        <f>(F340+J340+K340)/C340</f>
        <v>360.30058620689658</v>
      </c>
    </row>
    <row r="341" spans="1:14" ht="15" customHeight="1">
      <c r="A341" s="8" t="s">
        <v>116</v>
      </c>
      <c r="B341" s="9" t="s">
        <v>109</v>
      </c>
      <c r="C341" s="25">
        <v>372</v>
      </c>
      <c r="D341" s="26">
        <v>85131.38</v>
      </c>
      <c r="E341" s="27">
        <v>0</v>
      </c>
      <c r="F341" s="26">
        <f>D341-E341</f>
        <v>85131.38</v>
      </c>
      <c r="G341" s="26">
        <v>2557.4299999999998</v>
      </c>
      <c r="H341" s="27">
        <v>0</v>
      </c>
      <c r="I341" s="27">
        <v>0</v>
      </c>
      <c r="J341" s="26">
        <f>G341-H341-I341</f>
        <v>2557.4299999999998</v>
      </c>
      <c r="K341" s="26">
        <v>46319.6</v>
      </c>
      <c r="L341" s="10">
        <f>(F341+J341)/C341</f>
        <v>235.72260752688172</v>
      </c>
      <c r="M341" s="10">
        <f>K341/C341</f>
        <v>124.51505376344086</v>
      </c>
      <c r="N341" s="11">
        <f>(F341+J341+K341)/C341</f>
        <v>360.23766129032259</v>
      </c>
    </row>
    <row r="342" spans="1:14" ht="15" customHeight="1">
      <c r="A342" s="8" t="s">
        <v>274</v>
      </c>
      <c r="B342" s="9" t="s">
        <v>255</v>
      </c>
      <c r="C342" s="25">
        <v>1355</v>
      </c>
      <c r="D342" s="26">
        <v>309365.28000000003</v>
      </c>
      <c r="E342" s="27">
        <v>0</v>
      </c>
      <c r="F342" s="26">
        <f>D342-E342</f>
        <v>309365.28000000003</v>
      </c>
      <c r="G342" s="26">
        <v>5957.4</v>
      </c>
      <c r="H342" s="27">
        <v>0</v>
      </c>
      <c r="I342" s="27">
        <v>0</v>
      </c>
      <c r="J342" s="26">
        <f>G342-H342-I342</f>
        <v>5957.4</v>
      </c>
      <c r="K342" s="26">
        <v>172002.35</v>
      </c>
      <c r="L342" s="10">
        <f>(F342+J342)/C342</f>
        <v>232.71046494464949</v>
      </c>
      <c r="M342" s="10">
        <f>K342/C342</f>
        <v>126.9390036900369</v>
      </c>
      <c r="N342" s="11">
        <f>(F342+J342+K342)/C342</f>
        <v>359.64946863468634</v>
      </c>
    </row>
    <row r="343" spans="1:14" ht="15" customHeight="1">
      <c r="A343" s="8" t="s">
        <v>147</v>
      </c>
      <c r="B343" s="9" t="s">
        <v>109</v>
      </c>
      <c r="C343" s="25">
        <v>288</v>
      </c>
      <c r="D343" s="26">
        <v>82213.5</v>
      </c>
      <c r="E343" s="27">
        <v>0</v>
      </c>
      <c r="F343" s="26">
        <f>D343-E343</f>
        <v>82213.5</v>
      </c>
      <c r="G343" s="26">
        <v>673.85</v>
      </c>
      <c r="H343" s="27">
        <v>0</v>
      </c>
      <c r="I343" s="27">
        <v>0</v>
      </c>
      <c r="J343" s="26">
        <f>G343-H343-I343</f>
        <v>673.85</v>
      </c>
      <c r="K343" s="26">
        <v>20414.580000000002</v>
      </c>
      <c r="L343" s="10">
        <f>(F343+J343)/C343</f>
        <v>287.80329861111113</v>
      </c>
      <c r="M343" s="10">
        <f>K343/C343</f>
        <v>70.883958333333339</v>
      </c>
      <c r="N343" s="11">
        <f>(F343+J343+K343)/C343</f>
        <v>358.68725694444447</v>
      </c>
    </row>
    <row r="344" spans="1:14" ht="15" customHeight="1">
      <c r="A344" s="8" t="s">
        <v>61</v>
      </c>
      <c r="B344" s="9" t="s">
        <v>0</v>
      </c>
      <c r="C344" s="25">
        <v>1000</v>
      </c>
      <c r="D344" s="26">
        <v>271084.52</v>
      </c>
      <c r="E344" s="27">
        <v>0</v>
      </c>
      <c r="F344" s="26">
        <f>D344-E344</f>
        <v>271084.52</v>
      </c>
      <c r="G344" s="26">
        <v>23316.03</v>
      </c>
      <c r="H344" s="27">
        <v>0</v>
      </c>
      <c r="I344" s="27">
        <v>0</v>
      </c>
      <c r="J344" s="26">
        <f>G344-H344-I344</f>
        <v>23316.03</v>
      </c>
      <c r="K344" s="26">
        <v>63460.23</v>
      </c>
      <c r="L344" s="10">
        <f>(F344+J344)/C344</f>
        <v>294.40055000000007</v>
      </c>
      <c r="M344" s="10">
        <f>K344/C344</f>
        <v>63.460230000000003</v>
      </c>
      <c r="N344" s="11">
        <f>(F344+J344+K344)/C344</f>
        <v>357.86078000000003</v>
      </c>
    </row>
    <row r="345" spans="1:14" ht="15" customHeight="1">
      <c r="A345" s="8" t="s">
        <v>236</v>
      </c>
      <c r="B345" s="9" t="s">
        <v>221</v>
      </c>
      <c r="C345" s="25">
        <v>2352</v>
      </c>
      <c r="D345" s="26">
        <v>614589.91</v>
      </c>
      <c r="E345" s="27">
        <v>0</v>
      </c>
      <c r="F345" s="26">
        <f>D345-E345</f>
        <v>614589.91</v>
      </c>
      <c r="G345" s="26">
        <v>23649.5</v>
      </c>
      <c r="H345" s="27">
        <v>0</v>
      </c>
      <c r="I345" s="27">
        <v>0</v>
      </c>
      <c r="J345" s="26">
        <f>G345-H345-I345</f>
        <v>23649.5</v>
      </c>
      <c r="K345" s="26">
        <v>195316</v>
      </c>
      <c r="L345" s="10">
        <f>(F345+J345)/C345</f>
        <v>271.36029336734697</v>
      </c>
      <c r="M345" s="10">
        <f>K345/C345</f>
        <v>83.042517006802726</v>
      </c>
      <c r="N345" s="11">
        <f>(F345+J345+K345)/C345</f>
        <v>354.40281037414968</v>
      </c>
    </row>
    <row r="346" spans="1:14" ht="15" customHeight="1">
      <c r="A346" s="8" t="s">
        <v>220</v>
      </c>
      <c r="B346" s="9" t="s">
        <v>221</v>
      </c>
      <c r="C346" s="25">
        <v>2808</v>
      </c>
      <c r="D346" s="26">
        <v>808443.57</v>
      </c>
      <c r="E346" s="27">
        <v>0</v>
      </c>
      <c r="F346" s="26">
        <f>D346-E346</f>
        <v>808443.57</v>
      </c>
      <c r="G346" s="26">
        <v>33602.129999999997</v>
      </c>
      <c r="H346" s="27">
        <v>0</v>
      </c>
      <c r="I346" s="27">
        <v>0</v>
      </c>
      <c r="J346" s="26">
        <f>G346-H346-I346</f>
        <v>33602.129999999997</v>
      </c>
      <c r="K346" s="26">
        <v>152784.79999999999</v>
      </c>
      <c r="L346" s="10">
        <f>(F346+J346)/C346</f>
        <v>299.87382478632475</v>
      </c>
      <c r="M346" s="10">
        <f>K346/C346</f>
        <v>54.410541310541305</v>
      </c>
      <c r="N346" s="11">
        <f>(F346+J346+K346)/C346</f>
        <v>354.28436609686611</v>
      </c>
    </row>
    <row r="347" spans="1:14" ht="15" customHeight="1">
      <c r="A347" s="8" t="s">
        <v>46</v>
      </c>
      <c r="B347" s="9" t="s">
        <v>0</v>
      </c>
      <c r="C347" s="25">
        <v>2015</v>
      </c>
      <c r="D347" s="26">
        <v>433667.41</v>
      </c>
      <c r="E347" s="27">
        <v>0</v>
      </c>
      <c r="F347" s="26">
        <f>D347-E347</f>
        <v>433667.41</v>
      </c>
      <c r="G347" s="26">
        <v>10900.78</v>
      </c>
      <c r="H347" s="27">
        <v>0</v>
      </c>
      <c r="I347" s="27">
        <v>0</v>
      </c>
      <c r="J347" s="26">
        <f>G347-H347-I347</f>
        <v>10900.78</v>
      </c>
      <c r="K347" s="26">
        <v>267977.71000000002</v>
      </c>
      <c r="L347" s="10">
        <f>(F347+J347)/C347</f>
        <v>220.62937468982631</v>
      </c>
      <c r="M347" s="10">
        <f>K347/C347</f>
        <v>132.99141935483871</v>
      </c>
      <c r="N347" s="11">
        <f>(F347+J347+K347)/C347</f>
        <v>353.62079404466505</v>
      </c>
    </row>
    <row r="348" spans="1:14" ht="15" customHeight="1">
      <c r="A348" s="8" t="s">
        <v>120</v>
      </c>
      <c r="B348" s="9" t="s">
        <v>109</v>
      </c>
      <c r="C348" s="25">
        <v>4143</v>
      </c>
      <c r="D348" s="26">
        <v>1307533.69</v>
      </c>
      <c r="E348" s="27">
        <v>0</v>
      </c>
      <c r="F348" s="26">
        <f>D348-E348</f>
        <v>1307533.69</v>
      </c>
      <c r="G348" s="26">
        <v>9193.4500000000007</v>
      </c>
      <c r="H348" s="27">
        <v>0</v>
      </c>
      <c r="I348" s="27">
        <v>0</v>
      </c>
      <c r="J348" s="26">
        <f>G348-H348-I348</f>
        <v>9193.4500000000007</v>
      </c>
      <c r="K348" s="26">
        <v>146018.14000000001</v>
      </c>
      <c r="L348" s="10">
        <f>(F348+J348)/C348</f>
        <v>317.81972966449428</v>
      </c>
      <c r="M348" s="10">
        <f>K348/C348</f>
        <v>35.244542601979248</v>
      </c>
      <c r="N348" s="11">
        <f>(F348+J348+K348)/C348</f>
        <v>353.06427226647349</v>
      </c>
    </row>
    <row r="349" spans="1:14" ht="15" customHeight="1">
      <c r="A349" s="8" t="s">
        <v>124</v>
      </c>
      <c r="B349" s="9" t="s">
        <v>109</v>
      </c>
      <c r="C349" s="25">
        <v>477</v>
      </c>
      <c r="D349" s="26">
        <v>131732.25</v>
      </c>
      <c r="E349" s="27">
        <v>0</v>
      </c>
      <c r="F349" s="26">
        <f>D349-E349</f>
        <v>131732.25</v>
      </c>
      <c r="G349" s="26">
        <v>1434.01</v>
      </c>
      <c r="H349" s="27">
        <v>0</v>
      </c>
      <c r="I349" s="27">
        <v>0</v>
      </c>
      <c r="J349" s="26">
        <f>G349-H349-I349</f>
        <v>1434.01</v>
      </c>
      <c r="K349" s="26">
        <v>34495.599999999999</v>
      </c>
      <c r="L349" s="10">
        <f>(F349+J349)/C349</f>
        <v>279.17454926624742</v>
      </c>
      <c r="M349" s="10">
        <f>K349/C349</f>
        <v>72.317819706498952</v>
      </c>
      <c r="N349" s="11">
        <f>(F349+J349+K349)/C349</f>
        <v>351.49236897274636</v>
      </c>
    </row>
    <row r="350" spans="1:14" ht="15" customHeight="1">
      <c r="A350" s="8" t="s">
        <v>378</v>
      </c>
      <c r="B350" s="9" t="s">
        <v>296</v>
      </c>
      <c r="C350" s="25">
        <v>3376</v>
      </c>
      <c r="D350" s="26">
        <v>871736.19</v>
      </c>
      <c r="E350" s="27">
        <v>0</v>
      </c>
      <c r="F350" s="26">
        <f>D350-E350</f>
        <v>871736.19</v>
      </c>
      <c r="G350" s="26">
        <v>33951.29</v>
      </c>
      <c r="H350" s="27">
        <v>0</v>
      </c>
      <c r="I350" s="27">
        <v>0</v>
      </c>
      <c r="J350" s="26">
        <f>G350-H350-I350</f>
        <v>33951.29</v>
      </c>
      <c r="K350" s="26">
        <v>278726.21000000002</v>
      </c>
      <c r="L350" s="10">
        <f>(F350+J350)/C350</f>
        <v>268.27235781990521</v>
      </c>
      <c r="M350" s="10">
        <f>K350/C350</f>
        <v>82.561081161137452</v>
      </c>
      <c r="N350" s="11">
        <f>(F350+J350+K350)/C350</f>
        <v>350.83343898104266</v>
      </c>
    </row>
    <row r="351" spans="1:14" ht="15" customHeight="1">
      <c r="A351" s="8" t="s">
        <v>334</v>
      </c>
      <c r="B351" s="9" t="s">
        <v>85</v>
      </c>
      <c r="C351" s="25">
        <v>731</v>
      </c>
      <c r="D351" s="26">
        <v>214012.57</v>
      </c>
      <c r="E351" s="27">
        <v>0</v>
      </c>
      <c r="F351" s="26">
        <f>D351-E351</f>
        <v>214012.57</v>
      </c>
      <c r="G351" s="26">
        <v>2053.9</v>
      </c>
      <c r="H351" s="27">
        <v>0</v>
      </c>
      <c r="I351" s="27">
        <v>0</v>
      </c>
      <c r="J351" s="26">
        <f>G351-H351-I351</f>
        <v>2053.9</v>
      </c>
      <c r="K351" s="26">
        <v>40156.959999999999</v>
      </c>
      <c r="L351" s="10">
        <f>(F351+J351)/C351</f>
        <v>295.57656634746922</v>
      </c>
      <c r="M351" s="10">
        <f>K351/C351</f>
        <v>54.934281805745556</v>
      </c>
      <c r="N351" s="11">
        <f>(F351+J351+K351)/C351</f>
        <v>350.51084815321474</v>
      </c>
    </row>
    <row r="352" spans="1:14" ht="15" customHeight="1">
      <c r="A352" s="8" t="s">
        <v>28</v>
      </c>
      <c r="B352" s="9" t="s">
        <v>0</v>
      </c>
      <c r="C352" s="25">
        <v>571</v>
      </c>
      <c r="D352" s="26">
        <v>125633.51</v>
      </c>
      <c r="E352" s="27">
        <v>0</v>
      </c>
      <c r="F352" s="26">
        <f>D352-E352</f>
        <v>125633.51</v>
      </c>
      <c r="G352" s="26">
        <v>800</v>
      </c>
      <c r="H352" s="27">
        <v>0</v>
      </c>
      <c r="I352" s="27">
        <v>0</v>
      </c>
      <c r="J352" s="26">
        <f>G352-H352-I352</f>
        <v>800</v>
      </c>
      <c r="K352" s="26">
        <v>73630.13</v>
      </c>
      <c r="L352" s="10">
        <f>(F352+J352)/C352</f>
        <v>221.42471103327495</v>
      </c>
      <c r="M352" s="10">
        <f>K352/C352</f>
        <v>128.94943957968476</v>
      </c>
      <c r="N352" s="11">
        <f>(F352+J352+K352)/C352</f>
        <v>350.37415061295974</v>
      </c>
    </row>
    <row r="353" spans="1:14" ht="15" customHeight="1">
      <c r="A353" s="8" t="s">
        <v>191</v>
      </c>
      <c r="B353" s="9" t="s">
        <v>172</v>
      </c>
      <c r="C353" s="25">
        <v>1652</v>
      </c>
      <c r="D353" s="26">
        <v>412923.08</v>
      </c>
      <c r="E353" s="27">
        <v>0</v>
      </c>
      <c r="F353" s="26">
        <f>D353-E353</f>
        <v>412923.08</v>
      </c>
      <c r="G353" s="26">
        <v>3615.61</v>
      </c>
      <c r="H353" s="27">
        <v>0</v>
      </c>
      <c r="I353" s="27">
        <v>0</v>
      </c>
      <c r="J353" s="26">
        <f>G353-H353-I353</f>
        <v>3615.61</v>
      </c>
      <c r="K353" s="26">
        <v>159663.31</v>
      </c>
      <c r="L353" s="10">
        <f>(F353+J353)/C353</f>
        <v>252.1420641646489</v>
      </c>
      <c r="M353" s="10">
        <f>K353/C353</f>
        <v>96.648492736077486</v>
      </c>
      <c r="N353" s="11">
        <f>(F353+J353+K353)/C353</f>
        <v>348.79055690072641</v>
      </c>
    </row>
    <row r="354" spans="1:14" ht="15" customHeight="1">
      <c r="A354" s="8" t="s">
        <v>160</v>
      </c>
      <c r="B354" s="9" t="s">
        <v>109</v>
      </c>
      <c r="C354" s="25">
        <v>4685</v>
      </c>
      <c r="D354" s="26">
        <v>1380536.97</v>
      </c>
      <c r="E354" s="27">
        <v>0</v>
      </c>
      <c r="F354" s="26">
        <f>D354-E354</f>
        <v>1380536.97</v>
      </c>
      <c r="G354" s="26">
        <v>45873.08</v>
      </c>
      <c r="H354" s="27">
        <v>0</v>
      </c>
      <c r="I354" s="27">
        <v>0</v>
      </c>
      <c r="J354" s="26">
        <f>G354-H354-I354</f>
        <v>45873.08</v>
      </c>
      <c r="K354" s="26">
        <v>206997.51</v>
      </c>
      <c r="L354" s="10">
        <f>(F354+J354)/C354</f>
        <v>304.46319103521881</v>
      </c>
      <c r="M354" s="10">
        <f>K354/C354</f>
        <v>44.183033084311631</v>
      </c>
      <c r="N354" s="11">
        <f>(F354+J354+K354)/C354</f>
        <v>348.64622411953042</v>
      </c>
    </row>
    <row r="355" spans="1:14" ht="15" customHeight="1">
      <c r="A355" s="8" t="s">
        <v>208</v>
      </c>
      <c r="B355" s="9" t="s">
        <v>172</v>
      </c>
      <c r="C355" s="25">
        <v>3649</v>
      </c>
      <c r="D355" s="26">
        <v>787272.51</v>
      </c>
      <c r="E355" s="27">
        <v>0</v>
      </c>
      <c r="F355" s="26">
        <f>D355-E355</f>
        <v>787272.51</v>
      </c>
      <c r="G355" s="26">
        <v>21170.65</v>
      </c>
      <c r="H355" s="27">
        <v>0</v>
      </c>
      <c r="I355" s="27">
        <v>0</v>
      </c>
      <c r="J355" s="26">
        <f>G355-H355-I355</f>
        <v>21170.65</v>
      </c>
      <c r="K355" s="26">
        <v>462151.55</v>
      </c>
      <c r="L355" s="10">
        <f>(F355+J355)/C355</f>
        <v>221.55197588380378</v>
      </c>
      <c r="M355" s="10">
        <f>K355/C355</f>
        <v>126.65156207180048</v>
      </c>
      <c r="N355" s="11">
        <f>(F355+J355+K355)/C355</f>
        <v>348.20353795560425</v>
      </c>
    </row>
    <row r="356" spans="1:14" ht="15" customHeight="1">
      <c r="A356" s="8" t="s">
        <v>18</v>
      </c>
      <c r="B356" s="9" t="s">
        <v>0</v>
      </c>
      <c r="C356" s="25">
        <v>1094</v>
      </c>
      <c r="D356" s="26">
        <v>275296.37</v>
      </c>
      <c r="E356" s="27">
        <v>0</v>
      </c>
      <c r="F356" s="26">
        <f>D356-E356</f>
        <v>275296.37</v>
      </c>
      <c r="G356" s="26">
        <v>11569.42</v>
      </c>
      <c r="H356" s="27">
        <v>0</v>
      </c>
      <c r="I356" s="27">
        <v>0</v>
      </c>
      <c r="J356" s="26">
        <f>G356-H356-I356</f>
        <v>11569.42</v>
      </c>
      <c r="K356" s="26">
        <v>93906.94</v>
      </c>
      <c r="L356" s="10">
        <f>(F356+J356)/C356</f>
        <v>262.21735831809872</v>
      </c>
      <c r="M356" s="10">
        <f>K356/C356</f>
        <v>85.838153564899457</v>
      </c>
      <c r="N356" s="11">
        <f>(F356+J356+K356)/C356</f>
        <v>348.05551188299813</v>
      </c>
    </row>
    <row r="357" spans="1:14" ht="15" customHeight="1">
      <c r="A357" s="8" t="s">
        <v>427</v>
      </c>
      <c r="B357" s="9" t="s">
        <v>221</v>
      </c>
      <c r="C357" s="25">
        <v>2025</v>
      </c>
      <c r="D357" s="26">
        <v>612834.06999999995</v>
      </c>
      <c r="E357" s="27">
        <v>0</v>
      </c>
      <c r="F357" s="26">
        <f>D357-E357</f>
        <v>612834.06999999995</v>
      </c>
      <c r="G357" s="26">
        <v>7288.95</v>
      </c>
      <c r="H357" s="27">
        <v>0</v>
      </c>
      <c r="I357" s="27">
        <v>0</v>
      </c>
      <c r="J357" s="26">
        <f>G357-H357-I357</f>
        <v>7288.95</v>
      </c>
      <c r="K357" s="26">
        <v>83997.86</v>
      </c>
      <c r="L357" s="10">
        <f>(F357+J357)/C357</f>
        <v>306.23359012345674</v>
      </c>
      <c r="M357" s="10">
        <f>K357/C357</f>
        <v>41.480424691358024</v>
      </c>
      <c r="N357" s="11">
        <f>(F357+J357+K357)/C357</f>
        <v>347.71401481481473</v>
      </c>
    </row>
    <row r="358" spans="1:14" ht="15" customHeight="1">
      <c r="A358" s="8" t="s">
        <v>4</v>
      </c>
      <c r="B358" s="9" t="s">
        <v>0</v>
      </c>
      <c r="C358" s="25">
        <v>685</v>
      </c>
      <c r="D358" s="26">
        <v>143949.19</v>
      </c>
      <c r="E358" s="27">
        <v>0</v>
      </c>
      <c r="F358" s="26">
        <f>D358-E358</f>
        <v>143949.19</v>
      </c>
      <c r="G358" s="26">
        <v>2572.1799999999998</v>
      </c>
      <c r="H358" s="27">
        <v>0</v>
      </c>
      <c r="I358" s="27">
        <v>0</v>
      </c>
      <c r="J358" s="26">
        <f>G358-H358-I358</f>
        <v>2572.1799999999998</v>
      </c>
      <c r="K358" s="26">
        <v>91610.8</v>
      </c>
      <c r="L358" s="10">
        <f>(F358+J358)/C358</f>
        <v>213.8998102189781</v>
      </c>
      <c r="M358" s="10">
        <f>K358/C358</f>
        <v>133.73839416058394</v>
      </c>
      <c r="N358" s="11">
        <f>(F358+J358+K358)/C358</f>
        <v>347.63820437956201</v>
      </c>
    </row>
    <row r="359" spans="1:14" ht="15" customHeight="1">
      <c r="A359" s="8" t="s">
        <v>291</v>
      </c>
      <c r="B359" s="9" t="s">
        <v>255</v>
      </c>
      <c r="C359" s="25">
        <v>3030</v>
      </c>
      <c r="D359" s="26">
        <v>888802.88</v>
      </c>
      <c r="E359" s="27">
        <v>0</v>
      </c>
      <c r="F359" s="26">
        <f>D359-E359</f>
        <v>888802.88</v>
      </c>
      <c r="G359" s="26">
        <v>2306.1</v>
      </c>
      <c r="H359" s="27">
        <v>0</v>
      </c>
      <c r="I359" s="27">
        <v>0</v>
      </c>
      <c r="J359" s="26">
        <f>G359-H359-I359</f>
        <v>2306.1</v>
      </c>
      <c r="K359" s="26">
        <v>155584.29</v>
      </c>
      <c r="L359" s="10">
        <f>(F359+J359)/C359</f>
        <v>294.09537293729375</v>
      </c>
      <c r="M359" s="10">
        <f>K359/C359</f>
        <v>51.34795049504951</v>
      </c>
      <c r="N359" s="11">
        <f>(F359+J359+K359)/C359</f>
        <v>345.44332343234322</v>
      </c>
    </row>
    <row r="360" spans="1:14" ht="15" customHeight="1">
      <c r="A360" s="8" t="s">
        <v>224</v>
      </c>
      <c r="B360" s="9" t="s">
        <v>221</v>
      </c>
      <c r="C360" s="25">
        <v>4517</v>
      </c>
      <c r="D360" s="26">
        <v>1006438.55</v>
      </c>
      <c r="E360" s="27">
        <v>0</v>
      </c>
      <c r="F360" s="26">
        <f>D360-E360</f>
        <v>1006438.55</v>
      </c>
      <c r="G360" s="26">
        <v>60762.59</v>
      </c>
      <c r="H360" s="27">
        <v>0</v>
      </c>
      <c r="I360" s="27">
        <v>0</v>
      </c>
      <c r="J360" s="26">
        <f>G360-H360-I360</f>
        <v>60762.59</v>
      </c>
      <c r="K360" s="26">
        <v>475622.94</v>
      </c>
      <c r="L360" s="10">
        <f>(F360+J360)/C360</f>
        <v>236.26325880008858</v>
      </c>
      <c r="M360" s="10">
        <f>K360/C360</f>
        <v>105.29620101837503</v>
      </c>
      <c r="N360" s="11">
        <f>(F360+J360+K360)/C360</f>
        <v>341.55945981846361</v>
      </c>
    </row>
    <row r="361" spans="1:14" ht="15" customHeight="1">
      <c r="A361" s="8" t="s">
        <v>382</v>
      </c>
      <c r="B361" s="9" t="s">
        <v>296</v>
      </c>
      <c r="C361" s="25">
        <v>2604</v>
      </c>
      <c r="D361" s="26">
        <v>579330.15</v>
      </c>
      <c r="E361" s="27">
        <v>0</v>
      </c>
      <c r="F361" s="26">
        <f>D361-E361</f>
        <v>579330.15</v>
      </c>
      <c r="G361" s="26">
        <v>11938.01</v>
      </c>
      <c r="H361" s="27">
        <v>0</v>
      </c>
      <c r="I361" s="27">
        <v>0</v>
      </c>
      <c r="J361" s="26">
        <f>G361-H361-I361</f>
        <v>11938.01</v>
      </c>
      <c r="K361" s="26">
        <v>295766.95</v>
      </c>
      <c r="L361" s="10">
        <f>(F361+J361)/C361</f>
        <v>227.06150537634409</v>
      </c>
      <c r="M361" s="10">
        <f>K361/C361</f>
        <v>113.58177803379417</v>
      </c>
      <c r="N361" s="11">
        <f>(F361+J361+K361)/C361</f>
        <v>340.64328341013828</v>
      </c>
    </row>
    <row r="362" spans="1:14" ht="15" customHeight="1">
      <c r="A362" s="8" t="s">
        <v>333</v>
      </c>
      <c r="B362" s="9" t="s">
        <v>85</v>
      </c>
      <c r="C362" s="25">
        <v>401</v>
      </c>
      <c r="D362" s="26">
        <v>112644.07</v>
      </c>
      <c r="E362" s="27">
        <v>0</v>
      </c>
      <c r="F362" s="26">
        <f>D362-E362</f>
        <v>112644.07</v>
      </c>
      <c r="G362" s="26">
        <v>4678.26</v>
      </c>
      <c r="H362" s="27">
        <v>0</v>
      </c>
      <c r="I362" s="27">
        <v>0</v>
      </c>
      <c r="J362" s="26">
        <f>G362-H362-I362</f>
        <v>4678.26</v>
      </c>
      <c r="K362" s="26">
        <v>18588.22</v>
      </c>
      <c r="L362" s="10">
        <f>(F362+J362)/C362</f>
        <v>292.57438902743144</v>
      </c>
      <c r="M362" s="10">
        <f>K362/C362</f>
        <v>46.354663341645889</v>
      </c>
      <c r="N362" s="11">
        <f>(F362+J362+K362)/C362</f>
        <v>338.92905236907728</v>
      </c>
    </row>
    <row r="363" spans="1:14" ht="15" customHeight="1">
      <c r="A363" s="8" t="s">
        <v>68</v>
      </c>
      <c r="B363" s="9" t="s">
        <v>0</v>
      </c>
      <c r="C363" s="25">
        <v>2117</v>
      </c>
      <c r="D363" s="26">
        <v>455677.53</v>
      </c>
      <c r="E363" s="27">
        <v>0</v>
      </c>
      <c r="F363" s="26">
        <f>D363-E363</f>
        <v>455677.53</v>
      </c>
      <c r="G363" s="26">
        <v>40409.93</v>
      </c>
      <c r="H363" s="27">
        <v>0</v>
      </c>
      <c r="I363" s="27">
        <v>0</v>
      </c>
      <c r="J363" s="26">
        <f>G363-H363-I363</f>
        <v>40409.93</v>
      </c>
      <c r="K363" s="26">
        <v>213626.09</v>
      </c>
      <c r="L363" s="10">
        <f>(F363+J363)/C363</f>
        <v>234.33512517713746</v>
      </c>
      <c r="M363" s="10">
        <f>K363/C363</f>
        <v>100.90982050070855</v>
      </c>
      <c r="N363" s="11">
        <f>(F363+J363+K363)/C363</f>
        <v>335.24494567784603</v>
      </c>
    </row>
    <row r="364" spans="1:14" ht="15" customHeight="1">
      <c r="A364" s="8" t="s">
        <v>211</v>
      </c>
      <c r="B364" s="9" t="s">
        <v>172</v>
      </c>
      <c r="C364" s="25">
        <v>392</v>
      </c>
      <c r="D364" s="26">
        <v>114340.89</v>
      </c>
      <c r="E364" s="27">
        <v>0</v>
      </c>
      <c r="F364" s="26">
        <f>D364-E364</f>
        <v>114340.89</v>
      </c>
      <c r="G364" s="26">
        <v>1409.81</v>
      </c>
      <c r="H364" s="27">
        <v>0</v>
      </c>
      <c r="I364" s="27">
        <v>0</v>
      </c>
      <c r="J364" s="26">
        <f>G364-H364-I364</f>
        <v>1409.81</v>
      </c>
      <c r="K364" s="26">
        <v>15303.74</v>
      </c>
      <c r="L364" s="10">
        <f>(F364+J364)/C364</f>
        <v>295.28239795918364</v>
      </c>
      <c r="M364" s="10">
        <f>K364/C364</f>
        <v>39.040153061224487</v>
      </c>
      <c r="N364" s="11">
        <f>(F364+J364+K364)/C364</f>
        <v>334.32255102040818</v>
      </c>
    </row>
    <row r="365" spans="1:14" ht="15" customHeight="1">
      <c r="A365" s="8" t="s">
        <v>294</v>
      </c>
      <c r="B365" s="9" t="s">
        <v>255</v>
      </c>
      <c r="C365" s="25">
        <v>436</v>
      </c>
      <c r="D365" s="26">
        <v>98052.84</v>
      </c>
      <c r="E365" s="27">
        <v>0</v>
      </c>
      <c r="F365" s="26">
        <f>D365-E365</f>
        <v>98052.84</v>
      </c>
      <c r="G365" s="26">
        <v>1363.45</v>
      </c>
      <c r="H365" s="27">
        <v>0</v>
      </c>
      <c r="I365" s="27">
        <v>0</v>
      </c>
      <c r="J365" s="26">
        <f>G365-H365-I365</f>
        <v>1363.45</v>
      </c>
      <c r="K365" s="26">
        <v>46118.65</v>
      </c>
      <c r="L365" s="10">
        <f>(F365+J365)/C365</f>
        <v>228.01901376146787</v>
      </c>
      <c r="M365" s="10">
        <f>K365/C365</f>
        <v>105.77672018348625</v>
      </c>
      <c r="N365" s="11">
        <f>(F365+J365+K365)/C365</f>
        <v>333.79573394495412</v>
      </c>
    </row>
    <row r="366" spans="1:14" ht="15" customHeight="1">
      <c r="A366" s="8" t="s">
        <v>125</v>
      </c>
      <c r="B366" s="9" t="s">
        <v>109</v>
      </c>
      <c r="C366" s="25">
        <v>203</v>
      </c>
      <c r="D366" s="26">
        <v>30288.02</v>
      </c>
      <c r="E366" s="27">
        <v>0</v>
      </c>
      <c r="F366" s="26">
        <f>D366-E366</f>
        <v>30288.02</v>
      </c>
      <c r="G366" s="26">
        <v>374.94</v>
      </c>
      <c r="H366" s="27">
        <v>0</v>
      </c>
      <c r="I366" s="27">
        <v>0</v>
      </c>
      <c r="J366" s="26">
        <f>G366-H366-I366</f>
        <v>374.94</v>
      </c>
      <c r="K366" s="26">
        <v>36677.4</v>
      </c>
      <c r="L366" s="10">
        <f>(F366+J366)/C366</f>
        <v>151.04906403940888</v>
      </c>
      <c r="M366" s="10">
        <f>K366/C366</f>
        <v>180.67684729064041</v>
      </c>
      <c r="N366" s="11">
        <f>(F366+J366+K366)/C366</f>
        <v>331.72591133004926</v>
      </c>
    </row>
    <row r="367" spans="1:14" ht="15" customHeight="1">
      <c r="A367" s="8" t="s">
        <v>312</v>
      </c>
      <c r="B367" s="9" t="s">
        <v>296</v>
      </c>
      <c r="C367" s="25">
        <v>3563</v>
      </c>
      <c r="D367" s="26">
        <v>884370.66</v>
      </c>
      <c r="E367" s="27">
        <v>0</v>
      </c>
      <c r="F367" s="26">
        <f>D367-E367</f>
        <v>884370.66</v>
      </c>
      <c r="G367" s="26">
        <v>23234.19</v>
      </c>
      <c r="H367" s="27">
        <v>0</v>
      </c>
      <c r="I367" s="27">
        <v>0</v>
      </c>
      <c r="J367" s="26">
        <f>G367-H367-I367</f>
        <v>23234.19</v>
      </c>
      <c r="K367" s="26">
        <v>274327.63</v>
      </c>
      <c r="L367" s="10">
        <f>(F367+J367)/C367</f>
        <v>254.73052203199549</v>
      </c>
      <c r="M367" s="10">
        <f>K367/C367</f>
        <v>76.993440920572553</v>
      </c>
      <c r="N367" s="11">
        <f>(F367+J367+K367)/C367</f>
        <v>331.72396295256806</v>
      </c>
    </row>
    <row r="368" spans="1:14" ht="15" customHeight="1">
      <c r="A368" s="8" t="s">
        <v>51</v>
      </c>
      <c r="B368" s="9" t="s">
        <v>0</v>
      </c>
      <c r="C368" s="25">
        <v>3472</v>
      </c>
      <c r="D368" s="26">
        <v>861465</v>
      </c>
      <c r="E368" s="27">
        <v>0</v>
      </c>
      <c r="F368" s="26">
        <f>D368-E368</f>
        <v>861465</v>
      </c>
      <c r="G368" s="26">
        <v>20193.669999999998</v>
      </c>
      <c r="H368" s="27">
        <v>0</v>
      </c>
      <c r="I368" s="27">
        <v>0</v>
      </c>
      <c r="J368" s="26">
        <f>G368-H368-I368</f>
        <v>20193.669999999998</v>
      </c>
      <c r="K368" s="26">
        <v>267980.11</v>
      </c>
      <c r="L368" s="10">
        <f>(F368+J368)/C368</f>
        <v>253.9339487327189</v>
      </c>
      <c r="M368" s="10">
        <f>K368/C368</f>
        <v>77.183211405529946</v>
      </c>
      <c r="N368" s="11">
        <f>(F368+J368+K368)/C368</f>
        <v>331.11716013824883</v>
      </c>
    </row>
    <row r="369" spans="1:14" ht="15" customHeight="1">
      <c r="A369" s="8" t="s">
        <v>5</v>
      </c>
      <c r="B369" s="9" t="s">
        <v>0</v>
      </c>
      <c r="C369" s="25">
        <v>1045</v>
      </c>
      <c r="D369" s="26">
        <v>196003.55</v>
      </c>
      <c r="E369" s="27">
        <v>0</v>
      </c>
      <c r="F369" s="26">
        <f>D369-E369</f>
        <v>196003.55</v>
      </c>
      <c r="G369" s="26">
        <v>39606.82</v>
      </c>
      <c r="H369" s="27">
        <v>0</v>
      </c>
      <c r="I369" s="27">
        <v>0</v>
      </c>
      <c r="J369" s="26">
        <f>G369-H369-I369</f>
        <v>39606.82</v>
      </c>
      <c r="K369" s="26">
        <v>110027.33</v>
      </c>
      <c r="L369" s="10">
        <f>(F369+J369)/C369</f>
        <v>225.46446889952153</v>
      </c>
      <c r="M369" s="10">
        <f>K369/C369</f>
        <v>105.28931100478469</v>
      </c>
      <c r="N369" s="11">
        <f>(F369+J369+K369)/C369</f>
        <v>330.75377990430621</v>
      </c>
    </row>
    <row r="370" spans="1:14" ht="15" customHeight="1">
      <c r="A370" s="8" t="s">
        <v>135</v>
      </c>
      <c r="B370" s="9" t="s">
        <v>109</v>
      </c>
      <c r="C370" s="25">
        <v>542</v>
      </c>
      <c r="D370" s="26">
        <v>107407.94</v>
      </c>
      <c r="E370" s="27">
        <v>0</v>
      </c>
      <c r="F370" s="26">
        <f>D370-E370</f>
        <v>107407.94</v>
      </c>
      <c r="G370" s="26">
        <v>6981.42</v>
      </c>
      <c r="H370" s="27">
        <v>0</v>
      </c>
      <c r="I370" s="27">
        <v>0</v>
      </c>
      <c r="J370" s="26">
        <f>G370-H370-I370</f>
        <v>6981.42</v>
      </c>
      <c r="K370" s="26">
        <v>63977.37</v>
      </c>
      <c r="L370" s="10">
        <f>(F370+J370)/C370</f>
        <v>211.05047970479706</v>
      </c>
      <c r="M370" s="10">
        <f>K370/C370</f>
        <v>118.03942804428044</v>
      </c>
      <c r="N370" s="11">
        <f>(F370+J370+K370)/C370</f>
        <v>329.0899077490775</v>
      </c>
    </row>
    <row r="371" spans="1:14" ht="15" customHeight="1">
      <c r="A371" s="8" t="s">
        <v>163</v>
      </c>
      <c r="B371" s="9" t="s">
        <v>109</v>
      </c>
      <c r="C371" s="25">
        <v>3003</v>
      </c>
      <c r="D371" s="26">
        <v>771500.76</v>
      </c>
      <c r="E371" s="27">
        <v>0</v>
      </c>
      <c r="F371" s="26">
        <f>D371-E371</f>
        <v>771500.76</v>
      </c>
      <c r="G371" s="26">
        <v>131900.6</v>
      </c>
      <c r="H371" s="27">
        <v>0</v>
      </c>
      <c r="I371" s="27">
        <v>0</v>
      </c>
      <c r="J371" s="26">
        <f>G371-H371-I371</f>
        <v>131900.6</v>
      </c>
      <c r="K371" s="26">
        <v>76838.13</v>
      </c>
      <c r="L371" s="10">
        <f>(F371+J371)/C371</f>
        <v>300.83295371295372</v>
      </c>
      <c r="M371" s="10">
        <f>K371/C371</f>
        <v>25.58712287712288</v>
      </c>
      <c r="N371" s="11">
        <f>(F371+J371+K371)/C371</f>
        <v>326.42007659007658</v>
      </c>
    </row>
    <row r="372" spans="1:14" ht="15" customHeight="1">
      <c r="A372" s="8" t="s">
        <v>433</v>
      </c>
      <c r="B372" s="9" t="s">
        <v>85</v>
      </c>
      <c r="C372" s="25">
        <v>1292</v>
      </c>
      <c r="D372" s="26">
        <v>337284.52</v>
      </c>
      <c r="E372" s="27">
        <v>0</v>
      </c>
      <c r="F372" s="26">
        <f>D372-E372</f>
        <v>337284.52</v>
      </c>
      <c r="G372" s="26">
        <v>15066.51</v>
      </c>
      <c r="H372" s="27">
        <v>0</v>
      </c>
      <c r="I372" s="27">
        <v>0</v>
      </c>
      <c r="J372" s="26">
        <f>G372-H372-I372</f>
        <v>15066.51</v>
      </c>
      <c r="K372" s="26">
        <v>67104.160000000003</v>
      </c>
      <c r="L372" s="10">
        <f>(F372+J372)/C372</f>
        <v>272.71751547987617</v>
      </c>
      <c r="M372" s="10">
        <f>K372/C372</f>
        <v>51.938204334365331</v>
      </c>
      <c r="N372" s="11">
        <f>(F372+J372+K372)/C372</f>
        <v>324.65571981424154</v>
      </c>
    </row>
    <row r="373" spans="1:14" ht="15" customHeight="1">
      <c r="A373" s="8" t="s">
        <v>44</v>
      </c>
      <c r="B373" s="9" t="s">
        <v>0</v>
      </c>
      <c r="C373" s="25">
        <v>722</v>
      </c>
      <c r="D373" s="26">
        <v>179947.25</v>
      </c>
      <c r="E373" s="27">
        <v>0</v>
      </c>
      <c r="F373" s="26">
        <f>D373-E373</f>
        <v>179947.25</v>
      </c>
      <c r="G373" s="26">
        <v>2625.25</v>
      </c>
      <c r="H373" s="27">
        <v>0</v>
      </c>
      <c r="I373" s="27">
        <v>0</v>
      </c>
      <c r="J373" s="26">
        <f>G373-H373-I373</f>
        <v>2625.25</v>
      </c>
      <c r="K373" s="26">
        <v>51478.58</v>
      </c>
      <c r="L373" s="10">
        <f>(F373+J373)/C373</f>
        <v>252.87049861495845</v>
      </c>
      <c r="M373" s="10">
        <f>K373/C373</f>
        <v>71.299972299168971</v>
      </c>
      <c r="N373" s="11">
        <f>(F373+J373+K373)/C373</f>
        <v>324.17047091412746</v>
      </c>
    </row>
    <row r="374" spans="1:14" ht="15" customHeight="1">
      <c r="A374" s="8" t="s">
        <v>97</v>
      </c>
      <c r="B374" s="9" t="s">
        <v>85</v>
      </c>
      <c r="C374" s="25">
        <v>3846</v>
      </c>
      <c r="D374" s="26">
        <v>1024621.74</v>
      </c>
      <c r="E374" s="27">
        <v>0</v>
      </c>
      <c r="F374" s="26">
        <f>D374-E374</f>
        <v>1024621.74</v>
      </c>
      <c r="G374" s="26">
        <v>26795.43</v>
      </c>
      <c r="H374" s="27">
        <v>0</v>
      </c>
      <c r="I374" s="27">
        <v>0</v>
      </c>
      <c r="J374" s="26">
        <f>G374-H374-I374</f>
        <v>26795.43</v>
      </c>
      <c r="K374" s="26">
        <v>192907.2</v>
      </c>
      <c r="L374" s="10">
        <f>(F374+J374)/C374</f>
        <v>273.37939937597503</v>
      </c>
      <c r="M374" s="10">
        <f>K374/C374</f>
        <v>50.157878315132606</v>
      </c>
      <c r="N374" s="11">
        <f>(F374+J374+K374)/C374</f>
        <v>323.53727769110759</v>
      </c>
    </row>
    <row r="375" spans="1:14" ht="15" customHeight="1">
      <c r="A375" s="8" t="s">
        <v>448</v>
      </c>
      <c r="B375" s="9" t="s">
        <v>0</v>
      </c>
      <c r="C375" s="25">
        <v>609</v>
      </c>
      <c r="D375" s="26">
        <v>91655.58</v>
      </c>
      <c r="E375" s="27">
        <v>0</v>
      </c>
      <c r="F375" s="26">
        <f>D375-E375</f>
        <v>91655.58</v>
      </c>
      <c r="G375" s="26">
        <v>4275.07</v>
      </c>
      <c r="H375" s="27">
        <v>0</v>
      </c>
      <c r="I375" s="27">
        <v>0</v>
      </c>
      <c r="J375" s="26">
        <f>G375-H375-I375</f>
        <v>4275.07</v>
      </c>
      <c r="K375" s="26">
        <v>100680.23</v>
      </c>
      <c r="L375" s="10">
        <f>(F375+J375)/C375</f>
        <v>157.52159277504103</v>
      </c>
      <c r="M375" s="10">
        <f>K375/C375</f>
        <v>165.32057471264366</v>
      </c>
      <c r="N375" s="11">
        <f>(F375+J375+K375)/C375</f>
        <v>322.84216748768472</v>
      </c>
    </row>
    <row r="376" spans="1:14" ht="15" customHeight="1">
      <c r="A376" s="8" t="s">
        <v>456</v>
      </c>
      <c r="B376" s="9" t="s">
        <v>109</v>
      </c>
      <c r="C376" s="25">
        <v>398</v>
      </c>
      <c r="D376" s="26">
        <v>82876.14</v>
      </c>
      <c r="E376" s="27">
        <v>0</v>
      </c>
      <c r="F376" s="26">
        <f>D376-E376</f>
        <v>82876.14</v>
      </c>
      <c r="G376" s="26">
        <v>233.6</v>
      </c>
      <c r="H376" s="27">
        <v>0</v>
      </c>
      <c r="I376" s="27">
        <v>0</v>
      </c>
      <c r="J376" s="26">
        <f>G376-H376-I376</f>
        <v>233.6</v>
      </c>
      <c r="K376" s="26">
        <v>44084.01</v>
      </c>
      <c r="L376" s="10">
        <f>(F376+J376)/C376</f>
        <v>208.8184422110553</v>
      </c>
      <c r="M376" s="10">
        <f>K376/C376</f>
        <v>110.76384422110553</v>
      </c>
      <c r="N376" s="11">
        <f>(F376+J376+K376)/C376</f>
        <v>319.5822864321608</v>
      </c>
    </row>
    <row r="377" spans="1:14" ht="15" customHeight="1">
      <c r="A377" s="8" t="s">
        <v>252</v>
      </c>
      <c r="B377" s="9" t="s">
        <v>247</v>
      </c>
      <c r="C377" s="25">
        <v>3845</v>
      </c>
      <c r="D377" s="26">
        <v>881547.95</v>
      </c>
      <c r="E377" s="27">
        <v>0</v>
      </c>
      <c r="F377" s="26">
        <f>D377-E377</f>
        <v>881547.95</v>
      </c>
      <c r="G377" s="26">
        <v>31622.01</v>
      </c>
      <c r="H377" s="27">
        <v>0</v>
      </c>
      <c r="I377" s="27">
        <v>0</v>
      </c>
      <c r="J377" s="26">
        <f>G377-H377-I377</f>
        <v>31622.01</v>
      </c>
      <c r="K377" s="26">
        <v>314216.12</v>
      </c>
      <c r="L377" s="10">
        <f>(F377+J377)/C377</f>
        <v>237.49543823146942</v>
      </c>
      <c r="M377" s="10">
        <f>K377/C377</f>
        <v>81.720707412223661</v>
      </c>
      <c r="N377" s="11">
        <f>(F377+J377+K377)/C377</f>
        <v>319.21614564369315</v>
      </c>
    </row>
    <row r="378" spans="1:14" ht="15" customHeight="1">
      <c r="A378" s="8" t="s">
        <v>24</v>
      </c>
      <c r="B378" s="9" t="s">
        <v>0</v>
      </c>
      <c r="C378" s="25">
        <v>3928</v>
      </c>
      <c r="D378" s="26">
        <v>972199.41</v>
      </c>
      <c r="E378" s="27">
        <v>0</v>
      </c>
      <c r="F378" s="26">
        <f>D378-E378</f>
        <v>972199.41</v>
      </c>
      <c r="G378" s="26">
        <v>28823.02</v>
      </c>
      <c r="H378" s="27">
        <v>0</v>
      </c>
      <c r="I378" s="27">
        <v>0</v>
      </c>
      <c r="J378" s="26">
        <f>G378-H378-I378</f>
        <v>28823.02</v>
      </c>
      <c r="K378" s="26">
        <v>252575.41</v>
      </c>
      <c r="L378" s="10">
        <f>(F378+J378)/C378</f>
        <v>254.84277749490838</v>
      </c>
      <c r="M378" s="10">
        <f>K378/C378</f>
        <v>64.301275458248469</v>
      </c>
      <c r="N378" s="11">
        <f>(F378+J378+K378)/C378</f>
        <v>319.14405295315686</v>
      </c>
    </row>
    <row r="379" spans="1:14" ht="15" customHeight="1">
      <c r="A379" s="8" t="s">
        <v>184</v>
      </c>
      <c r="B379" s="9" t="s">
        <v>172</v>
      </c>
      <c r="C379" s="25">
        <v>467</v>
      </c>
      <c r="D379" s="26">
        <v>95846.41</v>
      </c>
      <c r="E379" s="27">
        <v>0</v>
      </c>
      <c r="F379" s="26">
        <f>D379-E379</f>
        <v>95846.41</v>
      </c>
      <c r="G379" s="26">
        <v>1392.18</v>
      </c>
      <c r="H379" s="27">
        <v>0</v>
      </c>
      <c r="I379" s="27">
        <v>0</v>
      </c>
      <c r="J379" s="26">
        <f>G379-H379-I379</f>
        <v>1392.18</v>
      </c>
      <c r="K379" s="26">
        <v>51290.5</v>
      </c>
      <c r="L379" s="10">
        <f>(F379+J379)/C379</f>
        <v>208.21967880085651</v>
      </c>
      <c r="M379" s="10">
        <f>K379/C379</f>
        <v>109.82976445396146</v>
      </c>
      <c r="N379" s="11">
        <f>(F379+J379+K379)/C379</f>
        <v>318.04944325481796</v>
      </c>
    </row>
    <row r="380" spans="1:14" ht="15" customHeight="1">
      <c r="A380" s="8" t="s">
        <v>339</v>
      </c>
      <c r="B380" s="9" t="s">
        <v>296</v>
      </c>
      <c r="C380" s="25">
        <v>3221</v>
      </c>
      <c r="D380" s="26">
        <v>884985.78</v>
      </c>
      <c r="E380" s="27">
        <v>0</v>
      </c>
      <c r="F380" s="26">
        <f>D380-E380</f>
        <v>884985.78</v>
      </c>
      <c r="G380" s="26">
        <v>11115.17</v>
      </c>
      <c r="H380" s="27">
        <v>0</v>
      </c>
      <c r="I380" s="27">
        <v>0</v>
      </c>
      <c r="J380" s="26">
        <f>G380-H380-I380</f>
        <v>11115.17</v>
      </c>
      <c r="K380" s="26">
        <v>127410.85</v>
      </c>
      <c r="L380" s="10">
        <f>(F380+J380)/C380</f>
        <v>278.2058211735486</v>
      </c>
      <c r="M380" s="10">
        <f>K380/C380</f>
        <v>39.556302390561939</v>
      </c>
      <c r="N380" s="11">
        <f>(F380+J380+K380)/C380</f>
        <v>317.76212356411054</v>
      </c>
    </row>
    <row r="381" spans="1:14" ht="15" customHeight="1">
      <c r="A381" s="8" t="s">
        <v>230</v>
      </c>
      <c r="B381" s="9" t="s">
        <v>221</v>
      </c>
      <c r="C381" s="25">
        <v>997</v>
      </c>
      <c r="D381" s="26">
        <v>267704.40000000002</v>
      </c>
      <c r="E381" s="27">
        <v>0</v>
      </c>
      <c r="F381" s="26">
        <f>D381-E381</f>
        <v>267704.40000000002</v>
      </c>
      <c r="G381" s="26">
        <v>6695.56</v>
      </c>
      <c r="H381" s="27">
        <v>0</v>
      </c>
      <c r="I381" s="27">
        <v>0</v>
      </c>
      <c r="J381" s="26">
        <f>G381-H381-I381</f>
        <v>6695.56</v>
      </c>
      <c r="K381" s="26">
        <v>42294.69</v>
      </c>
      <c r="L381" s="10">
        <f>(F381+J381)/C381</f>
        <v>275.22563691073219</v>
      </c>
      <c r="M381" s="10">
        <f>K381/C381</f>
        <v>42.421955867602811</v>
      </c>
      <c r="N381" s="11">
        <f>(F381+J381+K381)/C381</f>
        <v>317.64759277833502</v>
      </c>
    </row>
    <row r="382" spans="1:14" ht="15" customHeight="1">
      <c r="A382" s="8" t="s">
        <v>48</v>
      </c>
      <c r="B382" s="9" t="s">
        <v>0</v>
      </c>
      <c r="C382" s="25">
        <v>990</v>
      </c>
      <c r="D382" s="26">
        <v>142479.60999999999</v>
      </c>
      <c r="E382" s="27">
        <v>0</v>
      </c>
      <c r="F382" s="26">
        <f>D382-E382</f>
        <v>142479.60999999999</v>
      </c>
      <c r="G382" s="26">
        <v>16335.92</v>
      </c>
      <c r="H382" s="27">
        <v>0</v>
      </c>
      <c r="I382" s="27">
        <v>0</v>
      </c>
      <c r="J382" s="26">
        <f>G382-H382-I382</f>
        <v>16335.92</v>
      </c>
      <c r="K382" s="26">
        <v>155451.92000000001</v>
      </c>
      <c r="L382" s="10">
        <f>(F382+J382)/C382</f>
        <v>160.41972727272727</v>
      </c>
      <c r="M382" s="10">
        <f>K382/C382</f>
        <v>157.02214141414143</v>
      </c>
      <c r="N382" s="11">
        <f>(F382+J382+K382)/C382</f>
        <v>317.4418686868687</v>
      </c>
    </row>
    <row r="383" spans="1:14" ht="15" customHeight="1">
      <c r="A383" s="8" t="s">
        <v>153</v>
      </c>
      <c r="B383" s="9" t="s">
        <v>109</v>
      </c>
      <c r="C383" s="25">
        <v>4526</v>
      </c>
      <c r="D383" s="26">
        <v>1219546.69</v>
      </c>
      <c r="E383" s="27">
        <v>0</v>
      </c>
      <c r="F383" s="26">
        <f>D383-E383</f>
        <v>1219546.69</v>
      </c>
      <c r="G383" s="26">
        <v>21268.25</v>
      </c>
      <c r="H383" s="27">
        <v>0</v>
      </c>
      <c r="I383" s="27">
        <v>0</v>
      </c>
      <c r="J383" s="26">
        <f>G383-H383-I383</f>
        <v>21268.25</v>
      </c>
      <c r="K383" s="26">
        <v>190730.53</v>
      </c>
      <c r="L383" s="10">
        <f>(F383+J383)/C383</f>
        <v>274.15266018559436</v>
      </c>
      <c r="M383" s="10">
        <f>K383/C383</f>
        <v>42.141080424215644</v>
      </c>
      <c r="N383" s="11">
        <f>(F383+J383+K383)/C383</f>
        <v>316.29374060980996</v>
      </c>
    </row>
    <row r="384" spans="1:14" ht="15" customHeight="1">
      <c r="A384" s="8" t="s">
        <v>351</v>
      </c>
      <c r="B384" s="9" t="s">
        <v>85</v>
      </c>
      <c r="C384" s="25">
        <v>3929</v>
      </c>
      <c r="D384" s="26">
        <v>1008527.38</v>
      </c>
      <c r="E384" s="27">
        <v>0</v>
      </c>
      <c r="F384" s="26">
        <f>D384-E384</f>
        <v>1008527.38</v>
      </c>
      <c r="G384" s="26">
        <v>26282.799999999999</v>
      </c>
      <c r="H384" s="27">
        <v>0</v>
      </c>
      <c r="I384" s="27">
        <v>0</v>
      </c>
      <c r="J384" s="26">
        <f>G384-H384-I384</f>
        <v>26282.799999999999</v>
      </c>
      <c r="K384" s="26">
        <v>207189.11</v>
      </c>
      <c r="L384" s="10">
        <f>(F384+J384)/C384</f>
        <v>263.37749554594046</v>
      </c>
      <c r="M384" s="10">
        <f>K384/C384</f>
        <v>52.733293458895389</v>
      </c>
      <c r="N384" s="11">
        <f>(F384+J384+K384)/C384</f>
        <v>316.11078900483585</v>
      </c>
    </row>
    <row r="385" spans="1:14" ht="15" customHeight="1">
      <c r="A385" s="8" t="s">
        <v>25</v>
      </c>
      <c r="B385" s="9" t="s">
        <v>0</v>
      </c>
      <c r="C385" s="25">
        <v>1788</v>
      </c>
      <c r="D385" s="26">
        <v>295012.64</v>
      </c>
      <c r="E385" s="27">
        <v>0</v>
      </c>
      <c r="F385" s="26">
        <f>D385-E385</f>
        <v>295012.64</v>
      </c>
      <c r="G385" s="26">
        <v>22275.48</v>
      </c>
      <c r="H385" s="27">
        <v>0</v>
      </c>
      <c r="I385" s="27">
        <v>0</v>
      </c>
      <c r="J385" s="26">
        <f>G385-H385-I385</f>
        <v>22275.48</v>
      </c>
      <c r="K385" s="26">
        <v>247800.13</v>
      </c>
      <c r="L385" s="10">
        <f>(F385+J385)/C385</f>
        <v>177.4542058165548</v>
      </c>
      <c r="M385" s="10">
        <f>K385/C385</f>
        <v>138.59067673378075</v>
      </c>
      <c r="N385" s="11">
        <f>(F385+J385+K385)/C385</f>
        <v>316.04488255033556</v>
      </c>
    </row>
    <row r="386" spans="1:14" ht="15" customHeight="1">
      <c r="A386" s="8" t="s">
        <v>70</v>
      </c>
      <c r="B386" s="9" t="s">
        <v>0</v>
      </c>
      <c r="C386" s="25">
        <v>914</v>
      </c>
      <c r="D386" s="26">
        <v>134556.31</v>
      </c>
      <c r="E386" s="27">
        <v>0</v>
      </c>
      <c r="F386" s="26">
        <f>D386-E386</f>
        <v>134556.31</v>
      </c>
      <c r="G386" s="26">
        <v>49.59</v>
      </c>
      <c r="H386" s="27">
        <v>0</v>
      </c>
      <c r="I386" s="27">
        <v>0</v>
      </c>
      <c r="J386" s="26">
        <f>G386-H386-I386</f>
        <v>49.59</v>
      </c>
      <c r="K386" s="26">
        <v>151029.89000000001</v>
      </c>
      <c r="L386" s="10">
        <f>(F386+J386)/C386</f>
        <v>147.27122538293216</v>
      </c>
      <c r="M386" s="10">
        <f>K386/C386</f>
        <v>165.24057986870898</v>
      </c>
      <c r="N386" s="11">
        <f>(F386+J386+K386)/C386</f>
        <v>312.51180525164119</v>
      </c>
    </row>
    <row r="387" spans="1:14" ht="15" customHeight="1">
      <c r="A387" s="8" t="s">
        <v>45</v>
      </c>
      <c r="B387" s="9" t="s">
        <v>0</v>
      </c>
      <c r="C387" s="25">
        <v>255</v>
      </c>
      <c r="D387" s="26">
        <v>42525.95</v>
      </c>
      <c r="E387" s="27">
        <v>0</v>
      </c>
      <c r="F387" s="26">
        <f>D387-E387</f>
        <v>42525.95</v>
      </c>
      <c r="G387" s="26">
        <v>5093.3100000000004</v>
      </c>
      <c r="H387" s="27">
        <v>0</v>
      </c>
      <c r="I387" s="27">
        <v>0</v>
      </c>
      <c r="J387" s="26">
        <f>G387-H387-I387</f>
        <v>5093.3100000000004</v>
      </c>
      <c r="K387" s="26">
        <v>31344.03</v>
      </c>
      <c r="L387" s="10">
        <f>(F387+J387)/C387</f>
        <v>186.74219607843136</v>
      </c>
      <c r="M387" s="10">
        <f>K387/C387</f>
        <v>122.91776470588235</v>
      </c>
      <c r="N387" s="11">
        <f>(F387+J387+K387)/C387</f>
        <v>309.65996078431368</v>
      </c>
    </row>
    <row r="388" spans="1:14" ht="15" customHeight="1">
      <c r="A388" s="8" t="s">
        <v>149</v>
      </c>
      <c r="B388" s="9" t="s">
        <v>109</v>
      </c>
      <c r="C388" s="25">
        <v>3008</v>
      </c>
      <c r="D388" s="26">
        <v>861525.8</v>
      </c>
      <c r="E388" s="27">
        <v>0</v>
      </c>
      <c r="F388" s="26">
        <f>D388-E388</f>
        <v>861525.8</v>
      </c>
      <c r="G388" s="26">
        <v>-6551.22</v>
      </c>
      <c r="H388" s="27">
        <v>0</v>
      </c>
      <c r="I388" s="27">
        <v>0</v>
      </c>
      <c r="J388" s="26">
        <f>G388-H388-I388</f>
        <v>-6551.22</v>
      </c>
      <c r="K388" s="26">
        <v>73419.839999999997</v>
      </c>
      <c r="L388" s="10">
        <f>(F388+J388)/C388</f>
        <v>284.23357047872344</v>
      </c>
      <c r="M388" s="10">
        <f>K388/C388</f>
        <v>24.408191489361702</v>
      </c>
      <c r="N388" s="11">
        <f>(F388+J388+K388)/C388</f>
        <v>308.64176196808512</v>
      </c>
    </row>
    <row r="389" spans="1:14" ht="15" customHeight="1">
      <c r="A389" s="8" t="s">
        <v>126</v>
      </c>
      <c r="B389" s="9" t="s">
        <v>109</v>
      </c>
      <c r="C389" s="25">
        <v>1488</v>
      </c>
      <c r="D389" s="26">
        <v>375207.24</v>
      </c>
      <c r="E389" s="27">
        <v>0</v>
      </c>
      <c r="F389" s="26">
        <f>D389-E389</f>
        <v>375207.24</v>
      </c>
      <c r="G389" s="26">
        <v>11899.24</v>
      </c>
      <c r="H389" s="27">
        <v>0</v>
      </c>
      <c r="I389" s="27">
        <v>0</v>
      </c>
      <c r="J389" s="26">
        <f>G389-H389-I389</f>
        <v>11899.24</v>
      </c>
      <c r="K389" s="26">
        <v>71926.66</v>
      </c>
      <c r="L389" s="10">
        <f>(F389+J389)/C389</f>
        <v>260.15220430107524</v>
      </c>
      <c r="M389" s="10">
        <f>K389/C389</f>
        <v>48.337809139784952</v>
      </c>
      <c r="N389" s="11">
        <f>(F389+J389+K389)/C389</f>
        <v>308.49001344086025</v>
      </c>
    </row>
    <row r="390" spans="1:14" ht="15" customHeight="1">
      <c r="A390" s="8" t="s">
        <v>311</v>
      </c>
      <c r="B390" s="9" t="s">
        <v>296</v>
      </c>
      <c r="C390" s="25">
        <v>2663</v>
      </c>
      <c r="D390" s="26">
        <v>724421.1</v>
      </c>
      <c r="E390" s="27">
        <v>0</v>
      </c>
      <c r="F390" s="26">
        <f>D390-E390</f>
        <v>724421.1</v>
      </c>
      <c r="G390" s="26">
        <v>8504.4</v>
      </c>
      <c r="H390" s="27">
        <v>0</v>
      </c>
      <c r="I390" s="27">
        <v>0</v>
      </c>
      <c r="J390" s="26">
        <f>G390-H390-I390</f>
        <v>8504.4</v>
      </c>
      <c r="K390" s="26">
        <v>88458.74</v>
      </c>
      <c r="L390" s="10">
        <f>(F390+J390)/C390</f>
        <v>275.22549755914383</v>
      </c>
      <c r="M390" s="10">
        <f>K390/C390</f>
        <v>33.217701840030045</v>
      </c>
      <c r="N390" s="11">
        <f>(F390+J390+K390)/C390</f>
        <v>308.44319939917386</v>
      </c>
    </row>
    <row r="391" spans="1:14" ht="15" customHeight="1">
      <c r="A391" s="8" t="s">
        <v>195</v>
      </c>
      <c r="B391" s="9" t="s">
        <v>172</v>
      </c>
      <c r="C391" s="25">
        <v>940</v>
      </c>
      <c r="D391" s="26">
        <v>172340.04</v>
      </c>
      <c r="E391" s="27">
        <v>0</v>
      </c>
      <c r="F391" s="26">
        <f>D391-E391</f>
        <v>172340.04</v>
      </c>
      <c r="G391" s="26">
        <v>3158.65</v>
      </c>
      <c r="H391" s="27">
        <v>0</v>
      </c>
      <c r="I391" s="27">
        <v>0</v>
      </c>
      <c r="J391" s="26">
        <f>G391-H391-I391</f>
        <v>3158.65</v>
      </c>
      <c r="K391" s="26">
        <v>113916.32</v>
      </c>
      <c r="L391" s="10">
        <f>(F391+J391)/C391</f>
        <v>186.70073404255319</v>
      </c>
      <c r="M391" s="10">
        <f>K391/C391</f>
        <v>121.18757446808512</v>
      </c>
      <c r="N391" s="11">
        <f>(F391+J391+K391)/C391</f>
        <v>307.8883085106383</v>
      </c>
    </row>
    <row r="392" spans="1:14" ht="15" customHeight="1">
      <c r="A392" s="8" t="s">
        <v>108</v>
      </c>
      <c r="B392" s="9" t="s">
        <v>85</v>
      </c>
      <c r="C392" s="25">
        <v>2911</v>
      </c>
      <c r="D392" s="26">
        <v>673644.5</v>
      </c>
      <c r="E392" s="27">
        <v>0</v>
      </c>
      <c r="F392" s="26">
        <f>D392-E392</f>
        <v>673644.5</v>
      </c>
      <c r="G392" s="26">
        <v>33782.97</v>
      </c>
      <c r="H392" s="27">
        <v>0</v>
      </c>
      <c r="I392" s="27">
        <v>0</v>
      </c>
      <c r="J392" s="26">
        <f>G392-H392-I392</f>
        <v>33782.97</v>
      </c>
      <c r="K392" s="26">
        <v>183201.04</v>
      </c>
      <c r="L392" s="10">
        <f>(F392+J392)/C392</f>
        <v>243.01871178289247</v>
      </c>
      <c r="M392" s="10">
        <f>K392/C392</f>
        <v>62.934057025077294</v>
      </c>
      <c r="N392" s="11">
        <f>(F392+J392+K392)/C392</f>
        <v>305.95276880796979</v>
      </c>
    </row>
    <row r="393" spans="1:14" ht="15" customHeight="1">
      <c r="A393" s="8" t="s">
        <v>78</v>
      </c>
      <c r="B393" s="9" t="s">
        <v>0</v>
      </c>
      <c r="C393" s="25">
        <v>387</v>
      </c>
      <c r="D393" s="26">
        <v>75768.53</v>
      </c>
      <c r="E393" s="27">
        <v>0</v>
      </c>
      <c r="F393" s="26">
        <f>D393-E393</f>
        <v>75768.53</v>
      </c>
      <c r="G393" s="26">
        <v>2522.79</v>
      </c>
      <c r="H393" s="27">
        <v>0</v>
      </c>
      <c r="I393" s="27">
        <v>0</v>
      </c>
      <c r="J393" s="26">
        <f>G393-H393-I393</f>
        <v>2522.79</v>
      </c>
      <c r="K393" s="26">
        <v>39887.89</v>
      </c>
      <c r="L393" s="10">
        <f>(F393+J393)/C393</f>
        <v>202.30315245478033</v>
      </c>
      <c r="M393" s="10">
        <f>K393/C393</f>
        <v>103.06948320413437</v>
      </c>
      <c r="N393" s="11">
        <f>(F393+J393+K393)/C393</f>
        <v>305.3726356589147</v>
      </c>
    </row>
    <row r="394" spans="1:14" ht="15" customHeight="1">
      <c r="A394" s="8" t="s">
        <v>47</v>
      </c>
      <c r="B394" s="9" t="s">
        <v>0</v>
      </c>
      <c r="C394" s="25">
        <v>2625</v>
      </c>
      <c r="D394" s="26">
        <v>460888.39</v>
      </c>
      <c r="E394" s="27">
        <v>0</v>
      </c>
      <c r="F394" s="26">
        <f>D394-E394</f>
        <v>460888.39</v>
      </c>
      <c r="G394" s="26">
        <v>30615.23</v>
      </c>
      <c r="H394" s="27">
        <v>0</v>
      </c>
      <c r="I394" s="27">
        <v>0</v>
      </c>
      <c r="J394" s="26">
        <f>G394-H394-I394</f>
        <v>30615.23</v>
      </c>
      <c r="K394" s="26">
        <v>309349.59999999998</v>
      </c>
      <c r="L394" s="10">
        <f>(F394+J394)/C394</f>
        <v>187.23947428571429</v>
      </c>
      <c r="M394" s="10">
        <f>K394/C394</f>
        <v>117.84746666666666</v>
      </c>
      <c r="N394" s="11">
        <f>(F394+J394+K394)/C394</f>
        <v>305.08694095238093</v>
      </c>
    </row>
    <row r="395" spans="1:14" ht="15" customHeight="1">
      <c r="A395" s="8" t="s">
        <v>38</v>
      </c>
      <c r="B395" s="9" t="s">
        <v>0</v>
      </c>
      <c r="C395" s="25">
        <v>980</v>
      </c>
      <c r="D395" s="26">
        <v>189694.97</v>
      </c>
      <c r="E395" s="27">
        <v>0</v>
      </c>
      <c r="F395" s="26">
        <f>D395-E395</f>
        <v>189694.97</v>
      </c>
      <c r="G395" s="26">
        <v>9975.1200000000008</v>
      </c>
      <c r="H395" s="27">
        <v>0</v>
      </c>
      <c r="I395" s="27">
        <v>0</v>
      </c>
      <c r="J395" s="26">
        <f>G395-H395-I395</f>
        <v>9975.1200000000008</v>
      </c>
      <c r="K395" s="26">
        <v>97942.22</v>
      </c>
      <c r="L395" s="10">
        <f>(F395+J395)/C395</f>
        <v>203.74498979591837</v>
      </c>
      <c r="M395" s="10">
        <f>K395/C395</f>
        <v>99.941040816326534</v>
      </c>
      <c r="N395" s="11">
        <f>(F395+J395+K395)/C395</f>
        <v>303.68603061224491</v>
      </c>
    </row>
    <row r="396" spans="1:14" ht="15" customHeight="1">
      <c r="A396" s="8" t="s">
        <v>222</v>
      </c>
      <c r="B396" s="9" t="s">
        <v>221</v>
      </c>
      <c r="C396" s="25">
        <v>1948</v>
      </c>
      <c r="D396" s="26">
        <v>470283.65</v>
      </c>
      <c r="E396" s="27">
        <v>0</v>
      </c>
      <c r="F396" s="26">
        <f>D396-E396</f>
        <v>470283.65</v>
      </c>
      <c r="G396" s="26">
        <v>25586.31</v>
      </c>
      <c r="H396" s="27">
        <v>0</v>
      </c>
      <c r="I396" s="27">
        <v>0</v>
      </c>
      <c r="J396" s="26">
        <f>G396-H396-I396</f>
        <v>25586.31</v>
      </c>
      <c r="K396" s="26">
        <v>90889.96</v>
      </c>
      <c r="L396" s="10">
        <f>(F396+J396)/C396</f>
        <v>254.55336755646817</v>
      </c>
      <c r="M396" s="10">
        <f>K396/C396</f>
        <v>46.658090349075977</v>
      </c>
      <c r="N396" s="11">
        <f>(F396+J396+K396)/C396</f>
        <v>301.21145790554419</v>
      </c>
    </row>
    <row r="397" spans="1:14" ht="15" customHeight="1">
      <c r="A397" s="8" t="s">
        <v>122</v>
      </c>
      <c r="B397" s="9" t="s">
        <v>109</v>
      </c>
      <c r="C397" s="25">
        <v>380</v>
      </c>
      <c r="D397" s="26">
        <v>89200.01</v>
      </c>
      <c r="E397" s="27">
        <v>0</v>
      </c>
      <c r="F397" s="26">
        <f>D397-E397</f>
        <v>89200.01</v>
      </c>
      <c r="G397" s="26">
        <v>1787.43</v>
      </c>
      <c r="H397" s="27">
        <v>0</v>
      </c>
      <c r="I397" s="27">
        <v>0</v>
      </c>
      <c r="J397" s="26">
        <f>G397-H397-I397</f>
        <v>1787.43</v>
      </c>
      <c r="K397" s="26">
        <v>23457.58</v>
      </c>
      <c r="L397" s="10">
        <f>(F397+J397)/C397</f>
        <v>239.44063157894735</v>
      </c>
      <c r="M397" s="10">
        <f>K397/C397</f>
        <v>61.73047368421053</v>
      </c>
      <c r="N397" s="11">
        <f>(F397+J397+K397)/C397</f>
        <v>301.17110526315787</v>
      </c>
    </row>
    <row r="398" spans="1:14" ht="15" customHeight="1">
      <c r="A398" s="8" t="s">
        <v>398</v>
      </c>
      <c r="B398" s="9" t="s">
        <v>0</v>
      </c>
      <c r="C398" s="25">
        <v>412</v>
      </c>
      <c r="D398" s="26">
        <v>53963.85</v>
      </c>
      <c r="E398" s="27">
        <v>0</v>
      </c>
      <c r="F398" s="26">
        <f>D398-E398</f>
        <v>53963.85</v>
      </c>
      <c r="G398" s="26">
        <v>1609.91</v>
      </c>
      <c r="H398" s="27">
        <v>0</v>
      </c>
      <c r="I398" s="27">
        <v>0</v>
      </c>
      <c r="J398" s="26">
        <f>G398-H398-I398</f>
        <v>1609.91</v>
      </c>
      <c r="K398" s="26">
        <v>68475.740000000005</v>
      </c>
      <c r="L398" s="10">
        <f>(F398+J398)/C398</f>
        <v>134.88776699029125</v>
      </c>
      <c r="M398" s="10">
        <f>K398/C398</f>
        <v>166.20325242718448</v>
      </c>
      <c r="N398" s="11">
        <f>(F398+J398+K398)/C398</f>
        <v>301.09101941747571</v>
      </c>
    </row>
    <row r="399" spans="1:14" ht="15" customHeight="1">
      <c r="A399" s="8" t="s">
        <v>2</v>
      </c>
      <c r="B399" s="9" t="s">
        <v>0</v>
      </c>
      <c r="C399" s="25">
        <v>1897</v>
      </c>
      <c r="D399" s="26">
        <v>513284.99</v>
      </c>
      <c r="E399" s="27">
        <v>0</v>
      </c>
      <c r="F399" s="26">
        <f>D399-E399</f>
        <v>513284.99</v>
      </c>
      <c r="G399" s="26">
        <v>6921.39</v>
      </c>
      <c r="H399" s="27">
        <v>0</v>
      </c>
      <c r="I399" s="27">
        <v>0</v>
      </c>
      <c r="J399" s="26">
        <f>G399-H399-I399</f>
        <v>6921.39</v>
      </c>
      <c r="K399" s="26">
        <v>49671</v>
      </c>
      <c r="L399" s="10">
        <f>(F399+J399)/C399</f>
        <v>274.22581971534004</v>
      </c>
      <c r="M399" s="10">
        <f>K399/C399</f>
        <v>26.183974696889827</v>
      </c>
      <c r="N399" s="11">
        <f>(F399+J399+K399)/C399</f>
        <v>300.40979441222981</v>
      </c>
    </row>
    <row r="400" spans="1:14" ht="15" customHeight="1">
      <c r="A400" s="8" t="s">
        <v>338</v>
      </c>
      <c r="B400" s="9" t="s">
        <v>296</v>
      </c>
      <c r="C400" s="25">
        <v>2860</v>
      </c>
      <c r="D400" s="26">
        <v>756261.02</v>
      </c>
      <c r="E400" s="27">
        <v>0</v>
      </c>
      <c r="F400" s="26">
        <f>D400-E400</f>
        <v>756261.02</v>
      </c>
      <c r="G400" s="26">
        <v>3120.52</v>
      </c>
      <c r="H400" s="27">
        <v>0</v>
      </c>
      <c r="I400" s="27">
        <v>0</v>
      </c>
      <c r="J400" s="26">
        <f>G400-H400-I400</f>
        <v>3120.52</v>
      </c>
      <c r="K400" s="26">
        <v>95092.07</v>
      </c>
      <c r="L400" s="10">
        <f>(F400+J400)/C400</f>
        <v>265.518020979021</v>
      </c>
      <c r="M400" s="10">
        <f>K400/C400</f>
        <v>33.248975524475526</v>
      </c>
      <c r="N400" s="11">
        <f>(F400+J400+K400)/C400</f>
        <v>298.76699650349656</v>
      </c>
    </row>
    <row r="401" spans="1:14" ht="15" customHeight="1">
      <c r="A401" s="8" t="s">
        <v>440</v>
      </c>
      <c r="B401" s="9" t="s">
        <v>85</v>
      </c>
      <c r="C401" s="25">
        <v>1055</v>
      </c>
      <c r="D401" s="26">
        <v>259971.35</v>
      </c>
      <c r="E401" s="27">
        <v>0</v>
      </c>
      <c r="F401" s="26">
        <f>D401-E401</f>
        <v>259971.35</v>
      </c>
      <c r="G401" s="26">
        <v>5844.51</v>
      </c>
      <c r="H401" s="27">
        <v>0</v>
      </c>
      <c r="I401" s="27">
        <v>0</v>
      </c>
      <c r="J401" s="26">
        <f>G401-H401-I401</f>
        <v>5844.51</v>
      </c>
      <c r="K401" s="26">
        <v>47955.39</v>
      </c>
      <c r="L401" s="10">
        <f>(F401+J401)/C401</f>
        <v>251.95816113744075</v>
      </c>
      <c r="M401" s="10">
        <f>K401/C401</f>
        <v>45.455345971563979</v>
      </c>
      <c r="N401" s="11">
        <f>(F401+J401+K401)/C401</f>
        <v>297.41350710900474</v>
      </c>
    </row>
    <row r="402" spans="1:14" ht="15" customHeight="1">
      <c r="A402" s="8" t="s">
        <v>12</v>
      </c>
      <c r="B402" s="9" t="s">
        <v>0</v>
      </c>
      <c r="C402" s="25">
        <v>955</v>
      </c>
      <c r="D402" s="26">
        <v>193417.69</v>
      </c>
      <c r="E402" s="27">
        <v>0</v>
      </c>
      <c r="F402" s="26">
        <f>D402-E402</f>
        <v>193417.69</v>
      </c>
      <c r="G402" s="26">
        <v>7856</v>
      </c>
      <c r="H402" s="27">
        <v>0</v>
      </c>
      <c r="I402" s="27">
        <v>0</v>
      </c>
      <c r="J402" s="26">
        <f>G402-H402-I402</f>
        <v>7856</v>
      </c>
      <c r="K402" s="26">
        <v>81227.19</v>
      </c>
      <c r="L402" s="10">
        <f>(F402+J402)/C402</f>
        <v>210.75779057591623</v>
      </c>
      <c r="M402" s="10">
        <f>K402/C402</f>
        <v>85.05464921465969</v>
      </c>
      <c r="N402" s="11">
        <f>(F402+J402+K402)/C402</f>
        <v>295.81243979057592</v>
      </c>
    </row>
    <row r="403" spans="1:14" ht="15" customHeight="1">
      <c r="A403" s="8" t="s">
        <v>223</v>
      </c>
      <c r="B403" s="9" t="s">
        <v>221</v>
      </c>
      <c r="C403" s="25">
        <v>3851</v>
      </c>
      <c r="D403" s="26">
        <v>965275.08</v>
      </c>
      <c r="E403" s="27">
        <v>0</v>
      </c>
      <c r="F403" s="26">
        <f>D403-E403</f>
        <v>965275.08</v>
      </c>
      <c r="G403" s="26">
        <v>5999.68</v>
      </c>
      <c r="H403" s="27">
        <v>0</v>
      </c>
      <c r="I403" s="27">
        <v>0</v>
      </c>
      <c r="J403" s="26">
        <f>G403-H403-I403</f>
        <v>5999.68</v>
      </c>
      <c r="K403" s="26">
        <v>144891.76999999999</v>
      </c>
      <c r="L403" s="10">
        <f>(F403+J403)/C403</f>
        <v>252.2136484030122</v>
      </c>
      <c r="M403" s="10">
        <f>K403/C403</f>
        <v>37.624453388730196</v>
      </c>
      <c r="N403" s="11">
        <f>(F403+J403+K403)/C403</f>
        <v>289.83810179174242</v>
      </c>
    </row>
    <row r="404" spans="1:14" ht="15" customHeight="1">
      <c r="A404" s="8" t="s">
        <v>40</v>
      </c>
      <c r="B404" s="9" t="s">
        <v>0</v>
      </c>
      <c r="C404" s="25">
        <v>330</v>
      </c>
      <c r="D404" s="26">
        <v>49137</v>
      </c>
      <c r="E404" s="27">
        <v>0</v>
      </c>
      <c r="F404" s="26">
        <f>D404-E404</f>
        <v>49137</v>
      </c>
      <c r="G404" s="26">
        <v>2870.94</v>
      </c>
      <c r="H404" s="27">
        <v>0</v>
      </c>
      <c r="I404" s="27">
        <v>0</v>
      </c>
      <c r="J404" s="26">
        <f>G404-H404-I404</f>
        <v>2870.94</v>
      </c>
      <c r="K404" s="26">
        <v>43496.11</v>
      </c>
      <c r="L404" s="10">
        <f>(F404+J404)/C404</f>
        <v>157.59981818181819</v>
      </c>
      <c r="M404" s="10">
        <f>K404/C404</f>
        <v>131.80639393939393</v>
      </c>
      <c r="N404" s="11">
        <f>(F404+J404+K404)/C404</f>
        <v>289.40621212121215</v>
      </c>
    </row>
    <row r="405" spans="1:14" ht="15" customHeight="1">
      <c r="A405" s="8" t="s">
        <v>133</v>
      </c>
      <c r="B405" s="9" t="s">
        <v>109</v>
      </c>
      <c r="C405" s="25">
        <v>612</v>
      </c>
      <c r="D405" s="26">
        <v>110730.09</v>
      </c>
      <c r="E405" s="27">
        <v>0</v>
      </c>
      <c r="F405" s="26">
        <f>D405-E405</f>
        <v>110730.09</v>
      </c>
      <c r="G405" s="26">
        <v>9246.67</v>
      </c>
      <c r="H405" s="27">
        <v>0</v>
      </c>
      <c r="I405" s="27">
        <v>0</v>
      </c>
      <c r="J405" s="26">
        <f>G405-H405-I405</f>
        <v>9246.67</v>
      </c>
      <c r="K405" s="26">
        <v>54328.480000000003</v>
      </c>
      <c r="L405" s="10">
        <f>(F405+J405)/C405</f>
        <v>196.04045751633987</v>
      </c>
      <c r="M405" s="10">
        <f>K405/C405</f>
        <v>88.772026143790853</v>
      </c>
      <c r="N405" s="11">
        <f>(F405+J405+K405)/C405</f>
        <v>284.81248366013068</v>
      </c>
    </row>
    <row r="406" spans="1:14" ht="15" customHeight="1">
      <c r="A406" s="8" t="s">
        <v>332</v>
      </c>
      <c r="B406" s="9" t="s">
        <v>85</v>
      </c>
      <c r="C406" s="25">
        <v>374</v>
      </c>
      <c r="D406" s="26">
        <v>89689.52</v>
      </c>
      <c r="E406" s="27">
        <v>0</v>
      </c>
      <c r="F406" s="26">
        <f>D406-E406</f>
        <v>89689.52</v>
      </c>
      <c r="G406" s="26">
        <v>0</v>
      </c>
      <c r="H406" s="27">
        <v>0</v>
      </c>
      <c r="I406" s="27">
        <v>0</v>
      </c>
      <c r="J406" s="26">
        <f>G406-H406-I406</f>
        <v>0</v>
      </c>
      <c r="K406" s="26">
        <v>16493.07</v>
      </c>
      <c r="L406" s="10">
        <f>(F406+J406)/C406</f>
        <v>239.81155080213904</v>
      </c>
      <c r="M406" s="10">
        <f>K406/C406</f>
        <v>44.099117647058826</v>
      </c>
      <c r="N406" s="11">
        <f>(F406+J406+K406)/C406</f>
        <v>283.91066844919783</v>
      </c>
    </row>
    <row r="407" spans="1:14" ht="15" customHeight="1">
      <c r="A407" s="8" t="s">
        <v>459</v>
      </c>
      <c r="B407" s="9" t="s">
        <v>0</v>
      </c>
      <c r="C407" s="25">
        <v>337</v>
      </c>
      <c r="D407" s="26">
        <v>82140.92</v>
      </c>
      <c r="E407" s="27">
        <v>0</v>
      </c>
      <c r="F407" s="26">
        <f>D407-E407</f>
        <v>82140.92</v>
      </c>
      <c r="G407" s="26">
        <v>152.06</v>
      </c>
      <c r="H407" s="27">
        <v>0</v>
      </c>
      <c r="I407" s="27">
        <v>0</v>
      </c>
      <c r="J407" s="26">
        <f>G407-H407-I407</f>
        <v>152.06</v>
      </c>
      <c r="K407" s="26">
        <v>13292.29</v>
      </c>
      <c r="L407" s="10">
        <f>(F407+J407)/C407</f>
        <v>244.19281899109791</v>
      </c>
      <c r="M407" s="10">
        <f>K407/C407</f>
        <v>39.442997032640953</v>
      </c>
      <c r="N407" s="11">
        <f>(F407+J407+K407)/C407</f>
        <v>283.63581602373887</v>
      </c>
    </row>
    <row r="408" spans="1:14" ht="15" customHeight="1">
      <c r="A408" s="8" t="s">
        <v>118</v>
      </c>
      <c r="B408" s="9" t="s">
        <v>109</v>
      </c>
      <c r="C408" s="25">
        <v>996</v>
      </c>
      <c r="D408" s="26">
        <v>231276.67</v>
      </c>
      <c r="E408" s="27">
        <v>0</v>
      </c>
      <c r="F408" s="26">
        <f>D408-E408</f>
        <v>231276.67</v>
      </c>
      <c r="G408" s="26">
        <v>6398.39</v>
      </c>
      <c r="H408" s="27">
        <v>0</v>
      </c>
      <c r="I408" s="27">
        <v>0</v>
      </c>
      <c r="J408" s="26">
        <f>G408-H408-I408</f>
        <v>6398.39</v>
      </c>
      <c r="K408" s="26">
        <v>43256.45</v>
      </c>
      <c r="L408" s="10">
        <f>(F408+J408)/C408</f>
        <v>238.62957831325303</v>
      </c>
      <c r="M408" s="10">
        <f>K408/C408</f>
        <v>43.430170682730918</v>
      </c>
      <c r="N408" s="11">
        <f>(F408+J408+K408)/C408</f>
        <v>282.05974899598397</v>
      </c>
    </row>
    <row r="409" spans="1:14" ht="15" customHeight="1">
      <c r="A409" s="8" t="s">
        <v>372</v>
      </c>
      <c r="B409" s="9" t="s">
        <v>221</v>
      </c>
      <c r="C409" s="25">
        <v>1098</v>
      </c>
      <c r="D409" s="26">
        <v>267375.67</v>
      </c>
      <c r="E409" s="27">
        <v>0</v>
      </c>
      <c r="F409" s="26">
        <f>D409-E409</f>
        <v>267375.67</v>
      </c>
      <c r="G409" s="26">
        <v>9612.18</v>
      </c>
      <c r="H409" s="27">
        <v>0</v>
      </c>
      <c r="I409" s="27">
        <v>0</v>
      </c>
      <c r="J409" s="26">
        <f>G409-H409-I409</f>
        <v>9612.18</v>
      </c>
      <c r="K409" s="26">
        <v>32521.279999999999</v>
      </c>
      <c r="L409" s="10">
        <f>(F409+J409)/C409</f>
        <v>252.26580145719487</v>
      </c>
      <c r="M409" s="10">
        <f>K409/C409</f>
        <v>29.618652094717667</v>
      </c>
      <c r="N409" s="11">
        <f>(F409+J409+K409)/C409</f>
        <v>281.8844535519126</v>
      </c>
    </row>
    <row r="410" spans="1:14" ht="15" customHeight="1">
      <c r="A410" s="8" t="s">
        <v>366</v>
      </c>
      <c r="B410" s="9" t="s">
        <v>296</v>
      </c>
      <c r="C410" s="25">
        <v>2340</v>
      </c>
      <c r="D410" s="26">
        <v>435932.73</v>
      </c>
      <c r="E410" s="27">
        <v>0</v>
      </c>
      <c r="F410" s="26">
        <f>D410-E410</f>
        <v>435932.73</v>
      </c>
      <c r="G410" s="26">
        <v>61048.800000000003</v>
      </c>
      <c r="H410" s="27">
        <v>0</v>
      </c>
      <c r="I410" s="27">
        <v>0</v>
      </c>
      <c r="J410" s="26">
        <f>G410-H410-I410</f>
        <v>61048.800000000003</v>
      </c>
      <c r="K410" s="26">
        <v>162112.74</v>
      </c>
      <c r="L410" s="10">
        <f>(F410+J410)/C410</f>
        <v>212.38526923076921</v>
      </c>
      <c r="M410" s="10">
        <f>K410/C410</f>
        <v>69.278948717948708</v>
      </c>
      <c r="N410" s="11">
        <f>(F410+J410+K410)/C410</f>
        <v>281.66421794871798</v>
      </c>
    </row>
    <row r="411" spans="1:14" ht="15" customHeight="1">
      <c r="A411" s="8" t="s">
        <v>15</v>
      </c>
      <c r="B411" s="9" t="s">
        <v>0</v>
      </c>
      <c r="C411" s="25">
        <v>2658</v>
      </c>
      <c r="D411" s="26">
        <v>507884.76</v>
      </c>
      <c r="E411" s="27">
        <v>0</v>
      </c>
      <c r="F411" s="26">
        <f>D411-E411</f>
        <v>507884.76</v>
      </c>
      <c r="G411" s="26">
        <v>37843.839999999997</v>
      </c>
      <c r="H411" s="27">
        <v>0</v>
      </c>
      <c r="I411" s="27">
        <v>0</v>
      </c>
      <c r="J411" s="26">
        <f>G411-H411-I411</f>
        <v>37843.839999999997</v>
      </c>
      <c r="K411" s="26">
        <v>198636.5</v>
      </c>
      <c r="L411" s="10">
        <f>(F411+J411)/C411</f>
        <v>205.3155003762227</v>
      </c>
      <c r="M411" s="10">
        <f>K411/C411</f>
        <v>74.731565086531234</v>
      </c>
      <c r="N411" s="11">
        <f>(F411+J411+K411)/C411</f>
        <v>280.04706546275395</v>
      </c>
    </row>
    <row r="412" spans="1:14" ht="15" customHeight="1">
      <c r="A412" s="8" t="s">
        <v>280</v>
      </c>
      <c r="B412" s="9" t="s">
        <v>255</v>
      </c>
      <c r="C412" s="25">
        <v>825</v>
      </c>
      <c r="D412" s="26">
        <v>160498.19</v>
      </c>
      <c r="E412" s="27">
        <v>0</v>
      </c>
      <c r="F412" s="26">
        <f>D412-E412</f>
        <v>160498.19</v>
      </c>
      <c r="G412" s="26">
        <v>7416.43</v>
      </c>
      <c r="H412" s="27">
        <v>0</v>
      </c>
      <c r="I412" s="27">
        <v>0</v>
      </c>
      <c r="J412" s="26">
        <f>G412-H412-I412</f>
        <v>7416.43</v>
      </c>
      <c r="K412" s="26">
        <v>62406.63</v>
      </c>
      <c r="L412" s="10">
        <f>(F412+J412)/C412</f>
        <v>203.53287272727272</v>
      </c>
      <c r="M412" s="10">
        <f>K412/C412</f>
        <v>75.64439999999999</v>
      </c>
      <c r="N412" s="11">
        <f>(F412+J412+K412)/C412</f>
        <v>279.17727272727274</v>
      </c>
    </row>
    <row r="413" spans="1:14" ht="15" customHeight="1">
      <c r="A413" s="8" t="s">
        <v>249</v>
      </c>
      <c r="B413" s="9" t="s">
        <v>247</v>
      </c>
      <c r="C413" s="25">
        <v>800</v>
      </c>
      <c r="D413" s="26">
        <v>173230.19</v>
      </c>
      <c r="E413" s="27">
        <v>0</v>
      </c>
      <c r="F413" s="26">
        <f>D413-E413</f>
        <v>173230.19</v>
      </c>
      <c r="G413" s="26">
        <v>2064.31</v>
      </c>
      <c r="H413" s="27">
        <v>0</v>
      </c>
      <c r="I413" s="27">
        <v>0</v>
      </c>
      <c r="J413" s="26">
        <f>G413-H413-I413</f>
        <v>2064.31</v>
      </c>
      <c r="K413" s="26">
        <v>47918.59</v>
      </c>
      <c r="L413" s="10">
        <f>(F413+J413)/C413</f>
        <v>219.11812499999999</v>
      </c>
      <c r="M413" s="10">
        <f>K413/C413</f>
        <v>59.898237499999993</v>
      </c>
      <c r="N413" s="11">
        <f>(F413+J413+K413)/C413</f>
        <v>279.01636250000001</v>
      </c>
    </row>
    <row r="414" spans="1:14" ht="15" customHeight="1">
      <c r="A414" s="8" t="s">
        <v>227</v>
      </c>
      <c r="B414" s="9" t="s">
        <v>221</v>
      </c>
      <c r="C414" s="25">
        <v>2336</v>
      </c>
      <c r="D414" s="26">
        <v>534186.93000000005</v>
      </c>
      <c r="E414" s="27">
        <v>0</v>
      </c>
      <c r="F414" s="26">
        <f>D414-E414</f>
        <v>534186.93000000005</v>
      </c>
      <c r="G414" s="26">
        <v>10696.86</v>
      </c>
      <c r="H414" s="27">
        <v>0</v>
      </c>
      <c r="I414" s="27">
        <v>0</v>
      </c>
      <c r="J414" s="26">
        <f>G414-H414-I414</f>
        <v>10696.86</v>
      </c>
      <c r="K414" s="26">
        <v>105934.66</v>
      </c>
      <c r="L414" s="10">
        <f>(F414+J414)/C414</f>
        <v>233.25504708904111</v>
      </c>
      <c r="M414" s="10">
        <f>K414/C414</f>
        <v>45.348741438356164</v>
      </c>
      <c r="N414" s="11">
        <f>(F414+J414+K414)/C414</f>
        <v>278.60378852739728</v>
      </c>
    </row>
    <row r="415" spans="1:14" ht="15" customHeight="1">
      <c r="A415" s="8" t="s">
        <v>310</v>
      </c>
      <c r="B415" s="9" t="s">
        <v>296</v>
      </c>
      <c r="C415" s="25">
        <v>2618</v>
      </c>
      <c r="D415" s="26">
        <v>590434.78</v>
      </c>
      <c r="E415" s="27">
        <v>0</v>
      </c>
      <c r="F415" s="26">
        <f>D415-E415</f>
        <v>590434.78</v>
      </c>
      <c r="G415" s="26">
        <v>8338.06</v>
      </c>
      <c r="H415" s="27">
        <v>0</v>
      </c>
      <c r="I415" s="27">
        <v>0</v>
      </c>
      <c r="J415" s="26">
        <f>G415-H415-I415</f>
        <v>8338.06</v>
      </c>
      <c r="K415" s="26">
        <v>125177.92</v>
      </c>
      <c r="L415" s="10">
        <f>(F415+J415)/C415</f>
        <v>228.7138426279603</v>
      </c>
      <c r="M415" s="10">
        <f>K415/C415</f>
        <v>47.814331550802137</v>
      </c>
      <c r="N415" s="11">
        <f>(F415+J415+K415)/C415</f>
        <v>276.52817417876247</v>
      </c>
    </row>
    <row r="416" spans="1:14" ht="15" customHeight="1">
      <c r="A416" s="8" t="s">
        <v>361</v>
      </c>
      <c r="B416" s="9" t="s">
        <v>221</v>
      </c>
      <c r="C416" s="25">
        <v>1133</v>
      </c>
      <c r="D416" s="26">
        <v>274391.14</v>
      </c>
      <c r="E416" s="27">
        <v>0</v>
      </c>
      <c r="F416" s="26">
        <f>D416-E416</f>
        <v>274391.14</v>
      </c>
      <c r="G416" s="26">
        <v>16505.91</v>
      </c>
      <c r="H416" s="27">
        <v>0</v>
      </c>
      <c r="I416" s="27">
        <v>0</v>
      </c>
      <c r="J416" s="26">
        <f>G416-H416-I416</f>
        <v>16505.91</v>
      </c>
      <c r="K416" s="26">
        <v>19275.669999999998</v>
      </c>
      <c r="L416" s="10">
        <f>(F416+J416)/C416</f>
        <v>256.74938217122684</v>
      </c>
      <c r="M416" s="10">
        <f>K416/C416</f>
        <v>17.012947925860544</v>
      </c>
      <c r="N416" s="11">
        <f>(F416+J416+K416)/C416</f>
        <v>273.76233009708733</v>
      </c>
    </row>
    <row r="417" spans="1:14" ht="15" customHeight="1">
      <c r="A417" s="8" t="s">
        <v>365</v>
      </c>
      <c r="B417" s="9" t="s">
        <v>221</v>
      </c>
      <c r="C417" s="25">
        <v>3721</v>
      </c>
      <c r="D417" s="26">
        <v>847350.52</v>
      </c>
      <c r="E417" s="27">
        <v>0</v>
      </c>
      <c r="F417" s="26">
        <f>D417-E417</f>
        <v>847350.52</v>
      </c>
      <c r="G417" s="26">
        <v>29378.94</v>
      </c>
      <c r="H417" s="27">
        <v>0</v>
      </c>
      <c r="I417" s="27">
        <v>0</v>
      </c>
      <c r="J417" s="26">
        <f>G417-H417-I417</f>
        <v>29378.94</v>
      </c>
      <c r="K417" s="26">
        <v>140779.48000000001</v>
      </c>
      <c r="L417" s="10">
        <f>(F417+J417)/C417</f>
        <v>235.61662456328943</v>
      </c>
      <c r="M417" s="10">
        <f>K417/C417</f>
        <v>37.833775866702503</v>
      </c>
      <c r="N417" s="11">
        <f>(F417+J417+K417)/C417</f>
        <v>273.45040042999193</v>
      </c>
    </row>
    <row r="418" spans="1:14" ht="15" customHeight="1">
      <c r="A418" s="8" t="s">
        <v>245</v>
      </c>
      <c r="B418" s="9" t="s">
        <v>221</v>
      </c>
      <c r="C418" s="25">
        <v>4603</v>
      </c>
      <c r="D418" s="26">
        <v>967209.99</v>
      </c>
      <c r="E418" s="27">
        <v>0</v>
      </c>
      <c r="F418" s="26">
        <f>D418-E418</f>
        <v>967209.99</v>
      </c>
      <c r="G418" s="26">
        <v>26376.01</v>
      </c>
      <c r="H418" s="27">
        <v>0</v>
      </c>
      <c r="I418" s="27">
        <v>0</v>
      </c>
      <c r="J418" s="26">
        <f>G418-H418-I418</f>
        <v>26376.01</v>
      </c>
      <c r="K418" s="26">
        <v>232890.97</v>
      </c>
      <c r="L418" s="10">
        <f>(F418+J418)/C418</f>
        <v>215.8561807516837</v>
      </c>
      <c r="M418" s="10">
        <f>K418/C418</f>
        <v>50.595474690419294</v>
      </c>
      <c r="N418" s="11">
        <f>(F418+J418+K418)/C418</f>
        <v>266.45165544210295</v>
      </c>
    </row>
    <row r="419" spans="1:14" ht="15" customHeight="1">
      <c r="A419" s="8" t="s">
        <v>301</v>
      </c>
      <c r="B419" s="9" t="s">
        <v>296</v>
      </c>
      <c r="C419" s="25">
        <v>3856</v>
      </c>
      <c r="D419" s="26">
        <v>816591.68</v>
      </c>
      <c r="E419" s="27">
        <v>0</v>
      </c>
      <c r="F419" s="26">
        <f>D419-E419</f>
        <v>816591.68</v>
      </c>
      <c r="G419" s="26">
        <v>9845.41</v>
      </c>
      <c r="H419" s="27">
        <v>0</v>
      </c>
      <c r="I419" s="27">
        <v>0</v>
      </c>
      <c r="J419" s="26">
        <f>G419-H419-I419</f>
        <v>9845.41</v>
      </c>
      <c r="K419" s="26">
        <v>192877.69</v>
      </c>
      <c r="L419" s="10">
        <f>(F419+J419)/C419</f>
        <v>214.32497147302908</v>
      </c>
      <c r="M419" s="10">
        <f>K419/C419</f>
        <v>50.020147821576764</v>
      </c>
      <c r="N419" s="11">
        <f>(F419+J419+K419)/C419</f>
        <v>264.34511929460581</v>
      </c>
    </row>
    <row r="420" spans="1:14" ht="15" customHeight="1">
      <c r="A420" s="8" t="s">
        <v>77</v>
      </c>
      <c r="B420" s="9" t="s">
        <v>0</v>
      </c>
      <c r="C420" s="25">
        <v>261</v>
      </c>
      <c r="D420" s="26">
        <v>44489.74</v>
      </c>
      <c r="E420" s="27">
        <v>0</v>
      </c>
      <c r="F420" s="26">
        <f>D420-E420</f>
        <v>44489.74</v>
      </c>
      <c r="G420" s="26">
        <v>2924.76</v>
      </c>
      <c r="H420" s="27">
        <v>0</v>
      </c>
      <c r="I420" s="27">
        <v>0</v>
      </c>
      <c r="J420" s="26">
        <f>G420-H420-I420</f>
        <v>2924.76</v>
      </c>
      <c r="K420" s="26">
        <v>21501.48</v>
      </c>
      <c r="L420" s="10">
        <f>(F420+J420)/C420</f>
        <v>181.66475095785441</v>
      </c>
      <c r="M420" s="10">
        <f>K420/C420</f>
        <v>82.381149425287362</v>
      </c>
      <c r="N420" s="11">
        <f>(F420+J420+K420)/C420</f>
        <v>264.04590038314177</v>
      </c>
    </row>
    <row r="421" spans="1:14" ht="15" customHeight="1">
      <c r="A421" s="8" t="s">
        <v>360</v>
      </c>
      <c r="B421" s="9" t="s">
        <v>0</v>
      </c>
      <c r="C421" s="25">
        <v>1636</v>
      </c>
      <c r="D421" s="26">
        <v>267453.09000000003</v>
      </c>
      <c r="E421" s="27">
        <v>0</v>
      </c>
      <c r="F421" s="26">
        <f>D421-E421</f>
        <v>267453.09000000003</v>
      </c>
      <c r="G421" s="26">
        <v>11201.81</v>
      </c>
      <c r="H421" s="27">
        <v>0</v>
      </c>
      <c r="I421" s="27">
        <v>0</v>
      </c>
      <c r="J421" s="26">
        <f>G421-H421-I421</f>
        <v>11201.81</v>
      </c>
      <c r="K421" s="26">
        <v>149994.26999999999</v>
      </c>
      <c r="L421" s="10">
        <f>(F421+J421)/C421</f>
        <v>170.32695599022006</v>
      </c>
      <c r="M421" s="10">
        <f>K421/C421</f>
        <v>91.683539119804394</v>
      </c>
      <c r="N421" s="11">
        <f>(F421+J421+K421)/C421</f>
        <v>262.01049511002446</v>
      </c>
    </row>
    <row r="422" spans="1:14" ht="15" customHeight="1">
      <c r="A422" s="8" t="s">
        <v>127</v>
      </c>
      <c r="B422" s="9" t="s">
        <v>109</v>
      </c>
      <c r="C422" s="25">
        <v>305</v>
      </c>
      <c r="D422" s="26">
        <v>57315.73</v>
      </c>
      <c r="E422" s="27">
        <v>0</v>
      </c>
      <c r="F422" s="26">
        <f>D422-E422</f>
        <v>57315.73</v>
      </c>
      <c r="G422" s="26">
        <v>1866.08</v>
      </c>
      <c r="H422" s="27">
        <v>0</v>
      </c>
      <c r="I422" s="27">
        <v>0</v>
      </c>
      <c r="J422" s="26">
        <f>G422-H422-I422</f>
        <v>1866.08</v>
      </c>
      <c r="K422" s="26">
        <v>19569.62</v>
      </c>
      <c r="L422" s="10">
        <f>(F422+J422)/C422</f>
        <v>194.03872131147543</v>
      </c>
      <c r="M422" s="10">
        <f>K422/C422</f>
        <v>64.162688524590166</v>
      </c>
      <c r="N422" s="11">
        <f>(F422+J422+K422)/C422</f>
        <v>258.20140983606558</v>
      </c>
    </row>
    <row r="423" spans="1:14" ht="15" customHeight="1">
      <c r="A423" s="8" t="s">
        <v>128</v>
      </c>
      <c r="B423" s="9" t="s">
        <v>109</v>
      </c>
      <c r="C423" s="25">
        <v>197</v>
      </c>
      <c r="D423" s="26">
        <v>41946.93</v>
      </c>
      <c r="E423" s="27">
        <v>0</v>
      </c>
      <c r="F423" s="26">
        <f>D423-E423</f>
        <v>41946.93</v>
      </c>
      <c r="G423" s="26">
        <v>1237.56</v>
      </c>
      <c r="H423" s="27">
        <v>0</v>
      </c>
      <c r="I423" s="27">
        <v>0</v>
      </c>
      <c r="J423" s="26">
        <f>G423-H423-I423</f>
        <v>1237.56</v>
      </c>
      <c r="K423" s="26">
        <v>7346.81</v>
      </c>
      <c r="L423" s="10">
        <f>(F423+J423)/C423</f>
        <v>219.21060913705583</v>
      </c>
      <c r="M423" s="10">
        <f>K423/C423</f>
        <v>37.293451776649746</v>
      </c>
      <c r="N423" s="11">
        <f>(F423+J423+K423)/C423</f>
        <v>256.50406091370559</v>
      </c>
    </row>
    <row r="424" spans="1:14" ht="15" customHeight="1">
      <c r="A424" s="8" t="s">
        <v>327</v>
      </c>
      <c r="B424" s="9" t="s">
        <v>85</v>
      </c>
      <c r="C424" s="25">
        <v>242</v>
      </c>
      <c r="D424" s="26">
        <v>46655.73</v>
      </c>
      <c r="E424" s="27">
        <v>0</v>
      </c>
      <c r="F424" s="26">
        <f>D424-E424</f>
        <v>46655.73</v>
      </c>
      <c r="G424" s="26">
        <v>2721.35</v>
      </c>
      <c r="H424" s="27">
        <v>0</v>
      </c>
      <c r="I424" s="27">
        <v>0</v>
      </c>
      <c r="J424" s="26">
        <f>G424-H424-I424</f>
        <v>2721.35</v>
      </c>
      <c r="K424" s="26">
        <v>12601.3</v>
      </c>
      <c r="L424" s="10">
        <f>(F424+J424)/C424</f>
        <v>204.03752066115703</v>
      </c>
      <c r="M424" s="10">
        <f>K424/C424</f>
        <v>52.071487603305783</v>
      </c>
      <c r="N424" s="11">
        <f>(F424+J424+K424)/C424</f>
        <v>256.10900826446283</v>
      </c>
    </row>
    <row r="425" spans="1:14" ht="15" customHeight="1">
      <c r="A425" s="8" t="s">
        <v>369</v>
      </c>
      <c r="B425" s="9" t="s">
        <v>247</v>
      </c>
      <c r="C425" s="25">
        <v>2821</v>
      </c>
      <c r="D425" s="26">
        <v>638751.01</v>
      </c>
      <c r="E425" s="27">
        <v>0</v>
      </c>
      <c r="F425" s="26">
        <f>D425-E425</f>
        <v>638751.01</v>
      </c>
      <c r="G425" s="26">
        <v>13030.56</v>
      </c>
      <c r="H425" s="27">
        <v>0</v>
      </c>
      <c r="I425" s="27">
        <v>0</v>
      </c>
      <c r="J425" s="26">
        <f>G425-H425-I425</f>
        <v>13030.56</v>
      </c>
      <c r="K425" s="26">
        <v>62184.959999999999</v>
      </c>
      <c r="L425" s="10">
        <f>(F425+J425)/C425</f>
        <v>231.04628500531729</v>
      </c>
      <c r="M425" s="10">
        <f>K425/C425</f>
        <v>22.043587380361572</v>
      </c>
      <c r="N425" s="11">
        <f>(F425+J425+K425)/C425</f>
        <v>253.08987238567886</v>
      </c>
    </row>
    <row r="426" spans="1:14" ht="15" customHeight="1">
      <c r="A426" s="8" t="s">
        <v>401</v>
      </c>
      <c r="B426" s="9" t="s">
        <v>255</v>
      </c>
      <c r="C426" s="25">
        <v>298</v>
      </c>
      <c r="D426" s="26">
        <v>71743.95</v>
      </c>
      <c r="E426" s="27">
        <v>0</v>
      </c>
      <c r="F426" s="26">
        <f>D426-E426</f>
        <v>71743.95</v>
      </c>
      <c r="G426" s="26">
        <v>0</v>
      </c>
      <c r="H426" s="27">
        <v>0</v>
      </c>
      <c r="I426" s="27">
        <v>0</v>
      </c>
      <c r="J426" s="26">
        <f>G426-H426-I426</f>
        <v>0</v>
      </c>
      <c r="K426" s="26">
        <v>3389.69</v>
      </c>
      <c r="L426" s="10">
        <f>(F426+J426)/C426</f>
        <v>240.75151006711408</v>
      </c>
      <c r="M426" s="10">
        <f>K426/C426</f>
        <v>11.37479865771812</v>
      </c>
      <c r="N426" s="11">
        <f>(F426+J426+K426)/C426</f>
        <v>252.1263087248322</v>
      </c>
    </row>
    <row r="427" spans="1:14" ht="15" customHeight="1">
      <c r="A427" s="8" t="s">
        <v>442</v>
      </c>
      <c r="B427" s="9" t="s">
        <v>0</v>
      </c>
      <c r="C427" s="25">
        <v>985</v>
      </c>
      <c r="D427" s="26">
        <v>196054.81</v>
      </c>
      <c r="E427" s="27">
        <v>0</v>
      </c>
      <c r="F427" s="26">
        <f>D427-E427</f>
        <v>196054.81</v>
      </c>
      <c r="G427" s="26">
        <v>0</v>
      </c>
      <c r="H427" s="27">
        <v>0</v>
      </c>
      <c r="I427" s="27">
        <v>0</v>
      </c>
      <c r="J427" s="26">
        <f>G427-H427-I427</f>
        <v>0</v>
      </c>
      <c r="K427" s="26">
        <v>51754.91</v>
      </c>
      <c r="L427" s="10">
        <f>(F427+J427)/C427</f>
        <v>199.04041624365482</v>
      </c>
      <c r="M427" s="10">
        <f>K427/C427</f>
        <v>52.543055837563458</v>
      </c>
      <c r="N427" s="11">
        <f>(F427+J427+K427)/C427</f>
        <v>251.58347208121828</v>
      </c>
    </row>
    <row r="428" spans="1:14" ht="15" customHeight="1">
      <c r="A428" s="8" t="s">
        <v>33</v>
      </c>
      <c r="B428" s="9" t="s">
        <v>0</v>
      </c>
      <c r="C428" s="25">
        <v>2748</v>
      </c>
      <c r="D428" s="26">
        <v>515594.89</v>
      </c>
      <c r="E428" s="27">
        <v>0</v>
      </c>
      <c r="F428" s="26">
        <f>D428-E428</f>
        <v>515594.89</v>
      </c>
      <c r="G428" s="26">
        <v>2559.9299999999998</v>
      </c>
      <c r="H428" s="27">
        <v>0</v>
      </c>
      <c r="I428" s="27">
        <v>0</v>
      </c>
      <c r="J428" s="26">
        <f>G428-H428-I428</f>
        <v>2559.9299999999998</v>
      </c>
      <c r="K428" s="26">
        <v>172141.01</v>
      </c>
      <c r="L428" s="10">
        <f>(F428+J428)/C428</f>
        <v>188.5570669577875</v>
      </c>
      <c r="M428" s="10">
        <f>K428/C428</f>
        <v>62.642288937409027</v>
      </c>
      <c r="N428" s="11">
        <f>(F428+J428+K428)/C428</f>
        <v>251.19935589519653</v>
      </c>
    </row>
    <row r="429" spans="1:14" ht="15" customHeight="1">
      <c r="A429" s="8" t="s">
        <v>229</v>
      </c>
      <c r="B429" s="9" t="s">
        <v>221</v>
      </c>
      <c r="C429" s="25">
        <v>3191</v>
      </c>
      <c r="D429" s="26">
        <v>645252.14</v>
      </c>
      <c r="E429" s="27">
        <v>0</v>
      </c>
      <c r="F429" s="26">
        <f>D429-E429</f>
        <v>645252.14</v>
      </c>
      <c r="G429" s="26">
        <v>22317.49</v>
      </c>
      <c r="H429" s="27">
        <v>0</v>
      </c>
      <c r="I429" s="27">
        <v>0</v>
      </c>
      <c r="J429" s="26">
        <f>G429-H429-I429</f>
        <v>22317.49</v>
      </c>
      <c r="K429" s="26">
        <v>129292.4</v>
      </c>
      <c r="L429" s="10">
        <f>(F429+J429)/C429</f>
        <v>209.20389533061737</v>
      </c>
      <c r="M429" s="10">
        <f>K429/C429</f>
        <v>40.517831400814792</v>
      </c>
      <c r="N429" s="11">
        <f>(F429+J429+K429)/C429</f>
        <v>249.72172673143217</v>
      </c>
    </row>
    <row r="430" spans="1:14" ht="15" customHeight="1">
      <c r="A430" s="8" t="s">
        <v>87</v>
      </c>
      <c r="B430" s="9" t="s">
        <v>85</v>
      </c>
      <c r="C430" s="25">
        <v>3478</v>
      </c>
      <c r="D430" s="26">
        <v>685414.12</v>
      </c>
      <c r="E430" s="27">
        <v>0</v>
      </c>
      <c r="F430" s="26">
        <f>D430-E430</f>
        <v>685414.12</v>
      </c>
      <c r="G430" s="26">
        <v>35618.75</v>
      </c>
      <c r="H430" s="27">
        <v>0</v>
      </c>
      <c r="I430" s="27">
        <v>0</v>
      </c>
      <c r="J430" s="26">
        <f>G430-H430-I430</f>
        <v>35618.75</v>
      </c>
      <c r="K430" s="26">
        <v>141874.51</v>
      </c>
      <c r="L430" s="10">
        <f>(F430+J430)/C430</f>
        <v>207.31249856239216</v>
      </c>
      <c r="M430" s="10">
        <f>K430/C430</f>
        <v>40.791981023576774</v>
      </c>
      <c r="N430" s="11">
        <f>(F430+J430+K430)/C430</f>
        <v>248.10447958596896</v>
      </c>
    </row>
    <row r="431" spans="1:14" ht="15" customHeight="1">
      <c r="A431" s="8" t="s">
        <v>30</v>
      </c>
      <c r="B431" s="9" t="s">
        <v>0</v>
      </c>
      <c r="C431" s="25">
        <v>3550</v>
      </c>
      <c r="D431" s="26">
        <v>715624.29</v>
      </c>
      <c r="E431" s="27">
        <v>0</v>
      </c>
      <c r="F431" s="26">
        <f>D431-E431</f>
        <v>715624.29</v>
      </c>
      <c r="G431" s="26">
        <v>35344.39</v>
      </c>
      <c r="H431" s="27">
        <v>0</v>
      </c>
      <c r="I431" s="27">
        <v>0</v>
      </c>
      <c r="J431" s="26">
        <f>G431-H431-I431</f>
        <v>35344.39</v>
      </c>
      <c r="K431" s="26">
        <v>122271.9</v>
      </c>
      <c r="L431" s="10">
        <f>(F431+J431)/C431</f>
        <v>211.54047323943664</v>
      </c>
      <c r="M431" s="10">
        <f>K431/C431</f>
        <v>34.442788732394362</v>
      </c>
      <c r="N431" s="11">
        <f>(F431+J431+K431)/C431</f>
        <v>245.98326197183101</v>
      </c>
    </row>
    <row r="432" spans="1:14" ht="15" customHeight="1">
      <c r="A432" s="8" t="s">
        <v>336</v>
      </c>
      <c r="B432" s="9" t="s">
        <v>221</v>
      </c>
      <c r="C432" s="25">
        <v>1491</v>
      </c>
      <c r="D432" s="26">
        <v>325291.36</v>
      </c>
      <c r="E432" s="27">
        <v>0</v>
      </c>
      <c r="F432" s="26">
        <f>D432-E432</f>
        <v>325291.36</v>
      </c>
      <c r="G432" s="26">
        <v>170.48</v>
      </c>
      <c r="H432" s="27">
        <v>0</v>
      </c>
      <c r="I432" s="27">
        <v>0</v>
      </c>
      <c r="J432" s="26">
        <f>G432-H432-I432</f>
        <v>170.48</v>
      </c>
      <c r="K432" s="26">
        <v>38724.730000000003</v>
      </c>
      <c r="L432" s="10">
        <f>(F432+J432)/C432</f>
        <v>218.28426559356134</v>
      </c>
      <c r="M432" s="10">
        <f>K432/C432</f>
        <v>25.972320590207918</v>
      </c>
      <c r="N432" s="11">
        <f>(F432+J432+K432)/C432</f>
        <v>244.25658618376926</v>
      </c>
    </row>
    <row r="433" spans="1:14" ht="15" customHeight="1">
      <c r="A433" s="8" t="s">
        <v>111</v>
      </c>
      <c r="B433" s="9" t="s">
        <v>109</v>
      </c>
      <c r="C433" s="25">
        <v>369</v>
      </c>
      <c r="D433" s="26">
        <v>71823.25</v>
      </c>
      <c r="E433" s="27">
        <v>0</v>
      </c>
      <c r="F433" s="26">
        <f>D433-E433</f>
        <v>71823.25</v>
      </c>
      <c r="G433" s="26">
        <v>1118.1099999999999</v>
      </c>
      <c r="H433" s="27">
        <v>0</v>
      </c>
      <c r="I433" s="27">
        <v>0</v>
      </c>
      <c r="J433" s="26">
        <f>G433-H433-I433</f>
        <v>1118.1099999999999</v>
      </c>
      <c r="K433" s="26">
        <v>14482.15</v>
      </c>
      <c r="L433" s="10">
        <f>(F433+J433)/C433</f>
        <v>197.67306233062331</v>
      </c>
      <c r="M433" s="10">
        <f>K433/C433</f>
        <v>39.2470189701897</v>
      </c>
      <c r="N433" s="11">
        <f>(F433+J433+K433)/C433</f>
        <v>236.920081300813</v>
      </c>
    </row>
    <row r="434" spans="1:14" ht="15" customHeight="1">
      <c r="A434" s="8" t="s">
        <v>83</v>
      </c>
      <c r="B434" s="9" t="s">
        <v>0</v>
      </c>
      <c r="C434" s="25">
        <v>543</v>
      </c>
      <c r="D434" s="26">
        <v>81176.990000000005</v>
      </c>
      <c r="E434" s="27">
        <v>0</v>
      </c>
      <c r="F434" s="26">
        <f>D434-E434</f>
        <v>81176.990000000005</v>
      </c>
      <c r="G434" s="26">
        <v>9050.34</v>
      </c>
      <c r="H434" s="27">
        <v>0</v>
      </c>
      <c r="I434" s="27">
        <v>0</v>
      </c>
      <c r="J434" s="26">
        <f>G434-H434-I434</f>
        <v>9050.34</v>
      </c>
      <c r="K434" s="26">
        <v>37943.800000000003</v>
      </c>
      <c r="L434" s="10">
        <f>(F434+J434)/C434</f>
        <v>166.16451197053408</v>
      </c>
      <c r="M434" s="10">
        <f>K434/C434</f>
        <v>69.878084714548805</v>
      </c>
      <c r="N434" s="11">
        <f>(F434+J434+K434)/C434</f>
        <v>236.04259668508288</v>
      </c>
    </row>
    <row r="435" spans="1:14">
      <c r="A435" s="8" t="s">
        <v>395</v>
      </c>
      <c r="B435" s="9" t="s">
        <v>0</v>
      </c>
      <c r="C435" s="25">
        <v>555</v>
      </c>
      <c r="D435" s="26">
        <v>74644.44</v>
      </c>
      <c r="E435" s="27">
        <v>0</v>
      </c>
      <c r="F435" s="26">
        <f>D435-E435</f>
        <v>74644.44</v>
      </c>
      <c r="G435" s="26">
        <v>518</v>
      </c>
      <c r="H435" s="27">
        <v>0</v>
      </c>
      <c r="I435" s="27">
        <v>0</v>
      </c>
      <c r="J435" s="26">
        <f>G435-H435-I435</f>
        <v>518</v>
      </c>
      <c r="K435" s="26">
        <v>50596.05</v>
      </c>
      <c r="L435" s="10">
        <f>(F435+J435)/C435</f>
        <v>135.42781981981983</v>
      </c>
      <c r="M435" s="10">
        <f>K435/C435</f>
        <v>91.164054054054063</v>
      </c>
      <c r="N435" s="11">
        <f>(F435+J435+K435)/C435</f>
        <v>226.59187387387388</v>
      </c>
    </row>
    <row r="436" spans="1:14">
      <c r="A436" s="8" t="s">
        <v>164</v>
      </c>
      <c r="B436" s="9" t="s">
        <v>109</v>
      </c>
      <c r="C436" s="25">
        <v>190</v>
      </c>
      <c r="D436" s="26">
        <v>36712.69</v>
      </c>
      <c r="E436" s="27">
        <v>0</v>
      </c>
      <c r="F436" s="26">
        <f>D436-E436</f>
        <v>36712.69</v>
      </c>
      <c r="G436" s="26">
        <v>656.25</v>
      </c>
      <c r="H436" s="27">
        <v>0</v>
      </c>
      <c r="I436" s="27">
        <v>0</v>
      </c>
      <c r="J436" s="26">
        <f>G436-H436-I436</f>
        <v>656.25</v>
      </c>
      <c r="K436" s="26">
        <v>4834.2700000000004</v>
      </c>
      <c r="L436" s="10">
        <f>(F436+J436)/C436</f>
        <v>196.67863157894737</v>
      </c>
      <c r="M436" s="10">
        <f>K436/C436</f>
        <v>25.443526315789477</v>
      </c>
      <c r="N436" s="11">
        <f>(F436+J436+K436)/C436</f>
        <v>222.12215789473689</v>
      </c>
    </row>
    <row r="437" spans="1:14">
      <c r="A437" s="8" t="s">
        <v>16</v>
      </c>
      <c r="B437" s="9" t="s">
        <v>0</v>
      </c>
      <c r="C437" s="25">
        <v>414</v>
      </c>
      <c r="D437" s="26">
        <v>58636.01</v>
      </c>
      <c r="E437" s="27">
        <v>0</v>
      </c>
      <c r="F437" s="26">
        <f>D437-E437</f>
        <v>58636.01</v>
      </c>
      <c r="G437" s="26">
        <v>4068.72</v>
      </c>
      <c r="H437" s="27">
        <v>0</v>
      </c>
      <c r="I437" s="27">
        <v>0</v>
      </c>
      <c r="J437" s="26">
        <f>G437-H437-I437</f>
        <v>4068.72</v>
      </c>
      <c r="K437" s="26">
        <v>28713.439999999999</v>
      </c>
      <c r="L437" s="10">
        <f>(F437+J437)/C437</f>
        <v>151.46070048309178</v>
      </c>
      <c r="M437" s="10">
        <f>K437/C437</f>
        <v>69.356135265700473</v>
      </c>
      <c r="N437" s="11">
        <f>(F437+J437+K437)/C437</f>
        <v>220.81683574879227</v>
      </c>
    </row>
    <row r="438" spans="1:14">
      <c r="A438" s="8" t="s">
        <v>246</v>
      </c>
      <c r="B438" s="9" t="s">
        <v>221</v>
      </c>
      <c r="C438" s="25">
        <v>337</v>
      </c>
      <c r="D438" s="26">
        <v>60924.86</v>
      </c>
      <c r="E438" s="27">
        <v>0</v>
      </c>
      <c r="F438" s="26">
        <f>D438-E438</f>
        <v>60924.86</v>
      </c>
      <c r="G438" s="26">
        <v>3250.33</v>
      </c>
      <c r="H438" s="27">
        <v>0</v>
      </c>
      <c r="I438" s="27">
        <v>0</v>
      </c>
      <c r="J438" s="26">
        <f>G438-H438-I438</f>
        <v>3250.33</v>
      </c>
      <c r="K438" s="26">
        <v>5314.86</v>
      </c>
      <c r="L438" s="10">
        <f>(F438+J438)/C438</f>
        <v>190.43083086053414</v>
      </c>
      <c r="M438" s="10">
        <f>K438/C438</f>
        <v>15.771097922848664</v>
      </c>
      <c r="N438" s="11">
        <f>(F438+J438+K438)/C438</f>
        <v>206.20192878338281</v>
      </c>
    </row>
    <row r="439" spans="1:14">
      <c r="A439" s="8" t="s">
        <v>400</v>
      </c>
      <c r="B439" s="9" t="s">
        <v>0</v>
      </c>
      <c r="C439" s="25">
        <v>323</v>
      </c>
      <c r="D439" s="26">
        <v>42570.09</v>
      </c>
      <c r="E439" s="27">
        <v>0</v>
      </c>
      <c r="F439" s="26">
        <f>D439-E439</f>
        <v>42570.09</v>
      </c>
      <c r="G439" s="26">
        <v>3648.19</v>
      </c>
      <c r="H439" s="27">
        <v>0</v>
      </c>
      <c r="I439" s="27">
        <v>0</v>
      </c>
      <c r="J439" s="26">
        <f>G439-H439-I439</f>
        <v>3648.19</v>
      </c>
      <c r="K439" s="26">
        <v>20010.73</v>
      </c>
      <c r="L439" s="10">
        <f>(F439+J439)/C439</f>
        <v>143.09065015479877</v>
      </c>
      <c r="M439" s="10">
        <f>K439/C439</f>
        <v>61.952724458204329</v>
      </c>
      <c r="N439" s="11">
        <f>(F439+J439+K439)/C439</f>
        <v>205.04337461300307</v>
      </c>
    </row>
    <row r="440" spans="1:14">
      <c r="A440" s="8" t="s">
        <v>171</v>
      </c>
      <c r="B440" s="9" t="s">
        <v>109</v>
      </c>
      <c r="C440" s="25">
        <v>197</v>
      </c>
      <c r="D440" s="26">
        <v>33332.06</v>
      </c>
      <c r="E440" s="27">
        <v>0</v>
      </c>
      <c r="F440" s="26">
        <f>D440-E440</f>
        <v>33332.06</v>
      </c>
      <c r="G440" s="26">
        <v>810.1</v>
      </c>
      <c r="H440" s="27">
        <v>0</v>
      </c>
      <c r="I440" s="27">
        <v>0</v>
      </c>
      <c r="J440" s="26">
        <f>G440-H440-I440</f>
        <v>810.1</v>
      </c>
      <c r="K440" s="26">
        <v>5468.27</v>
      </c>
      <c r="L440" s="10">
        <f>(F440+J440)/C440</f>
        <v>173.31045685279187</v>
      </c>
      <c r="M440" s="10">
        <f>K440/C440</f>
        <v>27.757715736040613</v>
      </c>
      <c r="N440" s="11">
        <f>(F440+J440+K440)/C440</f>
        <v>201.06817258883245</v>
      </c>
    </row>
    <row r="441" spans="1:14">
      <c r="A441" s="8" t="s">
        <v>441</v>
      </c>
      <c r="B441" s="9" t="s">
        <v>0</v>
      </c>
      <c r="C441" s="25">
        <v>1012</v>
      </c>
      <c r="D441" s="26">
        <v>161797.35999999999</v>
      </c>
      <c r="E441" s="27">
        <v>0</v>
      </c>
      <c r="F441" s="26">
        <f>D441-E441</f>
        <v>161797.35999999999</v>
      </c>
      <c r="G441" s="26">
        <v>2666.57</v>
      </c>
      <c r="H441" s="27">
        <v>0</v>
      </c>
      <c r="I441" s="27">
        <v>0</v>
      </c>
      <c r="J441" s="26">
        <f>G441-H441-I441</f>
        <v>2666.57</v>
      </c>
      <c r="K441" s="26">
        <v>27024.11</v>
      </c>
      <c r="L441" s="10">
        <f>(F441+J441)/C441</f>
        <v>162.51376482213439</v>
      </c>
      <c r="M441" s="10">
        <f>K441/C441</f>
        <v>26.703666007905138</v>
      </c>
      <c r="N441" s="11">
        <f>(F441+J441+K441)/C441</f>
        <v>189.21743083003952</v>
      </c>
    </row>
    <row r="442" spans="1:14">
      <c r="A442" s="8" t="s">
        <v>54</v>
      </c>
      <c r="B442" s="9" t="s">
        <v>0</v>
      </c>
      <c r="C442" s="25">
        <v>388</v>
      </c>
      <c r="D442" s="26">
        <v>43047.44</v>
      </c>
      <c r="E442" s="27">
        <v>0</v>
      </c>
      <c r="F442" s="26">
        <f>D442-E442</f>
        <v>43047.44</v>
      </c>
      <c r="G442" s="26">
        <v>1875.63</v>
      </c>
      <c r="H442" s="27">
        <v>0</v>
      </c>
      <c r="I442" s="27">
        <v>0</v>
      </c>
      <c r="J442" s="26">
        <f>G442-H442-I442</f>
        <v>1875.63</v>
      </c>
      <c r="K442" s="26">
        <v>27981.27</v>
      </c>
      <c r="L442" s="10">
        <f>(F442+J442)/C442</f>
        <v>115.78110824742268</v>
      </c>
      <c r="M442" s="10">
        <f>K442/C442</f>
        <v>72.116675257731956</v>
      </c>
      <c r="N442" s="11">
        <f>(F442+J442+K442)/C442</f>
        <v>187.89778350515462</v>
      </c>
    </row>
    <row r="443" spans="1:14">
      <c r="A443" s="8" t="s">
        <v>152</v>
      </c>
      <c r="B443" s="9" t="s">
        <v>109</v>
      </c>
      <c r="C443" s="25">
        <v>59</v>
      </c>
      <c r="D443" s="26">
        <v>5750.6</v>
      </c>
      <c r="E443" s="27">
        <v>0</v>
      </c>
      <c r="F443" s="26">
        <f>D443-E443</f>
        <v>5750.6</v>
      </c>
      <c r="G443" s="26">
        <v>233.37</v>
      </c>
      <c r="H443" s="27">
        <v>0</v>
      </c>
      <c r="I443" s="27">
        <v>0</v>
      </c>
      <c r="J443" s="26">
        <f>G443-H443-I443</f>
        <v>233.37</v>
      </c>
      <c r="K443" s="26">
        <v>4108.32</v>
      </c>
      <c r="L443" s="10">
        <f>(F443+J443)/C443</f>
        <v>101.42322033898306</v>
      </c>
      <c r="M443" s="10">
        <f>K443/C443</f>
        <v>69.632542372881346</v>
      </c>
      <c r="N443" s="11">
        <f>(F443+J443+K443)/C443</f>
        <v>171.05576271186442</v>
      </c>
    </row>
  </sheetData>
  <sortState ref="A10:N443">
    <sortCondition descending="1" ref="N10:N443"/>
  </sortState>
  <mergeCells count="4">
    <mergeCell ref="D8:K8"/>
    <mergeCell ref="L8:N8"/>
    <mergeCell ref="A3:N3"/>
    <mergeCell ref="A4:N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2022-11-14T08:25:05Z</dcterms:modified>
</cp:coreProperties>
</file>