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-108" yWindow="-108" windowWidth="19416" windowHeight="10416"/>
  </bookViews>
  <sheets>
    <sheet name="Orden ALFABETICO" sheetId="13" r:id="rId1"/>
    <sheet name="Orden INGRESOS POR HABITANTE" sheetId="14" r:id="rId2"/>
  </sheets>
  <calcPr calcId="145621"/>
</workbook>
</file>

<file path=xl/calcChain.xml><?xml version="1.0" encoding="utf-8"?>
<calcChain xmlns="http://schemas.openxmlformats.org/spreadsheetml/2006/main">
  <c r="M403" i="14" l="1"/>
  <c r="J403" i="14"/>
  <c r="F403" i="14"/>
  <c r="N403" i="14" s="1"/>
  <c r="M210" i="14"/>
  <c r="J210" i="14"/>
  <c r="F210" i="14"/>
  <c r="M72" i="14"/>
  <c r="J72" i="14"/>
  <c r="F72" i="14"/>
  <c r="M572" i="14"/>
  <c r="J572" i="14"/>
  <c r="F572" i="14"/>
  <c r="M292" i="14"/>
  <c r="J292" i="14"/>
  <c r="F292" i="14"/>
  <c r="N292" i="14" s="1"/>
  <c r="M77" i="14"/>
  <c r="J77" i="14"/>
  <c r="F77" i="14"/>
  <c r="M548" i="14"/>
  <c r="J548" i="14"/>
  <c r="F548" i="14"/>
  <c r="N548" i="14" s="1"/>
  <c r="M201" i="14"/>
  <c r="J201" i="14"/>
  <c r="F201" i="14"/>
  <c r="M410" i="14"/>
  <c r="J410" i="14"/>
  <c r="F410" i="14"/>
  <c r="M567" i="14"/>
  <c r="J567" i="14"/>
  <c r="F567" i="14"/>
  <c r="M485" i="14"/>
  <c r="J485" i="14"/>
  <c r="F485" i="14"/>
  <c r="M334" i="14"/>
  <c r="J334" i="14"/>
  <c r="F334" i="14"/>
  <c r="M24" i="14"/>
  <c r="J24" i="14"/>
  <c r="F24" i="14"/>
  <c r="M647" i="14"/>
  <c r="J647" i="14"/>
  <c r="F647" i="14"/>
  <c r="M455" i="14"/>
  <c r="J455" i="14"/>
  <c r="F455" i="14"/>
  <c r="M456" i="14"/>
  <c r="J456" i="14"/>
  <c r="F456" i="14"/>
  <c r="M524" i="14"/>
  <c r="J524" i="14"/>
  <c r="F524" i="14"/>
  <c r="N524" i="14" s="1"/>
  <c r="M307" i="14"/>
  <c r="J307" i="14"/>
  <c r="F307" i="14"/>
  <c r="M415" i="14"/>
  <c r="J415" i="14"/>
  <c r="F415" i="14"/>
  <c r="M362" i="14"/>
  <c r="J362" i="14"/>
  <c r="F362" i="14"/>
  <c r="M268" i="14"/>
  <c r="J268" i="14"/>
  <c r="F268" i="14"/>
  <c r="N268" i="14" s="1"/>
  <c r="M214" i="14"/>
  <c r="J214" i="14"/>
  <c r="F214" i="14"/>
  <c r="M393" i="14"/>
  <c r="J393" i="14"/>
  <c r="F393" i="14"/>
  <c r="M594" i="14"/>
  <c r="J594" i="14"/>
  <c r="F594" i="14"/>
  <c r="M586" i="14"/>
  <c r="J586" i="14"/>
  <c r="F586" i="14"/>
  <c r="M161" i="14"/>
  <c r="J161" i="14"/>
  <c r="F161" i="14"/>
  <c r="N161" i="14" s="1"/>
  <c r="M588" i="14"/>
  <c r="J588" i="14"/>
  <c r="F588" i="14"/>
  <c r="M413" i="14"/>
  <c r="J413" i="14"/>
  <c r="F413" i="14"/>
  <c r="N413" i="14" s="1"/>
  <c r="M389" i="14"/>
  <c r="J389" i="14"/>
  <c r="F389" i="14"/>
  <c r="M641" i="14"/>
  <c r="J641" i="14"/>
  <c r="F641" i="14"/>
  <c r="N641" i="14" s="1"/>
  <c r="M444" i="14"/>
  <c r="J444" i="14"/>
  <c r="F444" i="14"/>
  <c r="M475" i="14"/>
  <c r="J475" i="14"/>
  <c r="F475" i="14"/>
  <c r="N475" i="14" s="1"/>
  <c r="M583" i="14"/>
  <c r="J583" i="14"/>
  <c r="F583" i="14"/>
  <c r="M333" i="14"/>
  <c r="J333" i="14"/>
  <c r="F333" i="14"/>
  <c r="N333" i="14" s="1"/>
  <c r="M541" i="14"/>
  <c r="J541" i="14"/>
  <c r="F541" i="14"/>
  <c r="N541" i="14" s="1"/>
  <c r="M412" i="14"/>
  <c r="J412" i="14"/>
  <c r="F412" i="14"/>
  <c r="N412" i="14" s="1"/>
  <c r="M463" i="14"/>
  <c r="J463" i="14"/>
  <c r="F463" i="14"/>
  <c r="N463" i="14" s="1"/>
  <c r="M163" i="14"/>
  <c r="J163" i="14"/>
  <c r="F163" i="14"/>
  <c r="N163" i="14" s="1"/>
  <c r="M347" i="14"/>
  <c r="J347" i="14"/>
  <c r="F347" i="14"/>
  <c r="N347" i="14" s="1"/>
  <c r="M144" i="14"/>
  <c r="J144" i="14"/>
  <c r="F144" i="14"/>
  <c r="N144" i="14" s="1"/>
  <c r="M613" i="14"/>
  <c r="J613" i="14"/>
  <c r="F613" i="14"/>
  <c r="N613" i="14" s="1"/>
  <c r="M520" i="14"/>
  <c r="J520" i="14"/>
  <c r="F520" i="14"/>
  <c r="N520" i="14" s="1"/>
  <c r="M73" i="14"/>
  <c r="J73" i="14"/>
  <c r="F73" i="14"/>
  <c r="N73" i="14" s="1"/>
  <c r="M591" i="14"/>
  <c r="J591" i="14"/>
  <c r="F591" i="14"/>
  <c r="N591" i="14" s="1"/>
  <c r="M212" i="14"/>
  <c r="J212" i="14"/>
  <c r="F212" i="14"/>
  <c r="M344" i="14"/>
  <c r="J344" i="14"/>
  <c r="F344" i="14"/>
  <c r="N344" i="14" s="1"/>
  <c r="M54" i="14"/>
  <c r="J54" i="14"/>
  <c r="F54" i="14"/>
  <c r="M160" i="14"/>
  <c r="J160" i="14"/>
  <c r="F160" i="14"/>
  <c r="N160" i="14" s="1"/>
  <c r="M300" i="14"/>
  <c r="J300" i="14"/>
  <c r="F300" i="14"/>
  <c r="M178" i="14"/>
  <c r="J178" i="14"/>
  <c r="F178" i="14"/>
  <c r="N178" i="14" s="1"/>
  <c r="M418" i="14"/>
  <c r="J418" i="14"/>
  <c r="F418" i="14"/>
  <c r="M158" i="14"/>
  <c r="J158" i="14"/>
  <c r="F158" i="14"/>
  <c r="N158" i="14" s="1"/>
  <c r="M465" i="14"/>
  <c r="J465" i="14"/>
  <c r="F465" i="14"/>
  <c r="M305" i="14"/>
  <c r="J305" i="14"/>
  <c r="F305" i="14"/>
  <c r="N305" i="14" s="1"/>
  <c r="M549" i="14"/>
  <c r="J549" i="14"/>
  <c r="F549" i="14"/>
  <c r="M397" i="14"/>
  <c r="J397" i="14"/>
  <c r="F397" i="14"/>
  <c r="N397" i="14" s="1"/>
  <c r="M170" i="14"/>
  <c r="J170" i="14"/>
  <c r="F170" i="14"/>
  <c r="M610" i="14"/>
  <c r="J610" i="14"/>
  <c r="F610" i="14"/>
  <c r="N610" i="14" s="1"/>
  <c r="M272" i="14"/>
  <c r="J272" i="14"/>
  <c r="F272" i="14"/>
  <c r="M351" i="14"/>
  <c r="J351" i="14"/>
  <c r="F351" i="14"/>
  <c r="N351" i="14" s="1"/>
  <c r="M528" i="14"/>
  <c r="J528" i="14"/>
  <c r="F528" i="14"/>
  <c r="M563" i="14"/>
  <c r="J563" i="14"/>
  <c r="F563" i="14"/>
  <c r="N563" i="14" s="1"/>
  <c r="M621" i="14"/>
  <c r="J621" i="14"/>
  <c r="F621" i="14"/>
  <c r="M483" i="14"/>
  <c r="J483" i="14"/>
  <c r="F483" i="14"/>
  <c r="N483" i="14" s="1"/>
  <c r="M419" i="14"/>
  <c r="J419" i="14"/>
  <c r="F419" i="14"/>
  <c r="M507" i="14"/>
  <c r="J507" i="14"/>
  <c r="F507" i="14"/>
  <c r="N507" i="14" s="1"/>
  <c r="M125" i="14"/>
  <c r="J125" i="14"/>
  <c r="F125" i="14"/>
  <c r="M15" i="14"/>
  <c r="J15" i="14"/>
  <c r="F15" i="14"/>
  <c r="N15" i="14" s="1"/>
  <c r="M203" i="14"/>
  <c r="J203" i="14"/>
  <c r="F203" i="14"/>
  <c r="M377" i="14"/>
  <c r="J377" i="14"/>
  <c r="F377" i="14"/>
  <c r="N377" i="14" s="1"/>
  <c r="M537" i="14"/>
  <c r="J537" i="14"/>
  <c r="F537" i="14"/>
  <c r="M315" i="14"/>
  <c r="J315" i="14"/>
  <c r="F315" i="14"/>
  <c r="N315" i="14" s="1"/>
  <c r="M85" i="14"/>
  <c r="J85" i="14"/>
  <c r="F85" i="14"/>
  <c r="M249" i="14"/>
  <c r="J249" i="14"/>
  <c r="F249" i="14"/>
  <c r="N249" i="14" s="1"/>
  <c r="M341" i="14"/>
  <c r="J341" i="14"/>
  <c r="F341" i="14"/>
  <c r="M37" i="14"/>
  <c r="J37" i="14"/>
  <c r="F37" i="14"/>
  <c r="N37" i="14" s="1"/>
  <c r="M330" i="14"/>
  <c r="J330" i="14"/>
  <c r="F330" i="14"/>
  <c r="M112" i="14"/>
  <c r="J112" i="14"/>
  <c r="F112" i="14"/>
  <c r="N112" i="14" s="1"/>
  <c r="M195" i="14"/>
  <c r="J195" i="14"/>
  <c r="F195" i="14"/>
  <c r="M21" i="14"/>
  <c r="J21" i="14"/>
  <c r="F21" i="14"/>
  <c r="N21" i="14" s="1"/>
  <c r="M31" i="14"/>
  <c r="J31" i="14"/>
  <c r="F31" i="14"/>
  <c r="M275" i="14"/>
  <c r="J275" i="14"/>
  <c r="F275" i="14"/>
  <c r="N275" i="14" s="1"/>
  <c r="M288" i="14"/>
  <c r="J288" i="14"/>
  <c r="F288" i="14"/>
  <c r="M57" i="14"/>
  <c r="J57" i="14"/>
  <c r="F57" i="14"/>
  <c r="N57" i="14" s="1"/>
  <c r="M329" i="14"/>
  <c r="J329" i="14"/>
  <c r="F329" i="14"/>
  <c r="M422" i="14"/>
  <c r="J422" i="14"/>
  <c r="F422" i="14"/>
  <c r="N422" i="14" s="1"/>
  <c r="M620" i="14"/>
  <c r="J620" i="14"/>
  <c r="F620" i="14"/>
  <c r="M209" i="14"/>
  <c r="J209" i="14"/>
  <c r="F209" i="14"/>
  <c r="N209" i="14" s="1"/>
  <c r="M89" i="14"/>
  <c r="J89" i="14"/>
  <c r="F89" i="14"/>
  <c r="M609" i="14"/>
  <c r="J609" i="14"/>
  <c r="F609" i="14"/>
  <c r="N609" i="14" s="1"/>
  <c r="M58" i="14"/>
  <c r="J58" i="14"/>
  <c r="F58" i="14"/>
  <c r="M460" i="14"/>
  <c r="J460" i="14"/>
  <c r="F460" i="14"/>
  <c r="N460" i="14" s="1"/>
  <c r="M30" i="14"/>
  <c r="J30" i="14"/>
  <c r="F30" i="14"/>
  <c r="M33" i="14"/>
  <c r="J33" i="14"/>
  <c r="F33" i="14"/>
  <c r="N33" i="14" s="1"/>
  <c r="M250" i="14"/>
  <c r="J250" i="14"/>
  <c r="F250" i="14"/>
  <c r="M82" i="14"/>
  <c r="J82" i="14"/>
  <c r="F82" i="14"/>
  <c r="N82" i="14" s="1"/>
  <c r="M566" i="14"/>
  <c r="J566" i="14"/>
  <c r="F566" i="14"/>
  <c r="M80" i="14"/>
  <c r="J80" i="14"/>
  <c r="F80" i="14"/>
  <c r="N80" i="14" s="1"/>
  <c r="M636" i="14"/>
  <c r="J636" i="14"/>
  <c r="F636" i="14"/>
  <c r="M98" i="14"/>
  <c r="J98" i="14"/>
  <c r="F98" i="14"/>
  <c r="N98" i="14" s="1"/>
  <c r="M230" i="14"/>
  <c r="J230" i="14"/>
  <c r="F230" i="14"/>
  <c r="M261" i="14"/>
  <c r="J261" i="14"/>
  <c r="F261" i="14"/>
  <c r="N261" i="14" s="1"/>
  <c r="M245" i="14"/>
  <c r="J245" i="14"/>
  <c r="F245" i="14"/>
  <c r="M629" i="14"/>
  <c r="J629" i="14"/>
  <c r="F629" i="14"/>
  <c r="N629" i="14" s="1"/>
  <c r="M204" i="14"/>
  <c r="J204" i="14"/>
  <c r="F204" i="14"/>
  <c r="M180" i="14"/>
  <c r="J180" i="14"/>
  <c r="F180" i="14"/>
  <c r="N180" i="14" s="1"/>
  <c r="M174" i="14"/>
  <c r="J174" i="14"/>
  <c r="F174" i="14"/>
  <c r="M425" i="14"/>
  <c r="J425" i="14"/>
  <c r="F425" i="14"/>
  <c r="N425" i="14" s="1"/>
  <c r="M375" i="14"/>
  <c r="J375" i="14"/>
  <c r="F375" i="14"/>
  <c r="M114" i="14"/>
  <c r="J114" i="14"/>
  <c r="F114" i="14"/>
  <c r="N114" i="14" s="1"/>
  <c r="M181" i="14"/>
  <c r="J181" i="14"/>
  <c r="F181" i="14"/>
  <c r="M186" i="14"/>
  <c r="J186" i="14"/>
  <c r="F186" i="14"/>
  <c r="N186" i="14" s="1"/>
  <c r="M119" i="14"/>
  <c r="J119" i="14"/>
  <c r="F119" i="14"/>
  <c r="M228" i="14"/>
  <c r="J228" i="14"/>
  <c r="F228" i="14"/>
  <c r="N228" i="14" s="1"/>
  <c r="M191" i="14"/>
  <c r="J191" i="14"/>
  <c r="F191" i="14"/>
  <c r="M394" i="14"/>
  <c r="J394" i="14"/>
  <c r="F394" i="14"/>
  <c r="N394" i="14" s="1"/>
  <c r="M527" i="14"/>
  <c r="J527" i="14"/>
  <c r="F527" i="14"/>
  <c r="M476" i="14"/>
  <c r="J476" i="14"/>
  <c r="F476" i="14"/>
  <c r="N476" i="14" s="1"/>
  <c r="M227" i="14"/>
  <c r="J227" i="14"/>
  <c r="F227" i="14"/>
  <c r="M654" i="14"/>
  <c r="J654" i="14"/>
  <c r="F654" i="14"/>
  <c r="N654" i="14" s="1"/>
  <c r="M592" i="14"/>
  <c r="J592" i="14"/>
  <c r="F592" i="14"/>
  <c r="M531" i="14"/>
  <c r="J531" i="14"/>
  <c r="F531" i="14"/>
  <c r="N531" i="14" s="1"/>
  <c r="M364" i="14"/>
  <c r="J364" i="14"/>
  <c r="F364" i="14"/>
  <c r="M503" i="14"/>
  <c r="J503" i="14"/>
  <c r="F503" i="14"/>
  <c r="N503" i="14" s="1"/>
  <c r="M198" i="14"/>
  <c r="J198" i="14"/>
  <c r="F198" i="14"/>
  <c r="M56" i="14"/>
  <c r="J56" i="14"/>
  <c r="F56" i="14"/>
  <c r="N56" i="14" s="1"/>
  <c r="M538" i="14"/>
  <c r="J538" i="14"/>
  <c r="F538" i="14"/>
  <c r="M17" i="14"/>
  <c r="J17" i="14"/>
  <c r="F17" i="14"/>
  <c r="N17" i="14" s="1"/>
  <c r="M488" i="14"/>
  <c r="J488" i="14"/>
  <c r="F488" i="14"/>
  <c r="M332" i="14"/>
  <c r="J332" i="14"/>
  <c r="F332" i="14"/>
  <c r="N332" i="14" s="1"/>
  <c r="M267" i="14"/>
  <c r="J267" i="14"/>
  <c r="F267" i="14"/>
  <c r="M371" i="14"/>
  <c r="J371" i="14"/>
  <c r="F371" i="14"/>
  <c r="N371" i="14" s="1"/>
  <c r="M366" i="14"/>
  <c r="J366" i="14"/>
  <c r="F366" i="14"/>
  <c r="M547" i="14"/>
  <c r="J547" i="14"/>
  <c r="F547" i="14"/>
  <c r="N547" i="14" s="1"/>
  <c r="M179" i="14"/>
  <c r="J179" i="14"/>
  <c r="F179" i="14"/>
  <c r="M62" i="14"/>
  <c r="J62" i="14"/>
  <c r="F62" i="14"/>
  <c r="N62" i="14" s="1"/>
  <c r="M109" i="14"/>
  <c r="J109" i="14"/>
  <c r="F109" i="14"/>
  <c r="M248" i="14"/>
  <c r="J248" i="14"/>
  <c r="F248" i="14"/>
  <c r="N248" i="14" s="1"/>
  <c r="M335" i="14"/>
  <c r="J335" i="14"/>
  <c r="F335" i="14"/>
  <c r="M133" i="14"/>
  <c r="J133" i="14"/>
  <c r="F133" i="14"/>
  <c r="N133" i="14" s="1"/>
  <c r="M552" i="14"/>
  <c r="J552" i="14"/>
  <c r="F552" i="14"/>
  <c r="M46" i="14"/>
  <c r="J46" i="14"/>
  <c r="F46" i="14"/>
  <c r="N46" i="14" s="1"/>
  <c r="M126" i="14"/>
  <c r="J126" i="14"/>
  <c r="F126" i="14"/>
  <c r="M138" i="14"/>
  <c r="J138" i="14"/>
  <c r="F138" i="14"/>
  <c r="N138" i="14" s="1"/>
  <c r="M635" i="14"/>
  <c r="J635" i="14"/>
  <c r="F635" i="14"/>
  <c r="M570" i="14"/>
  <c r="J570" i="14"/>
  <c r="F570" i="14"/>
  <c r="N570" i="14" s="1"/>
  <c r="M226" i="14"/>
  <c r="J226" i="14"/>
  <c r="F226" i="14"/>
  <c r="M101" i="14"/>
  <c r="J101" i="14"/>
  <c r="F101" i="14"/>
  <c r="N101" i="14" s="1"/>
  <c r="M352" i="14"/>
  <c r="J352" i="14"/>
  <c r="F352" i="14"/>
  <c r="M325" i="14"/>
  <c r="J325" i="14"/>
  <c r="F325" i="14"/>
  <c r="N325" i="14" s="1"/>
  <c r="M556" i="14"/>
  <c r="J556" i="14"/>
  <c r="F556" i="14"/>
  <c r="M168" i="14"/>
  <c r="J168" i="14"/>
  <c r="F168" i="14"/>
  <c r="N168" i="14" s="1"/>
  <c r="M171" i="14"/>
  <c r="J171" i="14"/>
  <c r="F171" i="14"/>
  <c r="M321" i="14"/>
  <c r="J321" i="14"/>
  <c r="F321" i="14"/>
  <c r="N321" i="14" s="1"/>
  <c r="M32" i="14"/>
  <c r="J32" i="14"/>
  <c r="F32" i="14"/>
  <c r="M255" i="14"/>
  <c r="J255" i="14"/>
  <c r="F255" i="14"/>
  <c r="N255" i="14" s="1"/>
  <c r="M490" i="14"/>
  <c r="J490" i="14"/>
  <c r="F490" i="14"/>
  <c r="M577" i="14"/>
  <c r="J577" i="14"/>
  <c r="F577" i="14"/>
  <c r="N577" i="14" s="1"/>
  <c r="M147" i="14"/>
  <c r="J147" i="14"/>
  <c r="F147" i="14"/>
  <c r="N147" i="14" s="1"/>
  <c r="M452" i="14"/>
  <c r="J452" i="14"/>
  <c r="F452" i="14"/>
  <c r="N452" i="14" s="1"/>
  <c r="M94" i="14"/>
  <c r="J94" i="14"/>
  <c r="F94" i="14"/>
  <c r="N94" i="14" s="1"/>
  <c r="M368" i="14"/>
  <c r="J368" i="14"/>
  <c r="F368" i="14"/>
  <c r="N368" i="14" s="1"/>
  <c r="M224" i="14"/>
  <c r="J224" i="14"/>
  <c r="F224" i="14"/>
  <c r="N224" i="14" s="1"/>
  <c r="M513" i="14"/>
  <c r="J513" i="14"/>
  <c r="F513" i="14"/>
  <c r="N513" i="14" s="1"/>
  <c r="M271" i="14"/>
  <c r="J271" i="14"/>
  <c r="F271" i="14"/>
  <c r="M44" i="14"/>
  <c r="J44" i="14"/>
  <c r="F44" i="14"/>
  <c r="N44" i="14" s="1"/>
  <c r="M193" i="14"/>
  <c r="J193" i="14"/>
  <c r="F193" i="14"/>
  <c r="M458" i="14"/>
  <c r="J458" i="14"/>
  <c r="F458" i="14"/>
  <c r="N458" i="14" s="1"/>
  <c r="M492" i="14"/>
  <c r="J492" i="14"/>
  <c r="F492" i="14"/>
  <c r="M358" i="14"/>
  <c r="J358" i="14"/>
  <c r="F358" i="14"/>
  <c r="N358" i="14" s="1"/>
  <c r="M387" i="14"/>
  <c r="J387" i="14"/>
  <c r="F387" i="14"/>
  <c r="M297" i="14"/>
  <c r="J297" i="14"/>
  <c r="F297" i="14"/>
  <c r="N297" i="14" s="1"/>
  <c r="M176" i="14"/>
  <c r="J176" i="14"/>
  <c r="F176" i="14"/>
  <c r="M401" i="14"/>
  <c r="J401" i="14"/>
  <c r="F401" i="14"/>
  <c r="N401" i="14" s="1"/>
  <c r="M251" i="14"/>
  <c r="J251" i="14"/>
  <c r="F251" i="14"/>
  <c r="M596" i="14"/>
  <c r="J596" i="14"/>
  <c r="F596" i="14"/>
  <c r="N596" i="14" s="1"/>
  <c r="M349" i="14"/>
  <c r="J349" i="14"/>
  <c r="F349" i="14"/>
  <c r="M462" i="14"/>
  <c r="J462" i="14"/>
  <c r="F462" i="14"/>
  <c r="N462" i="14" s="1"/>
  <c r="M557" i="14"/>
  <c r="J557" i="14"/>
  <c r="F557" i="14"/>
  <c r="M269" i="14"/>
  <c r="J269" i="14"/>
  <c r="F269" i="14"/>
  <c r="N269" i="14" s="1"/>
  <c r="M78" i="14"/>
  <c r="J78" i="14"/>
  <c r="F78" i="14"/>
  <c r="M501" i="14"/>
  <c r="J501" i="14"/>
  <c r="F501" i="14"/>
  <c r="N501" i="14" s="1"/>
  <c r="M270" i="14"/>
  <c r="J270" i="14"/>
  <c r="F270" i="14"/>
  <c r="M281" i="14"/>
  <c r="J281" i="14"/>
  <c r="F281" i="14"/>
  <c r="N281" i="14" s="1"/>
  <c r="M411" i="14"/>
  <c r="J411" i="14"/>
  <c r="F411" i="14"/>
  <c r="M165" i="14"/>
  <c r="J165" i="14"/>
  <c r="F165" i="14"/>
  <c r="N165" i="14" s="1"/>
  <c r="M348" i="14"/>
  <c r="J348" i="14"/>
  <c r="F348" i="14"/>
  <c r="M116" i="14"/>
  <c r="J116" i="14"/>
  <c r="F116" i="14"/>
  <c r="N116" i="14" s="1"/>
  <c r="M639" i="14"/>
  <c r="J639" i="14"/>
  <c r="F639" i="14"/>
  <c r="M486" i="14"/>
  <c r="J486" i="14"/>
  <c r="F486" i="14"/>
  <c r="N486" i="14" s="1"/>
  <c r="M559" i="14"/>
  <c r="J559" i="14"/>
  <c r="F559" i="14"/>
  <c r="M187" i="14"/>
  <c r="J187" i="14"/>
  <c r="F187" i="14"/>
  <c r="N187" i="14" s="1"/>
  <c r="M525" i="14"/>
  <c r="J525" i="14"/>
  <c r="F525" i="14"/>
  <c r="M45" i="14"/>
  <c r="J45" i="14"/>
  <c r="F45" i="14"/>
  <c r="N45" i="14" s="1"/>
  <c r="M595" i="14"/>
  <c r="J595" i="14"/>
  <c r="F595" i="14"/>
  <c r="M546" i="14"/>
  <c r="J546" i="14"/>
  <c r="F546" i="14"/>
  <c r="N546" i="14" s="1"/>
  <c r="M472" i="14"/>
  <c r="J472" i="14"/>
  <c r="F472" i="14"/>
  <c r="M449" i="14"/>
  <c r="J449" i="14"/>
  <c r="F449" i="14"/>
  <c r="N449" i="14" s="1"/>
  <c r="M342" i="14"/>
  <c r="J342" i="14"/>
  <c r="F342" i="14"/>
  <c r="M122" i="14"/>
  <c r="J122" i="14"/>
  <c r="F122" i="14"/>
  <c r="N122" i="14" s="1"/>
  <c r="M12" i="14"/>
  <c r="J12" i="14"/>
  <c r="F12" i="14"/>
  <c r="M608" i="14"/>
  <c r="J608" i="14"/>
  <c r="F608" i="14"/>
  <c r="N608" i="14" s="1"/>
  <c r="M146" i="14"/>
  <c r="J146" i="14"/>
  <c r="F146" i="14"/>
  <c r="M273" i="14"/>
  <c r="J273" i="14"/>
  <c r="F273" i="14"/>
  <c r="N273" i="14" s="1"/>
  <c r="M141" i="14"/>
  <c r="J141" i="14"/>
  <c r="F141" i="14"/>
  <c r="M470" i="14"/>
  <c r="J470" i="14"/>
  <c r="F470" i="14"/>
  <c r="N470" i="14" s="1"/>
  <c r="M229" i="14"/>
  <c r="J229" i="14"/>
  <c r="F229" i="14"/>
  <c r="M355" i="14"/>
  <c r="J355" i="14"/>
  <c r="F355" i="14"/>
  <c r="N355" i="14" s="1"/>
  <c r="M182" i="14"/>
  <c r="J182" i="14"/>
  <c r="F182" i="14"/>
  <c r="M61" i="14"/>
  <c r="J61" i="14"/>
  <c r="F61" i="14"/>
  <c r="N61" i="14" s="1"/>
  <c r="M238" i="14"/>
  <c r="J238" i="14"/>
  <c r="F238" i="14"/>
  <c r="M121" i="14"/>
  <c r="J121" i="14"/>
  <c r="F121" i="14"/>
  <c r="N121" i="14" s="1"/>
  <c r="M207" i="14"/>
  <c r="J207" i="14"/>
  <c r="F207" i="14"/>
  <c r="M558" i="14"/>
  <c r="J558" i="14"/>
  <c r="F558" i="14"/>
  <c r="N558" i="14" s="1"/>
  <c r="M619" i="14"/>
  <c r="J619" i="14"/>
  <c r="F619" i="14"/>
  <c r="M593" i="14"/>
  <c r="J593" i="14"/>
  <c r="F593" i="14"/>
  <c r="N593" i="14" s="1"/>
  <c r="M41" i="14"/>
  <c r="J41" i="14"/>
  <c r="F41" i="14"/>
  <c r="M459" i="14"/>
  <c r="J459" i="14"/>
  <c r="F459" i="14"/>
  <c r="N459" i="14" s="1"/>
  <c r="M353" i="14"/>
  <c r="J353" i="14"/>
  <c r="F353" i="14"/>
  <c r="M614" i="14"/>
  <c r="J614" i="14"/>
  <c r="F614" i="14"/>
  <c r="N614" i="14" s="1"/>
  <c r="M291" i="14"/>
  <c r="J291" i="14"/>
  <c r="F291" i="14"/>
  <c r="M442" i="14"/>
  <c r="J442" i="14"/>
  <c r="F442" i="14"/>
  <c r="N442" i="14" s="1"/>
  <c r="M192" i="14"/>
  <c r="J192" i="14"/>
  <c r="F192" i="14"/>
  <c r="M453" i="14"/>
  <c r="J453" i="14"/>
  <c r="F453" i="14"/>
  <c r="N453" i="14" s="1"/>
  <c r="M402" i="14"/>
  <c r="J402" i="14"/>
  <c r="F402" i="14"/>
  <c r="M66" i="14"/>
  <c r="J66" i="14"/>
  <c r="F66" i="14"/>
  <c r="N66" i="14" s="1"/>
  <c r="M240" i="14"/>
  <c r="J240" i="14"/>
  <c r="F240" i="14"/>
  <c r="M451" i="14"/>
  <c r="J451" i="14"/>
  <c r="F451" i="14"/>
  <c r="N451" i="14" s="1"/>
  <c r="M232" i="14"/>
  <c r="J232" i="14"/>
  <c r="F232" i="14"/>
  <c r="M354" i="14"/>
  <c r="J354" i="14"/>
  <c r="F354" i="14"/>
  <c r="N354" i="14" s="1"/>
  <c r="M156" i="14"/>
  <c r="J156" i="14"/>
  <c r="F156" i="14"/>
  <c r="M127" i="14"/>
  <c r="J127" i="14"/>
  <c r="F127" i="14"/>
  <c r="N127" i="14" s="1"/>
  <c r="M634" i="14"/>
  <c r="J634" i="14"/>
  <c r="F634" i="14"/>
  <c r="M626" i="14"/>
  <c r="J626" i="14"/>
  <c r="F626" i="14"/>
  <c r="N626" i="14" s="1"/>
  <c r="M615" i="14"/>
  <c r="J615" i="14"/>
  <c r="F615" i="14"/>
  <c r="M279" i="14"/>
  <c r="J279" i="14"/>
  <c r="F279" i="14"/>
  <c r="N279" i="14" s="1"/>
  <c r="M220" i="14"/>
  <c r="J220" i="14"/>
  <c r="F220" i="14"/>
  <c r="M356" i="14"/>
  <c r="J356" i="14"/>
  <c r="F356" i="14"/>
  <c r="N356" i="14" s="1"/>
  <c r="M319" i="14"/>
  <c r="J319" i="14"/>
  <c r="F319" i="14"/>
  <c r="M584" i="14"/>
  <c r="J584" i="14"/>
  <c r="F584" i="14"/>
  <c r="N584" i="14" s="1"/>
  <c r="M322" i="14"/>
  <c r="J322" i="14"/>
  <c r="F322" i="14"/>
  <c r="M505" i="14"/>
  <c r="J505" i="14"/>
  <c r="F505" i="14"/>
  <c r="N505" i="14" s="1"/>
  <c r="M40" i="14"/>
  <c r="J40" i="14"/>
  <c r="F40" i="14"/>
  <c r="M554" i="14"/>
  <c r="J554" i="14"/>
  <c r="F554" i="14"/>
  <c r="N554" i="14" s="1"/>
  <c r="M136" i="14"/>
  <c r="J136" i="14"/>
  <c r="F136" i="14"/>
  <c r="M491" i="14"/>
  <c r="J491" i="14"/>
  <c r="F491" i="14"/>
  <c r="N491" i="14" s="1"/>
  <c r="M199" i="14"/>
  <c r="J199" i="14"/>
  <c r="F199" i="14"/>
  <c r="M28" i="14"/>
  <c r="J28" i="14"/>
  <c r="F28" i="14"/>
  <c r="N28" i="14" s="1"/>
  <c r="M646" i="14"/>
  <c r="J646" i="14"/>
  <c r="F646" i="14"/>
  <c r="M277" i="14"/>
  <c r="J277" i="14"/>
  <c r="F277" i="14"/>
  <c r="N277" i="14" s="1"/>
  <c r="M542" i="14"/>
  <c r="J542" i="14"/>
  <c r="F542" i="14"/>
  <c r="M326" i="14"/>
  <c r="J326" i="14"/>
  <c r="F326" i="14"/>
  <c r="N326" i="14" s="1"/>
  <c r="M23" i="14"/>
  <c r="J23" i="14"/>
  <c r="F23" i="14"/>
  <c r="M309" i="14"/>
  <c r="J309" i="14"/>
  <c r="F309" i="14"/>
  <c r="N309" i="14" s="1"/>
  <c r="M340" i="14"/>
  <c r="J340" i="14"/>
  <c r="F340" i="14"/>
  <c r="M47" i="14"/>
  <c r="J47" i="14"/>
  <c r="F47" i="14"/>
  <c r="N47" i="14" s="1"/>
  <c r="M208" i="14"/>
  <c r="J208" i="14"/>
  <c r="F208" i="14"/>
  <c r="M217" i="14"/>
  <c r="J217" i="14"/>
  <c r="F217" i="14"/>
  <c r="N217" i="14" s="1"/>
  <c r="M219" i="14"/>
  <c r="J219" i="14"/>
  <c r="F219" i="14"/>
  <c r="M598" i="14"/>
  <c r="J598" i="14"/>
  <c r="F598" i="14"/>
  <c r="N598" i="14" s="1"/>
  <c r="M218" i="14"/>
  <c r="J218" i="14"/>
  <c r="F218" i="14"/>
  <c r="M350" i="14"/>
  <c r="J350" i="14"/>
  <c r="F350" i="14"/>
  <c r="N350" i="14" s="1"/>
  <c r="M632" i="14"/>
  <c r="J632" i="14"/>
  <c r="F632" i="14"/>
  <c r="M479" i="14"/>
  <c r="J479" i="14"/>
  <c r="F479" i="14"/>
  <c r="N479" i="14" s="1"/>
  <c r="M314" i="14"/>
  <c r="J314" i="14"/>
  <c r="F314" i="14"/>
  <c r="M642" i="14"/>
  <c r="J642" i="14"/>
  <c r="F642" i="14"/>
  <c r="N642" i="14" s="1"/>
  <c r="M18" i="14"/>
  <c r="J18" i="14"/>
  <c r="F18" i="14"/>
  <c r="M477" i="14"/>
  <c r="J477" i="14"/>
  <c r="F477" i="14"/>
  <c r="N477" i="14" s="1"/>
  <c r="M16" i="14"/>
  <c r="J16" i="14"/>
  <c r="F16" i="14"/>
  <c r="M265" i="14"/>
  <c r="J265" i="14"/>
  <c r="F265" i="14"/>
  <c r="N265" i="14" s="1"/>
  <c r="M623" i="14"/>
  <c r="J623" i="14"/>
  <c r="F623" i="14"/>
  <c r="M185" i="14"/>
  <c r="J185" i="14"/>
  <c r="F185" i="14"/>
  <c r="N185" i="14" s="1"/>
  <c r="M316" i="14"/>
  <c r="J316" i="14"/>
  <c r="F316" i="14"/>
  <c r="M496" i="14"/>
  <c r="J496" i="14"/>
  <c r="F496" i="14"/>
  <c r="N496" i="14" s="1"/>
  <c r="M611" i="14"/>
  <c r="J611" i="14"/>
  <c r="F611" i="14"/>
  <c r="M504" i="14"/>
  <c r="J504" i="14"/>
  <c r="F504" i="14"/>
  <c r="N504" i="14" s="1"/>
  <c r="M447" i="14"/>
  <c r="J447" i="14"/>
  <c r="F447" i="14"/>
  <c r="M84" i="14"/>
  <c r="J84" i="14"/>
  <c r="F84" i="14"/>
  <c r="N84" i="14" s="1"/>
  <c r="M539" i="14"/>
  <c r="J539" i="14"/>
  <c r="F539" i="14"/>
  <c r="M140" i="14"/>
  <c r="J140" i="14"/>
  <c r="F140" i="14"/>
  <c r="N140" i="14" s="1"/>
  <c r="M11" i="14"/>
  <c r="J11" i="14"/>
  <c r="F11" i="14"/>
  <c r="M49" i="14"/>
  <c r="J49" i="14"/>
  <c r="F49" i="14"/>
  <c r="N49" i="14" s="1"/>
  <c r="M429" i="14"/>
  <c r="J429" i="14"/>
  <c r="F429" i="14"/>
  <c r="M75" i="14"/>
  <c r="J75" i="14"/>
  <c r="F75" i="14"/>
  <c r="N75" i="14" s="1"/>
  <c r="M327" i="14"/>
  <c r="J327" i="14"/>
  <c r="F327" i="14"/>
  <c r="M386" i="14"/>
  <c r="J386" i="14"/>
  <c r="F386" i="14"/>
  <c r="N386" i="14" s="1"/>
  <c r="M244" i="14"/>
  <c r="J244" i="14"/>
  <c r="F244" i="14"/>
  <c r="M499" i="14"/>
  <c r="J499" i="14"/>
  <c r="F499" i="14"/>
  <c r="N499" i="14" s="1"/>
  <c r="M166" i="14"/>
  <c r="J166" i="14"/>
  <c r="F166" i="14"/>
  <c r="M564" i="14"/>
  <c r="J564" i="14"/>
  <c r="F564" i="14"/>
  <c r="N564" i="14" s="1"/>
  <c r="M658" i="14"/>
  <c r="J658" i="14"/>
  <c r="F658" i="14"/>
  <c r="M630" i="14"/>
  <c r="J630" i="14"/>
  <c r="F630" i="14"/>
  <c r="N630" i="14" s="1"/>
  <c r="M433" i="14"/>
  <c r="J433" i="14"/>
  <c r="F433" i="14"/>
  <c r="M162" i="14"/>
  <c r="J162" i="14"/>
  <c r="F162" i="14"/>
  <c r="N162" i="14" s="1"/>
  <c r="M481" i="14"/>
  <c r="J481" i="14"/>
  <c r="F481" i="14"/>
  <c r="M624" i="14"/>
  <c r="J624" i="14"/>
  <c r="F624" i="14"/>
  <c r="N624" i="14" s="1"/>
  <c r="M399" i="14"/>
  <c r="J399" i="14"/>
  <c r="F399" i="14"/>
  <c r="M239" i="14"/>
  <c r="J239" i="14"/>
  <c r="F239" i="14"/>
  <c r="N239" i="14" s="1"/>
  <c r="M522" i="14"/>
  <c r="J522" i="14"/>
  <c r="F522" i="14"/>
  <c r="M110" i="14"/>
  <c r="J110" i="14"/>
  <c r="F110" i="14"/>
  <c r="N110" i="14" s="1"/>
  <c r="M132" i="14"/>
  <c r="J132" i="14"/>
  <c r="F132" i="14"/>
  <c r="M510" i="14"/>
  <c r="J510" i="14"/>
  <c r="F510" i="14"/>
  <c r="N510" i="14" s="1"/>
  <c r="M118" i="14"/>
  <c r="J118" i="14"/>
  <c r="F118" i="14"/>
  <c r="M324" i="14"/>
  <c r="J324" i="14"/>
  <c r="F324" i="14"/>
  <c r="N324" i="14" s="1"/>
  <c r="M150" i="14"/>
  <c r="J150" i="14"/>
  <c r="F150" i="14"/>
  <c r="M638" i="14"/>
  <c r="J638" i="14"/>
  <c r="F638" i="14"/>
  <c r="N638" i="14" s="1"/>
  <c r="M213" i="14"/>
  <c r="J213" i="14"/>
  <c r="F213" i="14"/>
  <c r="M164" i="14"/>
  <c r="J164" i="14"/>
  <c r="F164" i="14"/>
  <c r="N164" i="14" s="1"/>
  <c r="M50" i="14"/>
  <c r="J50" i="14"/>
  <c r="F50" i="14"/>
  <c r="M320" i="14"/>
  <c r="J320" i="14"/>
  <c r="F320" i="14"/>
  <c r="N320" i="14" s="1"/>
  <c r="M143" i="14"/>
  <c r="J143" i="14"/>
  <c r="F143" i="14"/>
  <c r="M360" i="14"/>
  <c r="J360" i="14"/>
  <c r="F360" i="14"/>
  <c r="N360" i="14" s="1"/>
  <c r="M478" i="14"/>
  <c r="J478" i="14"/>
  <c r="F478" i="14"/>
  <c r="M67" i="14"/>
  <c r="J67" i="14"/>
  <c r="F67" i="14"/>
  <c r="N67" i="14" s="1"/>
  <c r="M436" i="14"/>
  <c r="J436" i="14"/>
  <c r="F436" i="14"/>
  <c r="M159" i="14"/>
  <c r="J159" i="14"/>
  <c r="F159" i="14"/>
  <c r="N159" i="14" s="1"/>
  <c r="M90" i="14"/>
  <c r="J90" i="14"/>
  <c r="F90" i="14"/>
  <c r="M323" i="14"/>
  <c r="J323" i="14"/>
  <c r="F323" i="14"/>
  <c r="N323" i="14" s="1"/>
  <c r="M390" i="14"/>
  <c r="J390" i="14"/>
  <c r="F390" i="14"/>
  <c r="M196" i="14"/>
  <c r="J196" i="14"/>
  <c r="F196" i="14"/>
  <c r="N196" i="14" s="1"/>
  <c r="M99" i="14"/>
  <c r="J99" i="14"/>
  <c r="F99" i="14"/>
  <c r="M521" i="14"/>
  <c r="J521" i="14"/>
  <c r="F521" i="14"/>
  <c r="N521" i="14" s="1"/>
  <c r="M514" i="14"/>
  <c r="J514" i="14"/>
  <c r="F514" i="14"/>
  <c r="M589" i="14"/>
  <c r="J589" i="14"/>
  <c r="F589" i="14"/>
  <c r="N589" i="14" s="1"/>
  <c r="M287" i="14"/>
  <c r="J287" i="14"/>
  <c r="F287" i="14"/>
  <c r="M295" i="14"/>
  <c r="J295" i="14"/>
  <c r="F295" i="14"/>
  <c r="N295" i="14" s="1"/>
  <c r="M445" i="14"/>
  <c r="J445" i="14"/>
  <c r="F445" i="14"/>
  <c r="M461" i="14"/>
  <c r="J461" i="14"/>
  <c r="F461" i="14"/>
  <c r="N461" i="14" s="1"/>
  <c r="M10" i="14"/>
  <c r="J10" i="14"/>
  <c r="F10" i="14"/>
  <c r="M258" i="14"/>
  <c r="J258" i="14"/>
  <c r="F258" i="14"/>
  <c r="N258" i="14" s="1"/>
  <c r="M299" i="14"/>
  <c r="J299" i="14"/>
  <c r="F299" i="14"/>
  <c r="M601" i="14"/>
  <c r="J601" i="14"/>
  <c r="F601" i="14"/>
  <c r="N601" i="14" s="1"/>
  <c r="M68" i="14"/>
  <c r="J68" i="14"/>
  <c r="F68" i="14"/>
  <c r="M39" i="14"/>
  <c r="J39" i="14"/>
  <c r="F39" i="14"/>
  <c r="N39" i="14" s="1"/>
  <c r="M398" i="14"/>
  <c r="J398" i="14"/>
  <c r="F398" i="14"/>
  <c r="M373" i="14"/>
  <c r="J373" i="14"/>
  <c r="F373" i="14"/>
  <c r="N373" i="14" s="1"/>
  <c r="M644" i="14"/>
  <c r="J644" i="14"/>
  <c r="F644" i="14"/>
  <c r="M236" i="14"/>
  <c r="J236" i="14"/>
  <c r="F236" i="14"/>
  <c r="M69" i="14"/>
  <c r="J69" i="14"/>
  <c r="F69" i="14"/>
  <c r="M124" i="14"/>
  <c r="J124" i="14"/>
  <c r="F124" i="14"/>
  <c r="N124" i="14" s="1"/>
  <c r="M257" i="14"/>
  <c r="J257" i="14"/>
  <c r="F257" i="14"/>
  <c r="M643" i="14"/>
  <c r="J643" i="14"/>
  <c r="F643" i="14"/>
  <c r="N643" i="14" s="1"/>
  <c r="M51" i="14"/>
  <c r="J51" i="14"/>
  <c r="F51" i="14"/>
  <c r="M104" i="14"/>
  <c r="J104" i="14"/>
  <c r="F104" i="14"/>
  <c r="N104" i="14" s="1"/>
  <c r="M153" i="14"/>
  <c r="J153" i="14"/>
  <c r="F153" i="14"/>
  <c r="M301" i="14"/>
  <c r="J301" i="14"/>
  <c r="F301" i="14"/>
  <c r="N301" i="14" s="1"/>
  <c r="M283" i="14"/>
  <c r="J283" i="14"/>
  <c r="F283" i="14"/>
  <c r="M190" i="14"/>
  <c r="J190" i="14"/>
  <c r="F190" i="14"/>
  <c r="N190" i="14" s="1"/>
  <c r="M438" i="14"/>
  <c r="J438" i="14"/>
  <c r="F438" i="14"/>
  <c r="M443" i="14"/>
  <c r="J443" i="14"/>
  <c r="F443" i="14"/>
  <c r="N443" i="14" s="1"/>
  <c r="M600" i="14"/>
  <c r="J600" i="14"/>
  <c r="F600" i="14"/>
  <c r="M649" i="14"/>
  <c r="J649" i="14"/>
  <c r="F649" i="14"/>
  <c r="N649" i="14" s="1"/>
  <c r="M79" i="14"/>
  <c r="J79" i="14"/>
  <c r="F79" i="14"/>
  <c r="M519" i="14"/>
  <c r="J519" i="14"/>
  <c r="F519" i="14"/>
  <c r="N519" i="14" s="1"/>
  <c r="M414" i="14"/>
  <c r="J414" i="14"/>
  <c r="F414" i="14"/>
  <c r="M336" i="14"/>
  <c r="J336" i="14"/>
  <c r="F336" i="14"/>
  <c r="N336" i="14" s="1"/>
  <c r="M183" i="14"/>
  <c r="J183" i="14"/>
  <c r="F183" i="14"/>
  <c r="M345" i="14"/>
  <c r="J345" i="14"/>
  <c r="F345" i="14"/>
  <c r="N345" i="14" s="1"/>
  <c r="M540" i="14"/>
  <c r="J540" i="14"/>
  <c r="F540" i="14"/>
  <c r="M302" i="14"/>
  <c r="J302" i="14"/>
  <c r="F302" i="14"/>
  <c r="N302" i="14" s="1"/>
  <c r="M392" i="14"/>
  <c r="J392" i="14"/>
  <c r="F392" i="14"/>
  <c r="M60" i="14"/>
  <c r="J60" i="14"/>
  <c r="F60" i="14"/>
  <c r="N60" i="14" s="1"/>
  <c r="M235" i="14"/>
  <c r="J235" i="14"/>
  <c r="F235" i="14"/>
  <c r="M587" i="14"/>
  <c r="J587" i="14"/>
  <c r="F587" i="14"/>
  <c r="N587" i="14" s="1"/>
  <c r="M628" i="14"/>
  <c r="J628" i="14"/>
  <c r="F628" i="14"/>
  <c r="M294" i="14"/>
  <c r="J294" i="14"/>
  <c r="F294" i="14"/>
  <c r="N294" i="14" s="1"/>
  <c r="M532" i="14"/>
  <c r="J532" i="14"/>
  <c r="F532" i="14"/>
  <c r="M544" i="14"/>
  <c r="J544" i="14"/>
  <c r="F544" i="14"/>
  <c r="N544" i="14" s="1"/>
  <c r="M241" i="14"/>
  <c r="J241" i="14"/>
  <c r="F241" i="14"/>
  <c r="M303" i="14"/>
  <c r="J303" i="14"/>
  <c r="F303" i="14"/>
  <c r="N303" i="14" s="1"/>
  <c r="M407" i="14"/>
  <c r="J407" i="14"/>
  <c r="F407" i="14"/>
  <c r="M431" i="14"/>
  <c r="J431" i="14"/>
  <c r="F431" i="14"/>
  <c r="N431" i="14" s="1"/>
  <c r="M440" i="14"/>
  <c r="J440" i="14"/>
  <c r="F440" i="14"/>
  <c r="M437" i="14"/>
  <c r="J437" i="14"/>
  <c r="F437" i="14"/>
  <c r="N437" i="14" s="1"/>
  <c r="M655" i="14"/>
  <c r="J655" i="14"/>
  <c r="F655" i="14"/>
  <c r="M338" i="14"/>
  <c r="J338" i="14"/>
  <c r="F338" i="14"/>
  <c r="N338" i="14" s="1"/>
  <c r="M637" i="14"/>
  <c r="J637" i="14"/>
  <c r="F637" i="14"/>
  <c r="M59" i="14"/>
  <c r="J59" i="14"/>
  <c r="F59" i="14"/>
  <c r="N59" i="14" s="1"/>
  <c r="M42" i="14"/>
  <c r="J42" i="14"/>
  <c r="F42" i="14"/>
  <c r="M88" i="14"/>
  <c r="J88" i="14"/>
  <c r="F88" i="14"/>
  <c r="N88" i="14" s="1"/>
  <c r="M509" i="14"/>
  <c r="J509" i="14"/>
  <c r="F509" i="14"/>
  <c r="M535" i="14"/>
  <c r="J535" i="14"/>
  <c r="F535" i="14"/>
  <c r="N535" i="14" s="1"/>
  <c r="M599" i="14"/>
  <c r="J599" i="14"/>
  <c r="F599" i="14"/>
  <c r="M317" i="14"/>
  <c r="J317" i="14"/>
  <c r="F317" i="14"/>
  <c r="N317" i="14" s="1"/>
  <c r="M434" i="14"/>
  <c r="J434" i="14"/>
  <c r="F434" i="14"/>
  <c r="M361" i="14"/>
  <c r="J361" i="14"/>
  <c r="F361" i="14"/>
  <c r="N361" i="14" s="1"/>
  <c r="M105" i="14"/>
  <c r="J105" i="14"/>
  <c r="F105" i="14"/>
  <c r="M489" i="14"/>
  <c r="J489" i="14"/>
  <c r="F489" i="14"/>
  <c r="N489" i="14" s="1"/>
  <c r="M420" i="14"/>
  <c r="J420" i="14"/>
  <c r="F420" i="14"/>
  <c r="M22" i="14"/>
  <c r="J22" i="14"/>
  <c r="F22" i="14"/>
  <c r="N22" i="14" s="1"/>
  <c r="M137" i="14"/>
  <c r="J137" i="14"/>
  <c r="F137" i="14"/>
  <c r="M43" i="14"/>
  <c r="J43" i="14"/>
  <c r="F43" i="14"/>
  <c r="N43" i="14" s="1"/>
  <c r="M580" i="14"/>
  <c r="J580" i="14"/>
  <c r="F580" i="14"/>
  <c r="M237" i="14"/>
  <c r="J237" i="14"/>
  <c r="F237" i="14"/>
  <c r="N237" i="14" s="1"/>
  <c r="M376" i="14"/>
  <c r="J376" i="14"/>
  <c r="F376" i="14"/>
  <c r="M253" i="14"/>
  <c r="J253" i="14"/>
  <c r="F253" i="14"/>
  <c r="N253" i="14" s="1"/>
  <c r="M19" i="14"/>
  <c r="J19" i="14"/>
  <c r="F19" i="14"/>
  <c r="M573" i="14"/>
  <c r="J573" i="14"/>
  <c r="F573" i="14"/>
  <c r="N573" i="14" s="1"/>
  <c r="M363" i="14"/>
  <c r="J363" i="14"/>
  <c r="F363" i="14"/>
  <c r="M512" i="14"/>
  <c r="J512" i="14"/>
  <c r="F512" i="14"/>
  <c r="N512" i="14" s="1"/>
  <c r="M64" i="14"/>
  <c r="J64" i="14"/>
  <c r="F64" i="14"/>
  <c r="M282" i="14"/>
  <c r="J282" i="14"/>
  <c r="F282" i="14"/>
  <c r="N282" i="14" s="1"/>
  <c r="M382" i="14"/>
  <c r="J382" i="14"/>
  <c r="F382" i="14"/>
  <c r="M290" i="14"/>
  <c r="J290" i="14"/>
  <c r="F290" i="14"/>
  <c r="N290" i="14" s="1"/>
  <c r="M487" i="14"/>
  <c r="J487" i="14"/>
  <c r="F487" i="14"/>
  <c r="M286" i="14"/>
  <c r="J286" i="14"/>
  <c r="F286" i="14"/>
  <c r="N286" i="14" s="1"/>
  <c r="M625" i="14"/>
  <c r="J625" i="14"/>
  <c r="F625" i="14"/>
  <c r="M550" i="14"/>
  <c r="J550" i="14"/>
  <c r="F550" i="14"/>
  <c r="N550" i="14" s="1"/>
  <c r="M34" i="14"/>
  <c r="J34" i="14"/>
  <c r="F34" i="14"/>
  <c r="M369" i="14"/>
  <c r="J369" i="14"/>
  <c r="F369" i="14"/>
  <c r="N369" i="14" s="1"/>
  <c r="M633" i="14"/>
  <c r="J633" i="14"/>
  <c r="F633" i="14"/>
  <c r="M597" i="14"/>
  <c r="J597" i="14"/>
  <c r="F597" i="14"/>
  <c r="N597" i="14" s="1"/>
  <c r="M648" i="14"/>
  <c r="J648" i="14"/>
  <c r="F648" i="14"/>
  <c r="M536" i="14"/>
  <c r="J536" i="14"/>
  <c r="F536" i="14"/>
  <c r="N536" i="14" s="1"/>
  <c r="M234" i="14"/>
  <c r="J234" i="14"/>
  <c r="F234" i="14"/>
  <c r="M247" i="14"/>
  <c r="J247" i="14"/>
  <c r="F247" i="14"/>
  <c r="N247" i="14" s="1"/>
  <c r="M482" i="14"/>
  <c r="J482" i="14"/>
  <c r="F482" i="14"/>
  <c r="M585" i="14"/>
  <c r="J585" i="14"/>
  <c r="F585" i="14"/>
  <c r="N585" i="14" s="1"/>
  <c r="M308" i="14"/>
  <c r="J308" i="14"/>
  <c r="F308" i="14"/>
  <c r="M260" i="14"/>
  <c r="J260" i="14"/>
  <c r="F260" i="14"/>
  <c r="N260" i="14" s="1"/>
  <c r="M343" i="14"/>
  <c r="J343" i="14"/>
  <c r="F343" i="14"/>
  <c r="M202" i="14"/>
  <c r="J202" i="14"/>
  <c r="F202" i="14"/>
  <c r="N202" i="14" s="1"/>
  <c r="M534" i="14"/>
  <c r="J534" i="14"/>
  <c r="F534" i="14"/>
  <c r="M575" i="14"/>
  <c r="J575" i="14"/>
  <c r="F575" i="14"/>
  <c r="N575" i="14" s="1"/>
  <c r="M565" i="14"/>
  <c r="J565" i="14"/>
  <c r="F565" i="14"/>
  <c r="M604" i="14"/>
  <c r="J604" i="14"/>
  <c r="F604" i="14"/>
  <c r="N604" i="14" s="1"/>
  <c r="M256" i="14"/>
  <c r="J256" i="14"/>
  <c r="F256" i="14"/>
  <c r="M473" i="14"/>
  <c r="J473" i="14"/>
  <c r="F473" i="14"/>
  <c r="N473" i="14" s="1"/>
  <c r="M622" i="14"/>
  <c r="J622" i="14"/>
  <c r="F622" i="14"/>
  <c r="M311" i="14"/>
  <c r="J311" i="14"/>
  <c r="F311" i="14"/>
  <c r="N311" i="14" s="1"/>
  <c r="M515" i="14"/>
  <c r="J515" i="14"/>
  <c r="F515" i="14"/>
  <c r="M409" i="14"/>
  <c r="J409" i="14"/>
  <c r="F409" i="14"/>
  <c r="N409" i="14" s="1"/>
  <c r="M318" i="14"/>
  <c r="J318" i="14"/>
  <c r="F318" i="14"/>
  <c r="M612" i="14"/>
  <c r="J612" i="14"/>
  <c r="F612" i="14"/>
  <c r="N612" i="14" s="1"/>
  <c r="M52" i="14"/>
  <c r="J52" i="14"/>
  <c r="F52" i="14"/>
  <c r="M48" i="14"/>
  <c r="J48" i="14"/>
  <c r="F48" i="14"/>
  <c r="N48" i="14" s="1"/>
  <c r="M184" i="14"/>
  <c r="J184" i="14"/>
  <c r="F184" i="14"/>
  <c r="M76" i="14"/>
  <c r="J76" i="14"/>
  <c r="F76" i="14"/>
  <c r="N76" i="14" s="1"/>
  <c r="M120" i="14"/>
  <c r="J120" i="14"/>
  <c r="F120" i="14"/>
  <c r="M177" i="14"/>
  <c r="J177" i="14"/>
  <c r="F177" i="14"/>
  <c r="N177" i="14" s="1"/>
  <c r="M111" i="14"/>
  <c r="J111" i="14"/>
  <c r="F111" i="14"/>
  <c r="M484" i="14"/>
  <c r="J484" i="14"/>
  <c r="F484" i="14"/>
  <c r="N484" i="14" s="1"/>
  <c r="M530" i="14"/>
  <c r="J530" i="14"/>
  <c r="F530" i="14"/>
  <c r="M551" i="14"/>
  <c r="J551" i="14"/>
  <c r="F551" i="14"/>
  <c r="N551" i="14" s="1"/>
  <c r="M569" i="14"/>
  <c r="J569" i="14"/>
  <c r="F569" i="14"/>
  <c r="M517" i="14"/>
  <c r="J517" i="14"/>
  <c r="F517" i="14"/>
  <c r="N517" i="14" s="1"/>
  <c r="M306" i="14"/>
  <c r="J306" i="14"/>
  <c r="F306" i="14"/>
  <c r="M35" i="14"/>
  <c r="J35" i="14"/>
  <c r="F35" i="14"/>
  <c r="N35" i="14" s="1"/>
  <c r="M142" i="14"/>
  <c r="J142" i="14"/>
  <c r="F142" i="14"/>
  <c r="M65" i="14"/>
  <c r="J65" i="14"/>
  <c r="F65" i="14"/>
  <c r="N65" i="14" s="1"/>
  <c r="M206" i="14"/>
  <c r="J206" i="14"/>
  <c r="F206" i="14"/>
  <c r="M590" i="14"/>
  <c r="J590" i="14"/>
  <c r="F590" i="14"/>
  <c r="N590" i="14" s="1"/>
  <c r="M357" i="14"/>
  <c r="J357" i="14"/>
  <c r="F357" i="14"/>
  <c r="M579" i="14"/>
  <c r="J579" i="14"/>
  <c r="F579" i="14"/>
  <c r="N579" i="14" s="1"/>
  <c r="M640" i="14"/>
  <c r="J640" i="14"/>
  <c r="F640" i="14"/>
  <c r="M200" i="14"/>
  <c r="J200" i="14"/>
  <c r="F200" i="14"/>
  <c r="N200" i="14" s="1"/>
  <c r="M293" i="14"/>
  <c r="J293" i="14"/>
  <c r="F293" i="14"/>
  <c r="M154" i="14"/>
  <c r="J154" i="14"/>
  <c r="F154" i="14"/>
  <c r="N154" i="14" s="1"/>
  <c r="M502" i="14"/>
  <c r="J502" i="14"/>
  <c r="F502" i="14"/>
  <c r="M408" i="14"/>
  <c r="J408" i="14"/>
  <c r="F408" i="14"/>
  <c r="N408" i="14" s="1"/>
  <c r="M134" i="14"/>
  <c r="J134" i="14"/>
  <c r="F134" i="14"/>
  <c r="M231" i="14"/>
  <c r="J231" i="14"/>
  <c r="F231" i="14"/>
  <c r="N231" i="14" s="1"/>
  <c r="M27" i="14"/>
  <c r="J27" i="14"/>
  <c r="F27" i="14"/>
  <c r="M471" i="14"/>
  <c r="J471" i="14"/>
  <c r="F471" i="14"/>
  <c r="N471" i="14" s="1"/>
  <c r="M439" i="14"/>
  <c r="J439" i="14"/>
  <c r="F439" i="14"/>
  <c r="M651" i="14"/>
  <c r="J651" i="14"/>
  <c r="F651" i="14"/>
  <c r="N651" i="14" s="1"/>
  <c r="M123" i="14"/>
  <c r="J123" i="14"/>
  <c r="F123" i="14"/>
  <c r="M113" i="14"/>
  <c r="J113" i="14"/>
  <c r="F113" i="14"/>
  <c r="N113" i="14" s="1"/>
  <c r="M581" i="14"/>
  <c r="J581" i="14"/>
  <c r="F581" i="14"/>
  <c r="M312" i="14"/>
  <c r="J312" i="14"/>
  <c r="F312" i="14"/>
  <c r="N312" i="14" s="1"/>
  <c r="M14" i="14"/>
  <c r="J14" i="14"/>
  <c r="F14" i="14"/>
  <c r="M139" i="14"/>
  <c r="J139" i="14"/>
  <c r="F139" i="14"/>
  <c r="N139" i="14" s="1"/>
  <c r="M148" i="14"/>
  <c r="J148" i="14"/>
  <c r="F148" i="14"/>
  <c r="M568" i="14"/>
  <c r="J568" i="14"/>
  <c r="F568" i="14"/>
  <c r="N568" i="14" s="1"/>
  <c r="M365" i="14"/>
  <c r="J365" i="14"/>
  <c r="F365" i="14"/>
  <c r="M331" i="14"/>
  <c r="J331" i="14"/>
  <c r="F331" i="14"/>
  <c r="N331" i="14" s="1"/>
  <c r="M188" i="14"/>
  <c r="J188" i="14"/>
  <c r="F188" i="14"/>
  <c r="M233" i="14"/>
  <c r="J233" i="14"/>
  <c r="F233" i="14"/>
  <c r="N233" i="14" s="1"/>
  <c r="M87" i="14"/>
  <c r="J87" i="14"/>
  <c r="F87" i="14"/>
  <c r="M424" i="14"/>
  <c r="J424" i="14"/>
  <c r="F424" i="14"/>
  <c r="N424" i="14" s="1"/>
  <c r="M151" i="14"/>
  <c r="J151" i="14"/>
  <c r="F151" i="14"/>
  <c r="M259" i="14"/>
  <c r="J259" i="14"/>
  <c r="F259" i="14"/>
  <c r="N259" i="14" s="1"/>
  <c r="M346" i="14"/>
  <c r="J346" i="14"/>
  <c r="F346" i="14"/>
  <c r="M197" i="14"/>
  <c r="J197" i="14"/>
  <c r="F197" i="14"/>
  <c r="N197" i="14" s="1"/>
  <c r="M53" i="14"/>
  <c r="J53" i="14"/>
  <c r="F53" i="14"/>
  <c r="M560" i="14"/>
  <c r="J560" i="14"/>
  <c r="F560" i="14"/>
  <c r="N560" i="14" s="1"/>
  <c r="M106" i="14"/>
  <c r="J106" i="14"/>
  <c r="F106" i="14"/>
  <c r="M298" i="14"/>
  <c r="J298" i="14"/>
  <c r="F298" i="14"/>
  <c r="N298" i="14" s="1"/>
  <c r="M545" i="14"/>
  <c r="J545" i="14"/>
  <c r="F545" i="14"/>
  <c r="M645" i="14"/>
  <c r="J645" i="14"/>
  <c r="F645" i="14"/>
  <c r="N645" i="14" s="1"/>
  <c r="M467" i="14"/>
  <c r="J467" i="14"/>
  <c r="F467" i="14"/>
  <c r="M20" i="14"/>
  <c r="J20" i="14"/>
  <c r="F20" i="14"/>
  <c r="N20" i="14" s="1"/>
  <c r="M605" i="14"/>
  <c r="J605" i="14"/>
  <c r="F605" i="14"/>
  <c r="M523" i="14"/>
  <c r="J523" i="14"/>
  <c r="F523" i="14"/>
  <c r="N523" i="14" s="1"/>
  <c r="M310" i="14"/>
  <c r="J310" i="14"/>
  <c r="F310" i="14"/>
  <c r="M553" i="14"/>
  <c r="J553" i="14"/>
  <c r="F553" i="14"/>
  <c r="N553" i="14" s="1"/>
  <c r="M474" i="14"/>
  <c r="J474" i="14"/>
  <c r="F474" i="14"/>
  <c r="M500" i="14"/>
  <c r="J500" i="14"/>
  <c r="F500" i="14"/>
  <c r="N500" i="14" s="1"/>
  <c r="M102" i="14"/>
  <c r="J102" i="14"/>
  <c r="F102" i="14"/>
  <c r="M152" i="14"/>
  <c r="J152" i="14"/>
  <c r="F152" i="14"/>
  <c r="N152" i="14" s="1"/>
  <c r="M529" i="14"/>
  <c r="J529" i="14"/>
  <c r="F529" i="14"/>
  <c r="M426" i="14"/>
  <c r="J426" i="14"/>
  <c r="F426" i="14"/>
  <c r="N426" i="14" s="1"/>
  <c r="M225" i="14"/>
  <c r="J225" i="14"/>
  <c r="F225" i="14"/>
  <c r="M405" i="14"/>
  <c r="J405" i="14"/>
  <c r="F405" i="14"/>
  <c r="N405" i="14" s="1"/>
  <c r="M494" i="14"/>
  <c r="J494" i="14"/>
  <c r="F494" i="14"/>
  <c r="M36" i="14"/>
  <c r="J36" i="14"/>
  <c r="F36" i="14"/>
  <c r="N36" i="14" s="1"/>
  <c r="M493" i="14"/>
  <c r="J493" i="14"/>
  <c r="F493" i="14"/>
  <c r="M423" i="14"/>
  <c r="J423" i="14"/>
  <c r="F423" i="14"/>
  <c r="N423" i="14" s="1"/>
  <c r="M97" i="14"/>
  <c r="J97" i="14"/>
  <c r="F97" i="14"/>
  <c r="M391" i="14"/>
  <c r="J391" i="14"/>
  <c r="F391" i="14"/>
  <c r="N391" i="14" s="1"/>
  <c r="M650" i="14"/>
  <c r="J650" i="14"/>
  <c r="F650" i="14"/>
  <c r="M274" i="14"/>
  <c r="J274" i="14"/>
  <c r="F274" i="14"/>
  <c r="N274" i="14" s="1"/>
  <c r="M169" i="14"/>
  <c r="J169" i="14"/>
  <c r="F169" i="14"/>
  <c r="M652" i="14"/>
  <c r="J652" i="14"/>
  <c r="F652" i="14"/>
  <c r="N652" i="14" s="1"/>
  <c r="M381" i="14"/>
  <c r="J381" i="14"/>
  <c r="F381" i="14"/>
  <c r="M246" i="14"/>
  <c r="J246" i="14"/>
  <c r="F246" i="14"/>
  <c r="N246" i="14" s="1"/>
  <c r="M378" i="14"/>
  <c r="J378" i="14"/>
  <c r="F378" i="14"/>
  <c r="M562" i="14"/>
  <c r="J562" i="14"/>
  <c r="F562" i="14"/>
  <c r="N562" i="14" s="1"/>
  <c r="M70" i="14"/>
  <c r="J70" i="14"/>
  <c r="F70" i="14"/>
  <c r="M607" i="14"/>
  <c r="J607" i="14"/>
  <c r="F607" i="14"/>
  <c r="N607" i="14" s="1"/>
  <c r="M175" i="14"/>
  <c r="J175" i="14"/>
  <c r="F175" i="14"/>
  <c r="M571" i="14"/>
  <c r="J571" i="14"/>
  <c r="F571" i="14"/>
  <c r="N571" i="14" s="1"/>
  <c r="M372" i="14"/>
  <c r="J372" i="14"/>
  <c r="F372" i="14"/>
  <c r="M167" i="14"/>
  <c r="J167" i="14"/>
  <c r="F167" i="14"/>
  <c r="N167" i="14" s="1"/>
  <c r="M466" i="14"/>
  <c r="J466" i="14"/>
  <c r="F466" i="14"/>
  <c r="M254" i="14"/>
  <c r="J254" i="14"/>
  <c r="F254" i="14"/>
  <c r="N254" i="14" s="1"/>
  <c r="M495" i="14"/>
  <c r="J495" i="14"/>
  <c r="F495" i="14"/>
  <c r="M313" i="14"/>
  <c r="J313" i="14"/>
  <c r="F313" i="14"/>
  <c r="N313" i="14" s="1"/>
  <c r="M252" i="14"/>
  <c r="J252" i="14"/>
  <c r="F252" i="14"/>
  <c r="M280" i="14"/>
  <c r="J280" i="14"/>
  <c r="F280" i="14"/>
  <c r="N280" i="14" s="1"/>
  <c r="M430" i="14"/>
  <c r="J430" i="14"/>
  <c r="F430" i="14"/>
  <c r="M498" i="14"/>
  <c r="J498" i="14"/>
  <c r="F498" i="14"/>
  <c r="N498" i="14" s="1"/>
  <c r="M656" i="14"/>
  <c r="J656" i="14"/>
  <c r="F656" i="14"/>
  <c r="M91" i="14"/>
  <c r="J91" i="14"/>
  <c r="F91" i="14"/>
  <c r="N91" i="14" s="1"/>
  <c r="M263" i="14"/>
  <c r="J263" i="14"/>
  <c r="F263" i="14"/>
  <c r="M508" i="14"/>
  <c r="J508" i="14"/>
  <c r="F508" i="14"/>
  <c r="N508" i="14" s="1"/>
  <c r="M446" i="14"/>
  <c r="J446" i="14"/>
  <c r="F446" i="14"/>
  <c r="M396" i="14"/>
  <c r="J396" i="14"/>
  <c r="F396" i="14"/>
  <c r="N396" i="14" s="1"/>
  <c r="M296" i="14"/>
  <c r="J296" i="14"/>
  <c r="F296" i="14"/>
  <c r="M29" i="14"/>
  <c r="J29" i="14"/>
  <c r="F29" i="14"/>
  <c r="N29" i="14" s="1"/>
  <c r="M506" i="14"/>
  <c r="J506" i="14"/>
  <c r="F506" i="14"/>
  <c r="M13" i="14"/>
  <c r="J13" i="14"/>
  <c r="F13" i="14"/>
  <c r="N13" i="14" s="1"/>
  <c r="M618" i="14"/>
  <c r="J618" i="14"/>
  <c r="F618" i="14"/>
  <c r="M172" i="14"/>
  <c r="J172" i="14"/>
  <c r="F172" i="14"/>
  <c r="N172" i="14" s="1"/>
  <c r="M555" i="14"/>
  <c r="J555" i="14"/>
  <c r="F555" i="14"/>
  <c r="M561" i="14"/>
  <c r="J561" i="14"/>
  <c r="F561" i="14"/>
  <c r="N561" i="14" s="1"/>
  <c r="M406" i="14"/>
  <c r="J406" i="14"/>
  <c r="F406" i="14"/>
  <c r="M441" i="14"/>
  <c r="J441" i="14"/>
  <c r="F441" i="14"/>
  <c r="N441" i="14" s="1"/>
  <c r="M385" i="14"/>
  <c r="J385" i="14"/>
  <c r="F385" i="14"/>
  <c r="M205" i="14"/>
  <c r="J205" i="14"/>
  <c r="F205" i="14"/>
  <c r="N205" i="14" s="1"/>
  <c r="M157" i="14"/>
  <c r="J157" i="14"/>
  <c r="F157" i="14"/>
  <c r="M285" i="14"/>
  <c r="J285" i="14"/>
  <c r="F285" i="14"/>
  <c r="N285" i="14" s="1"/>
  <c r="M657" i="14"/>
  <c r="J657" i="14"/>
  <c r="F657" i="14"/>
  <c r="M518" i="14"/>
  <c r="J518" i="14"/>
  <c r="F518" i="14"/>
  <c r="N518" i="14" s="1"/>
  <c r="M216" i="14"/>
  <c r="J216" i="14"/>
  <c r="F216" i="14"/>
  <c r="M221" i="14"/>
  <c r="J221" i="14"/>
  <c r="F221" i="14"/>
  <c r="N221" i="14" s="1"/>
  <c r="M448" i="14"/>
  <c r="J448" i="14"/>
  <c r="F448" i="14"/>
  <c r="M464" i="14"/>
  <c r="J464" i="14"/>
  <c r="F464" i="14"/>
  <c r="N464" i="14" s="1"/>
  <c r="M83" i="14"/>
  <c r="J83" i="14"/>
  <c r="F83" i="14"/>
  <c r="M149" i="14"/>
  <c r="J149" i="14"/>
  <c r="F149" i="14"/>
  <c r="N149" i="14" s="1"/>
  <c r="M388" i="14"/>
  <c r="J388" i="14"/>
  <c r="F388" i="14"/>
  <c r="M497" i="14"/>
  <c r="J497" i="14"/>
  <c r="F497" i="14"/>
  <c r="N497" i="14" s="1"/>
  <c r="M93" i="14"/>
  <c r="J93" i="14"/>
  <c r="F93" i="14"/>
  <c r="M370" i="14"/>
  <c r="J370" i="14"/>
  <c r="F370" i="14"/>
  <c r="N370" i="14" s="1"/>
  <c r="M395" i="14"/>
  <c r="J395" i="14"/>
  <c r="F395" i="14"/>
  <c r="M135" i="14"/>
  <c r="J135" i="14"/>
  <c r="F135" i="14"/>
  <c r="N135" i="14" s="1"/>
  <c r="M574" i="14"/>
  <c r="J574" i="14"/>
  <c r="F574" i="14"/>
  <c r="M95" i="14"/>
  <c r="J95" i="14"/>
  <c r="F95" i="14"/>
  <c r="N95" i="14" s="1"/>
  <c r="M117" i="14"/>
  <c r="J117" i="14"/>
  <c r="F117" i="14"/>
  <c r="M222" i="14"/>
  <c r="J222" i="14"/>
  <c r="F222" i="14"/>
  <c r="N222" i="14" s="1"/>
  <c r="M454" i="14"/>
  <c r="J454" i="14"/>
  <c r="F454" i="14"/>
  <c r="M223" i="14"/>
  <c r="J223" i="14"/>
  <c r="F223" i="14"/>
  <c r="N223" i="14" s="1"/>
  <c r="M400" i="14"/>
  <c r="J400" i="14"/>
  <c r="F400" i="14"/>
  <c r="M543" i="14"/>
  <c r="J543" i="14"/>
  <c r="F543" i="14"/>
  <c r="N543" i="14" s="1"/>
  <c r="M435" i="14"/>
  <c r="J435" i="14"/>
  <c r="F435" i="14"/>
  <c r="M276" i="14"/>
  <c r="J276" i="14"/>
  <c r="F276" i="14"/>
  <c r="N276" i="14" s="1"/>
  <c r="M155" i="14"/>
  <c r="J155" i="14"/>
  <c r="F155" i="14"/>
  <c r="M284" i="14"/>
  <c r="J284" i="14"/>
  <c r="F284" i="14"/>
  <c r="N284" i="14" s="1"/>
  <c r="M129" i="14"/>
  <c r="J129" i="14"/>
  <c r="F129" i="14"/>
  <c r="M131" i="14"/>
  <c r="J131" i="14"/>
  <c r="F131" i="14"/>
  <c r="N131" i="14" s="1"/>
  <c r="M128" i="14"/>
  <c r="J128" i="14"/>
  <c r="F128" i="14"/>
  <c r="M427" i="14"/>
  <c r="J427" i="14"/>
  <c r="F427" i="14"/>
  <c r="N427" i="14" s="1"/>
  <c r="M432" i="14"/>
  <c r="J432" i="14"/>
  <c r="F432" i="14"/>
  <c r="M103" i="14"/>
  <c r="J103" i="14"/>
  <c r="F103" i="14"/>
  <c r="N103" i="14" s="1"/>
  <c r="M81" i="14"/>
  <c r="J81" i="14"/>
  <c r="F81" i="14"/>
  <c r="M189" i="14"/>
  <c r="J189" i="14"/>
  <c r="F189" i="14"/>
  <c r="N189" i="14" s="1"/>
  <c r="M100" i="14"/>
  <c r="J100" i="14"/>
  <c r="F100" i="14"/>
  <c r="M130" i="14"/>
  <c r="J130" i="14"/>
  <c r="F130" i="14"/>
  <c r="N130" i="14" s="1"/>
  <c r="M242" i="14"/>
  <c r="J242" i="14"/>
  <c r="F242" i="14"/>
  <c r="M384" i="14"/>
  <c r="J384" i="14"/>
  <c r="F384" i="14"/>
  <c r="N384" i="14" s="1"/>
  <c r="M416" i="14"/>
  <c r="J416" i="14"/>
  <c r="F416" i="14"/>
  <c r="M86" i="14"/>
  <c r="J86" i="14"/>
  <c r="F86" i="14"/>
  <c r="N86" i="14" s="1"/>
  <c r="M578" i="14"/>
  <c r="J578" i="14"/>
  <c r="F578" i="14"/>
  <c r="M379" i="14"/>
  <c r="J379" i="14"/>
  <c r="F379" i="14"/>
  <c r="N379" i="14" s="1"/>
  <c r="M38" i="14"/>
  <c r="J38" i="14"/>
  <c r="F38" i="14"/>
  <c r="M55" i="14"/>
  <c r="J55" i="14"/>
  <c r="F55" i="14"/>
  <c r="N55" i="14" s="1"/>
  <c r="M278" i="14"/>
  <c r="J278" i="14"/>
  <c r="F278" i="14"/>
  <c r="M211" i="14"/>
  <c r="J211" i="14"/>
  <c r="F211" i="14"/>
  <c r="N211" i="14" s="1"/>
  <c r="M616" i="14"/>
  <c r="J616" i="14"/>
  <c r="F616" i="14"/>
  <c r="M25" i="14"/>
  <c r="J25" i="14"/>
  <c r="F25" i="14"/>
  <c r="N25" i="14" s="1"/>
  <c r="M617" i="14"/>
  <c r="J617" i="14"/>
  <c r="F617" i="14"/>
  <c r="M511" i="14"/>
  <c r="J511" i="14"/>
  <c r="F511" i="14"/>
  <c r="N511" i="14" s="1"/>
  <c r="M115" i="14"/>
  <c r="J115" i="14"/>
  <c r="F115" i="14"/>
  <c r="M417" i="14"/>
  <c r="J417" i="14"/>
  <c r="F417" i="14"/>
  <c r="N417" i="14" s="1"/>
  <c r="M328" i="14"/>
  <c r="J328" i="14"/>
  <c r="F328" i="14"/>
  <c r="M404" i="14"/>
  <c r="J404" i="14"/>
  <c r="F404" i="14"/>
  <c r="N404" i="14" s="1"/>
  <c r="M450" i="14"/>
  <c r="J450" i="14"/>
  <c r="F450" i="14"/>
  <c r="M215" i="14"/>
  <c r="J215" i="14"/>
  <c r="F215" i="14"/>
  <c r="N215" i="14" s="1"/>
  <c r="M74" i="14"/>
  <c r="J74" i="14"/>
  <c r="F74" i="14"/>
  <c r="M469" i="14"/>
  <c r="J469" i="14"/>
  <c r="F469" i="14"/>
  <c r="N469" i="14" s="1"/>
  <c r="M359" i="14"/>
  <c r="J359" i="14"/>
  <c r="F359" i="14"/>
  <c r="M264" i="14"/>
  <c r="J264" i="14"/>
  <c r="F264" i="14"/>
  <c r="N264" i="14" s="1"/>
  <c r="M602" i="14"/>
  <c r="J602" i="14"/>
  <c r="F602" i="14"/>
  <c r="M145" i="14"/>
  <c r="J145" i="14"/>
  <c r="F145" i="14"/>
  <c r="N145" i="14" s="1"/>
  <c r="M421" i="14"/>
  <c r="J421" i="14"/>
  <c r="F421" i="14"/>
  <c r="M480" i="14"/>
  <c r="J480" i="14"/>
  <c r="F480" i="14"/>
  <c r="N480" i="14" s="1"/>
  <c r="M92" i="14"/>
  <c r="J92" i="14"/>
  <c r="F92" i="14"/>
  <c r="M428" i="14"/>
  <c r="J428" i="14"/>
  <c r="F428" i="14"/>
  <c r="N428" i="14" s="1"/>
  <c r="M516" i="14"/>
  <c r="J516" i="14"/>
  <c r="F516" i="14"/>
  <c r="M337" i="14"/>
  <c r="J337" i="14"/>
  <c r="F337" i="14"/>
  <c r="N337" i="14" s="1"/>
  <c r="M582" i="14"/>
  <c r="J582" i="14"/>
  <c r="F582" i="14"/>
  <c r="M468" i="14"/>
  <c r="J468" i="14"/>
  <c r="F468" i="14"/>
  <c r="N468" i="14" s="1"/>
  <c r="M63" i="14"/>
  <c r="J63" i="14"/>
  <c r="F63" i="14"/>
  <c r="M173" i="14"/>
  <c r="J173" i="14"/>
  <c r="F173" i="14"/>
  <c r="N173" i="14" s="1"/>
  <c r="M107" i="14"/>
  <c r="J107" i="14"/>
  <c r="F107" i="14"/>
  <c r="M26" i="14"/>
  <c r="J26" i="14"/>
  <c r="F26" i="14"/>
  <c r="N26" i="14" s="1"/>
  <c r="M304" i="14"/>
  <c r="J304" i="14"/>
  <c r="F304" i="14"/>
  <c r="M631" i="14"/>
  <c r="J631" i="14"/>
  <c r="F631" i="14"/>
  <c r="N631" i="14" s="1"/>
  <c r="M71" i="14"/>
  <c r="J71" i="14"/>
  <c r="F71" i="14"/>
  <c r="M96" i="14"/>
  <c r="J96" i="14"/>
  <c r="F96" i="14"/>
  <c r="N96" i="14" s="1"/>
  <c r="M243" i="14"/>
  <c r="J243" i="14"/>
  <c r="F243" i="14"/>
  <c r="M383" i="14"/>
  <c r="J383" i="14"/>
  <c r="F383" i="14"/>
  <c r="N383" i="14" s="1"/>
  <c r="M367" i="14"/>
  <c r="J367" i="14"/>
  <c r="F367" i="14"/>
  <c r="M339" i="14"/>
  <c r="J339" i="14"/>
  <c r="F339" i="14"/>
  <c r="N339" i="14" s="1"/>
  <c r="M606" i="14"/>
  <c r="J606" i="14"/>
  <c r="F606" i="14"/>
  <c r="M194" i="14"/>
  <c r="J194" i="14"/>
  <c r="F194" i="14"/>
  <c r="N194" i="14" s="1"/>
  <c r="M627" i="14"/>
  <c r="J627" i="14"/>
  <c r="F627" i="14"/>
  <c r="M289" i="14"/>
  <c r="J289" i="14"/>
  <c r="F289" i="14"/>
  <c r="N289" i="14" s="1"/>
  <c r="M374" i="14"/>
  <c r="J374" i="14"/>
  <c r="F374" i="14"/>
  <c r="M533" i="14"/>
  <c r="J533" i="14"/>
  <c r="F533" i="14"/>
  <c r="N533" i="14" s="1"/>
  <c r="M526" i="14"/>
  <c r="J526" i="14"/>
  <c r="F526" i="14"/>
  <c r="M653" i="14"/>
  <c r="J653" i="14"/>
  <c r="F653" i="14"/>
  <c r="N653" i="14" s="1"/>
  <c r="M576" i="14"/>
  <c r="J576" i="14"/>
  <c r="F576" i="14"/>
  <c r="M108" i="14"/>
  <c r="J108" i="14"/>
  <c r="F108" i="14"/>
  <c r="N108" i="14" s="1"/>
  <c r="M603" i="14"/>
  <c r="J603" i="14"/>
  <c r="F603" i="14"/>
  <c r="M266" i="14"/>
  <c r="J266" i="14"/>
  <c r="F266" i="14"/>
  <c r="N266" i="14" s="1"/>
  <c r="M457" i="14"/>
  <c r="J457" i="14"/>
  <c r="F457" i="14"/>
  <c r="M380" i="14"/>
  <c r="J380" i="14"/>
  <c r="F380" i="14"/>
  <c r="N380" i="14" s="1"/>
  <c r="M262" i="14"/>
  <c r="J262" i="14"/>
  <c r="F262" i="14"/>
  <c r="M651" i="13"/>
  <c r="M652" i="13"/>
  <c r="M653" i="13"/>
  <c r="M654" i="13"/>
  <c r="M655" i="13"/>
  <c r="M656" i="13"/>
  <c r="M657" i="13"/>
  <c r="M658" i="13"/>
  <c r="J651" i="13"/>
  <c r="J652" i="13"/>
  <c r="J653" i="13"/>
  <c r="J654" i="13"/>
  <c r="J655" i="13"/>
  <c r="J656" i="13"/>
  <c r="J657" i="13"/>
  <c r="J658" i="13"/>
  <c r="F651" i="13"/>
  <c r="N651" i="13" s="1"/>
  <c r="F652" i="13"/>
  <c r="N652" i="13" s="1"/>
  <c r="F653" i="13"/>
  <c r="N653" i="13" s="1"/>
  <c r="F654" i="13"/>
  <c r="N654" i="13" s="1"/>
  <c r="F655" i="13"/>
  <c r="N655" i="13" s="1"/>
  <c r="F656" i="13"/>
  <c r="N656" i="13" s="1"/>
  <c r="F657" i="13"/>
  <c r="N657" i="13" s="1"/>
  <c r="F658" i="13"/>
  <c r="N658" i="13" s="1"/>
  <c r="N594" i="14" l="1"/>
  <c r="N214" i="14"/>
  <c r="N362" i="14"/>
  <c r="N307" i="14"/>
  <c r="N456" i="14"/>
  <c r="N647" i="14"/>
  <c r="N334" i="14"/>
  <c r="N567" i="14"/>
  <c r="N201" i="14"/>
  <c r="N170" i="14"/>
  <c r="N465" i="14"/>
  <c r="N418" i="14"/>
  <c r="N583" i="14"/>
  <c r="N415" i="14"/>
  <c r="N455" i="14"/>
  <c r="N262" i="14"/>
  <c r="N457" i="14"/>
  <c r="N603" i="14"/>
  <c r="N576" i="14"/>
  <c r="N526" i="14"/>
  <c r="N374" i="14"/>
  <c r="N627" i="14"/>
  <c r="N606" i="14"/>
  <c r="N367" i="14"/>
  <c r="N243" i="14"/>
  <c r="N71" i="14"/>
  <c r="N304" i="14"/>
  <c r="N107" i="14"/>
  <c r="N63" i="14"/>
  <c r="N582" i="14"/>
  <c r="N516" i="14"/>
  <c r="N92" i="14"/>
  <c r="N421" i="14"/>
  <c r="N602" i="14"/>
  <c r="N359" i="14"/>
  <c r="N74" i="14"/>
  <c r="N450" i="14"/>
  <c r="N328" i="14"/>
  <c r="N115" i="14"/>
  <c r="N617" i="14"/>
  <c r="N616" i="14"/>
  <c r="N278" i="14"/>
  <c r="N38" i="14"/>
  <c r="N578" i="14"/>
  <c r="N416" i="14"/>
  <c r="N242" i="14"/>
  <c r="N100" i="14"/>
  <c r="N81" i="14"/>
  <c r="N432" i="14"/>
  <c r="N128" i="14"/>
  <c r="N129" i="14"/>
  <c r="N155" i="14"/>
  <c r="N435" i="14"/>
  <c r="N400" i="14"/>
  <c r="N454" i="14"/>
  <c r="N117" i="14"/>
  <c r="N574" i="14"/>
  <c r="N395" i="14"/>
  <c r="N93" i="14"/>
  <c r="N388" i="14"/>
  <c r="N83" i="14"/>
  <c r="N448" i="14"/>
  <c r="N216" i="14"/>
  <c r="N657" i="14"/>
  <c r="N157" i="14"/>
  <c r="N385" i="14"/>
  <c r="N406" i="14"/>
  <c r="N555" i="14"/>
  <c r="N618" i="14"/>
  <c r="N506" i="14"/>
  <c r="N296" i="14"/>
  <c r="N446" i="14"/>
  <c r="N263" i="14"/>
  <c r="N656" i="14"/>
  <c r="N430" i="14"/>
  <c r="N252" i="14"/>
  <c r="N495" i="14"/>
  <c r="N466" i="14"/>
  <c r="N372" i="14"/>
  <c r="N175" i="14"/>
  <c r="N70" i="14"/>
  <c r="N378" i="14"/>
  <c r="N381" i="14"/>
  <c r="N169" i="14"/>
  <c r="N650" i="14"/>
  <c r="N97" i="14"/>
  <c r="N494" i="14"/>
  <c r="N225" i="14"/>
  <c r="N529" i="14"/>
  <c r="N102" i="14"/>
  <c r="N474" i="14"/>
  <c r="N310" i="14"/>
  <c r="N605" i="14"/>
  <c r="N467" i="14"/>
  <c r="N545" i="14"/>
  <c r="N106" i="14"/>
  <c r="N53" i="14"/>
  <c r="N346" i="14"/>
  <c r="N151" i="14"/>
  <c r="N87" i="14"/>
  <c r="N188" i="14"/>
  <c r="N365" i="14"/>
  <c r="N148" i="14"/>
  <c r="N14" i="14"/>
  <c r="N581" i="14"/>
  <c r="N123" i="14"/>
  <c r="N439" i="14"/>
  <c r="N27" i="14"/>
  <c r="N134" i="14"/>
  <c r="N502" i="14"/>
  <c r="N293" i="14"/>
  <c r="N640" i="14"/>
  <c r="N357" i="14"/>
  <c r="N206" i="14"/>
  <c r="N142" i="14"/>
  <c r="N306" i="14"/>
  <c r="N569" i="14"/>
  <c r="N530" i="14"/>
  <c r="N111" i="14"/>
  <c r="N120" i="14"/>
  <c r="N184" i="14"/>
  <c r="N52" i="14"/>
  <c r="N318" i="14"/>
  <c r="N515" i="14"/>
  <c r="N622" i="14"/>
  <c r="N256" i="14"/>
  <c r="N565" i="14"/>
  <c r="N534" i="14"/>
  <c r="N343" i="14"/>
  <c r="N308" i="14"/>
  <c r="N482" i="14"/>
  <c r="N234" i="14"/>
  <c r="N648" i="14"/>
  <c r="N633" i="14"/>
  <c r="N34" i="14"/>
  <c r="N625" i="14"/>
  <c r="N487" i="14"/>
  <c r="N382" i="14"/>
  <c r="N64" i="14"/>
  <c r="N363" i="14"/>
  <c r="N19" i="14"/>
  <c r="N376" i="14"/>
  <c r="N580" i="14"/>
  <c r="N137" i="14"/>
  <c r="N420" i="14"/>
  <c r="N105" i="14"/>
  <c r="N434" i="14"/>
  <c r="N599" i="14"/>
  <c r="N509" i="14"/>
  <c r="N42" i="14"/>
  <c r="N637" i="14"/>
  <c r="N655" i="14"/>
  <c r="N440" i="14"/>
  <c r="N407" i="14"/>
  <c r="N241" i="14"/>
  <c r="N532" i="14"/>
  <c r="N628" i="14"/>
  <c r="N235" i="14"/>
  <c r="N392" i="14"/>
  <c r="N540" i="14"/>
  <c r="N183" i="14"/>
  <c r="N414" i="14"/>
  <c r="N79" i="14"/>
  <c r="N600" i="14"/>
  <c r="N438" i="14"/>
  <c r="N283" i="14"/>
  <c r="N153" i="14"/>
  <c r="N51" i="14"/>
  <c r="N257" i="14"/>
  <c r="N69" i="14"/>
  <c r="N644" i="14"/>
  <c r="N398" i="14"/>
  <c r="N68" i="14"/>
  <c r="N299" i="14"/>
  <c r="N10" i="14"/>
  <c r="N445" i="14"/>
  <c r="N287" i="14"/>
  <c r="N514" i="14"/>
  <c r="N99" i="14"/>
  <c r="N390" i="14"/>
  <c r="N90" i="14"/>
  <c r="N436" i="14"/>
  <c r="N478" i="14"/>
  <c r="N143" i="14"/>
  <c r="N50" i="14"/>
  <c r="N213" i="14"/>
  <c r="N150" i="14"/>
  <c r="N118" i="14"/>
  <c r="N132" i="14"/>
  <c r="N522" i="14"/>
  <c r="N399" i="14"/>
  <c r="N481" i="14"/>
  <c r="N433" i="14"/>
  <c r="N658" i="14"/>
  <c r="N166" i="14"/>
  <c r="N244" i="14"/>
  <c r="N327" i="14"/>
  <c r="N429" i="14"/>
  <c r="N11" i="14"/>
  <c r="N539" i="14"/>
  <c r="N447" i="14"/>
  <c r="N611" i="14"/>
  <c r="N316" i="14"/>
  <c r="N623" i="14"/>
  <c r="N16" i="14"/>
  <c r="N18" i="14"/>
  <c r="N314" i="14"/>
  <c r="N632" i="14"/>
  <c r="N218" i="14"/>
  <c r="N219" i="14"/>
  <c r="N208" i="14"/>
  <c r="N340" i="14"/>
  <c r="N23" i="14"/>
  <c r="N542" i="14"/>
  <c r="N646" i="14"/>
  <c r="N199" i="14"/>
  <c r="N136" i="14"/>
  <c r="N40" i="14"/>
  <c r="N322" i="14"/>
  <c r="N319" i="14"/>
  <c r="N220" i="14"/>
  <c r="N615" i="14"/>
  <c r="N634" i="14"/>
  <c r="N156" i="14"/>
  <c r="N232" i="14"/>
  <c r="N240" i="14"/>
  <c r="N402" i="14"/>
  <c r="N192" i="14"/>
  <c r="N291" i="14"/>
  <c r="N353" i="14"/>
  <c r="N41" i="14"/>
  <c r="N619" i="14"/>
  <c r="N207" i="14"/>
  <c r="N238" i="14"/>
  <c r="N77" i="14"/>
  <c r="N572" i="14"/>
  <c r="N210" i="14"/>
  <c r="N182" i="14"/>
  <c r="N229" i="14"/>
  <c r="N141" i="14"/>
  <c r="N146" i="14"/>
  <c r="N12" i="14"/>
  <c r="N342" i="14"/>
  <c r="N472" i="14"/>
  <c r="N595" i="14"/>
  <c r="N525" i="14"/>
  <c r="N559" i="14"/>
  <c r="N639" i="14"/>
  <c r="N348" i="14"/>
  <c r="N411" i="14"/>
  <c r="N270" i="14"/>
  <c r="N78" i="14"/>
  <c r="N557" i="14"/>
  <c r="N349" i="14"/>
  <c r="N251" i="14"/>
  <c r="N176" i="14"/>
  <c r="N387" i="14"/>
  <c r="N193" i="14"/>
  <c r="N271" i="14"/>
  <c r="N490" i="14"/>
  <c r="N32" i="14"/>
  <c r="N171" i="14"/>
  <c r="N556" i="14"/>
  <c r="N352" i="14"/>
  <c r="N226" i="14"/>
  <c r="N635" i="14"/>
  <c r="N126" i="14"/>
  <c r="N552" i="14"/>
  <c r="N335" i="14"/>
  <c r="N109" i="14"/>
  <c r="N179" i="14"/>
  <c r="N366" i="14"/>
  <c r="N267" i="14"/>
  <c r="N488" i="14"/>
  <c r="N538" i="14"/>
  <c r="N198" i="14"/>
  <c r="N364" i="14"/>
  <c r="N592" i="14"/>
  <c r="N227" i="14"/>
  <c r="N527" i="14"/>
  <c r="N191" i="14"/>
  <c r="N119" i="14"/>
  <c r="N181" i="14"/>
  <c r="N375" i="14"/>
  <c r="N174" i="14"/>
  <c r="N204" i="14"/>
  <c r="N245" i="14"/>
  <c r="N230" i="14"/>
  <c r="N636" i="14"/>
  <c r="N566" i="14"/>
  <c r="N250" i="14"/>
  <c r="N30" i="14"/>
  <c r="N58" i="14"/>
  <c r="N89" i="14"/>
  <c r="N620" i="14"/>
  <c r="N329" i="14"/>
  <c r="N288" i="14"/>
  <c r="N31" i="14"/>
  <c r="N195" i="14"/>
  <c r="N330" i="14"/>
  <c r="N341" i="14"/>
  <c r="N85" i="14"/>
  <c r="N537" i="14"/>
  <c r="N203" i="14"/>
  <c r="N125" i="14"/>
  <c r="N419" i="14"/>
  <c r="N621" i="14"/>
  <c r="N528" i="14"/>
  <c r="N272" i="14"/>
  <c r="N549" i="14"/>
  <c r="N300" i="14"/>
  <c r="N54" i="14"/>
  <c r="N212" i="14"/>
  <c r="N444" i="14"/>
  <c r="N389" i="14"/>
  <c r="N588" i="14"/>
  <c r="N586" i="14"/>
  <c r="N393" i="14"/>
  <c r="N24" i="14"/>
  <c r="N485" i="14"/>
  <c r="N410" i="14"/>
  <c r="N72" i="14"/>
  <c r="L262" i="14"/>
  <c r="L457" i="14"/>
  <c r="L603" i="14"/>
  <c r="L576" i="14"/>
  <c r="L526" i="14"/>
  <c r="L374" i="14"/>
  <c r="L627" i="14"/>
  <c r="L606" i="14"/>
  <c r="L367" i="14"/>
  <c r="L243" i="14"/>
  <c r="L71" i="14"/>
  <c r="L304" i="14"/>
  <c r="L107" i="14"/>
  <c r="L63" i="14"/>
  <c r="L582" i="14"/>
  <c r="L516" i="14"/>
  <c r="L92" i="14"/>
  <c r="L421" i="14"/>
  <c r="L602" i="14"/>
  <c r="L359" i="14"/>
  <c r="L74" i="14"/>
  <c r="L450" i="14"/>
  <c r="L328" i="14"/>
  <c r="L115" i="14"/>
  <c r="L617" i="14"/>
  <c r="L616" i="14"/>
  <c r="L278" i="14"/>
  <c r="L38" i="14"/>
  <c r="L578" i="14"/>
  <c r="L416" i="14"/>
  <c r="L242" i="14"/>
  <c r="L100" i="14"/>
  <c r="L81" i="14"/>
  <c r="L432" i="14"/>
  <c r="L128" i="14"/>
  <c r="L129" i="14"/>
  <c r="L155" i="14"/>
  <c r="L435" i="14"/>
  <c r="L400" i="14"/>
  <c r="L454" i="14"/>
  <c r="L117" i="14"/>
  <c r="L574" i="14"/>
  <c r="L395" i="14"/>
  <c r="L93" i="14"/>
  <c r="L388" i="14"/>
  <c r="L83" i="14"/>
  <c r="L448" i="14"/>
  <c r="L216" i="14"/>
  <c r="L657" i="14"/>
  <c r="L157" i="14"/>
  <c r="L385" i="14"/>
  <c r="L406" i="14"/>
  <c r="L555" i="14"/>
  <c r="L618" i="14"/>
  <c r="L506" i="14"/>
  <c r="L296" i="14"/>
  <c r="L446" i="14"/>
  <c r="L263" i="14"/>
  <c r="L656" i="14"/>
  <c r="L430" i="14"/>
  <c r="L252" i="14"/>
  <c r="L495" i="14"/>
  <c r="L466" i="14"/>
  <c r="L372" i="14"/>
  <c r="L175" i="14"/>
  <c r="L70" i="14"/>
  <c r="L378" i="14"/>
  <c r="L381" i="14"/>
  <c r="L169" i="14"/>
  <c r="L650" i="14"/>
  <c r="L97" i="14"/>
  <c r="L380" i="14"/>
  <c r="L266" i="14"/>
  <c r="L108" i="14"/>
  <c r="L653" i="14"/>
  <c r="L533" i="14"/>
  <c r="L289" i="14"/>
  <c r="L194" i="14"/>
  <c r="L339" i="14"/>
  <c r="L383" i="14"/>
  <c r="L96" i="14"/>
  <c r="L631" i="14"/>
  <c r="L26" i="14"/>
  <c r="L173" i="14"/>
  <c r="L468" i="14"/>
  <c r="L337" i="14"/>
  <c r="L428" i="14"/>
  <c r="L480" i="14"/>
  <c r="L145" i="14"/>
  <c r="L264" i="14"/>
  <c r="L469" i="14"/>
  <c r="L215" i="14"/>
  <c r="L404" i="14"/>
  <c r="L417" i="14"/>
  <c r="L511" i="14"/>
  <c r="L25" i="14"/>
  <c r="L211" i="14"/>
  <c r="L55" i="14"/>
  <c r="L379" i="14"/>
  <c r="L86" i="14"/>
  <c r="L384" i="14"/>
  <c r="L130" i="14"/>
  <c r="L189" i="14"/>
  <c r="L103" i="14"/>
  <c r="L427" i="14"/>
  <c r="L131" i="14"/>
  <c r="L284" i="14"/>
  <c r="L276" i="14"/>
  <c r="L543" i="14"/>
  <c r="L223" i="14"/>
  <c r="L222" i="14"/>
  <c r="L95" i="14"/>
  <c r="L135" i="14"/>
  <c r="L370" i="14"/>
  <c r="L497" i="14"/>
  <c r="L149" i="14"/>
  <c r="L464" i="14"/>
  <c r="L221" i="14"/>
  <c r="L518" i="14"/>
  <c r="L285" i="14"/>
  <c r="L205" i="14"/>
  <c r="L441" i="14"/>
  <c r="L561" i="14"/>
  <c r="L172" i="14"/>
  <c r="L13" i="14"/>
  <c r="L29" i="14"/>
  <c r="L396" i="14"/>
  <c r="L508" i="14"/>
  <c r="L91" i="14"/>
  <c r="L498" i="14"/>
  <c r="L280" i="14"/>
  <c r="L313" i="14"/>
  <c r="L254" i="14"/>
  <c r="L167" i="14"/>
  <c r="L571" i="14"/>
  <c r="L607" i="14"/>
  <c r="L562" i="14"/>
  <c r="L246" i="14"/>
  <c r="L652" i="14"/>
  <c r="L274" i="14"/>
  <c r="L391" i="14"/>
  <c r="L423" i="14"/>
  <c r="N493" i="14"/>
  <c r="L493" i="14"/>
  <c r="L36" i="14"/>
  <c r="L405" i="14"/>
  <c r="L426" i="14"/>
  <c r="L152" i="14"/>
  <c r="L500" i="14"/>
  <c r="L553" i="14"/>
  <c r="L523" i="14"/>
  <c r="L20" i="14"/>
  <c r="L645" i="14"/>
  <c r="L298" i="14"/>
  <c r="L560" i="14"/>
  <c r="L197" i="14"/>
  <c r="L259" i="14"/>
  <c r="L424" i="14"/>
  <c r="L233" i="14"/>
  <c r="L331" i="14"/>
  <c r="L568" i="14"/>
  <c r="L139" i="14"/>
  <c r="L312" i="14"/>
  <c r="L113" i="14"/>
  <c r="L651" i="14"/>
  <c r="L471" i="14"/>
  <c r="L231" i="14"/>
  <c r="L408" i="14"/>
  <c r="L154" i="14"/>
  <c r="L200" i="14"/>
  <c r="L579" i="14"/>
  <c r="L590" i="14"/>
  <c r="L65" i="14"/>
  <c r="L35" i="14"/>
  <c r="L517" i="14"/>
  <c r="L551" i="14"/>
  <c r="L484" i="14"/>
  <c r="L177" i="14"/>
  <c r="L76" i="14"/>
  <c r="L48" i="14"/>
  <c r="L612" i="14"/>
  <c r="L409" i="14"/>
  <c r="L311" i="14"/>
  <c r="L473" i="14"/>
  <c r="L604" i="14"/>
  <c r="L575" i="14"/>
  <c r="L202" i="14"/>
  <c r="L260" i="14"/>
  <c r="L585" i="14"/>
  <c r="L247" i="14"/>
  <c r="L536" i="14"/>
  <c r="L597" i="14"/>
  <c r="L369" i="14"/>
  <c r="L550" i="14"/>
  <c r="L286" i="14"/>
  <c r="L290" i="14"/>
  <c r="L282" i="14"/>
  <c r="L512" i="14"/>
  <c r="L573" i="14"/>
  <c r="L253" i="14"/>
  <c r="L237" i="14"/>
  <c r="L43" i="14"/>
  <c r="L22" i="14"/>
  <c r="L489" i="14"/>
  <c r="L361" i="14"/>
  <c r="L317" i="14"/>
  <c r="L535" i="14"/>
  <c r="L88" i="14"/>
  <c r="L59" i="14"/>
  <c r="L338" i="14"/>
  <c r="L437" i="14"/>
  <c r="L431" i="14"/>
  <c r="L303" i="14"/>
  <c r="L544" i="14"/>
  <c r="L294" i="14"/>
  <c r="L587" i="14"/>
  <c r="L60" i="14"/>
  <c r="L302" i="14"/>
  <c r="L345" i="14"/>
  <c r="L336" i="14"/>
  <c r="L519" i="14"/>
  <c r="L649" i="14"/>
  <c r="L443" i="14"/>
  <c r="L190" i="14"/>
  <c r="L301" i="14"/>
  <c r="L104" i="14"/>
  <c r="L643" i="14"/>
  <c r="L124" i="14"/>
  <c r="N236" i="14"/>
  <c r="L236" i="14"/>
  <c r="L494" i="14"/>
  <c r="L225" i="14"/>
  <c r="L529" i="14"/>
  <c r="L102" i="14"/>
  <c r="L474" i="14"/>
  <c r="L310" i="14"/>
  <c r="L605" i="14"/>
  <c r="L467" i="14"/>
  <c r="L545" i="14"/>
  <c r="L106" i="14"/>
  <c r="L53" i="14"/>
  <c r="L346" i="14"/>
  <c r="L151" i="14"/>
  <c r="L87" i="14"/>
  <c r="L188" i="14"/>
  <c r="L365" i="14"/>
  <c r="L148" i="14"/>
  <c r="L14" i="14"/>
  <c r="L581" i="14"/>
  <c r="L123" i="14"/>
  <c r="L439" i="14"/>
  <c r="L27" i="14"/>
  <c r="L134" i="14"/>
  <c r="L502" i="14"/>
  <c r="L293" i="14"/>
  <c r="L640" i="14"/>
  <c r="L357" i="14"/>
  <c r="L206" i="14"/>
  <c r="L142" i="14"/>
  <c r="L306" i="14"/>
  <c r="L569" i="14"/>
  <c r="L530" i="14"/>
  <c r="L111" i="14"/>
  <c r="L120" i="14"/>
  <c r="L184" i="14"/>
  <c r="L52" i="14"/>
  <c r="L318" i="14"/>
  <c r="L515" i="14"/>
  <c r="L622" i="14"/>
  <c r="L256" i="14"/>
  <c r="L565" i="14"/>
  <c r="L534" i="14"/>
  <c r="L343" i="14"/>
  <c r="L308" i="14"/>
  <c r="L482" i="14"/>
  <c r="L234" i="14"/>
  <c r="L648" i="14"/>
  <c r="L633" i="14"/>
  <c r="L34" i="14"/>
  <c r="L625" i="14"/>
  <c r="L487" i="14"/>
  <c r="L382" i="14"/>
  <c r="L64" i="14"/>
  <c r="L363" i="14"/>
  <c r="L19" i="14"/>
  <c r="L376" i="14"/>
  <c r="L580" i="14"/>
  <c r="L137" i="14"/>
  <c r="L420" i="14"/>
  <c r="L105" i="14"/>
  <c r="L434" i="14"/>
  <c r="L599" i="14"/>
  <c r="L509" i="14"/>
  <c r="L42" i="14"/>
  <c r="L637" i="14"/>
  <c r="L655" i="14"/>
  <c r="L440" i="14"/>
  <c r="L407" i="14"/>
  <c r="L241" i="14"/>
  <c r="L532" i="14"/>
  <c r="L628" i="14"/>
  <c r="L235" i="14"/>
  <c r="L392" i="14"/>
  <c r="L540" i="14"/>
  <c r="L183" i="14"/>
  <c r="L414" i="14"/>
  <c r="L79" i="14"/>
  <c r="L600" i="14"/>
  <c r="L438" i="14"/>
  <c r="L283" i="14"/>
  <c r="L153" i="14"/>
  <c r="L51" i="14"/>
  <c r="L257" i="14"/>
  <c r="L69" i="14"/>
  <c r="L373" i="14"/>
  <c r="L39" i="14"/>
  <c r="L601" i="14"/>
  <c r="L258" i="14"/>
  <c r="L461" i="14"/>
  <c r="L295" i="14"/>
  <c r="L589" i="14"/>
  <c r="L521" i="14"/>
  <c r="L196" i="14"/>
  <c r="L323" i="14"/>
  <c r="L159" i="14"/>
  <c r="L67" i="14"/>
  <c r="L360" i="14"/>
  <c r="L320" i="14"/>
  <c r="L164" i="14"/>
  <c r="L638" i="14"/>
  <c r="L324" i="14"/>
  <c r="L510" i="14"/>
  <c r="L110" i="14"/>
  <c r="L239" i="14"/>
  <c r="L624" i="14"/>
  <c r="L162" i="14"/>
  <c r="L630" i="14"/>
  <c r="L564" i="14"/>
  <c r="L499" i="14"/>
  <c r="L386" i="14"/>
  <c r="L75" i="14"/>
  <c r="L49" i="14"/>
  <c r="L140" i="14"/>
  <c r="L84" i="14"/>
  <c r="L504" i="14"/>
  <c r="L496" i="14"/>
  <c r="L185" i="14"/>
  <c r="L265" i="14"/>
  <c r="L477" i="14"/>
  <c r="L642" i="14"/>
  <c r="L479" i="14"/>
  <c r="L350" i="14"/>
  <c r="L598" i="14"/>
  <c r="L217" i="14"/>
  <c r="L47" i="14"/>
  <c r="L309" i="14"/>
  <c r="L326" i="14"/>
  <c r="L277" i="14"/>
  <c r="L28" i="14"/>
  <c r="L491" i="14"/>
  <c r="L554" i="14"/>
  <c r="L505" i="14"/>
  <c r="L584" i="14"/>
  <c r="L356" i="14"/>
  <c r="L279" i="14"/>
  <c r="L626" i="14"/>
  <c r="L127" i="14"/>
  <c r="L354" i="14"/>
  <c r="L451" i="14"/>
  <c r="L66" i="14"/>
  <c r="L453" i="14"/>
  <c r="L442" i="14"/>
  <c r="L614" i="14"/>
  <c r="L459" i="14"/>
  <c r="L593" i="14"/>
  <c r="L558" i="14"/>
  <c r="L121" i="14"/>
  <c r="L61" i="14"/>
  <c r="L355" i="14"/>
  <c r="L470" i="14"/>
  <c r="L273" i="14"/>
  <c r="L608" i="14"/>
  <c r="L122" i="14"/>
  <c r="L449" i="14"/>
  <c r="L546" i="14"/>
  <c r="L45" i="14"/>
  <c r="L187" i="14"/>
  <c r="L486" i="14"/>
  <c r="L116" i="14"/>
  <c r="L165" i="14"/>
  <c r="L281" i="14"/>
  <c r="L501" i="14"/>
  <c r="L269" i="14"/>
  <c r="L462" i="14"/>
  <c r="L596" i="14"/>
  <c r="L401" i="14"/>
  <c r="L297" i="14"/>
  <c r="L358" i="14"/>
  <c r="L644" i="14"/>
  <c r="L398" i="14"/>
  <c r="L68" i="14"/>
  <c r="L299" i="14"/>
  <c r="L10" i="14"/>
  <c r="L445" i="14"/>
  <c r="L287" i="14"/>
  <c r="L514" i="14"/>
  <c r="L99" i="14"/>
  <c r="L390" i="14"/>
  <c r="L90" i="14"/>
  <c r="L436" i="14"/>
  <c r="L478" i="14"/>
  <c r="L143" i="14"/>
  <c r="L50" i="14"/>
  <c r="L213" i="14"/>
  <c r="L150" i="14"/>
  <c r="L118" i="14"/>
  <c r="L132" i="14"/>
  <c r="L522" i="14"/>
  <c r="L399" i="14"/>
  <c r="L481" i="14"/>
  <c r="L433" i="14"/>
  <c r="L658" i="14"/>
  <c r="L166" i="14"/>
  <c r="L244" i="14"/>
  <c r="L327" i="14"/>
  <c r="L429" i="14"/>
  <c r="L11" i="14"/>
  <c r="L539" i="14"/>
  <c r="L447" i="14"/>
  <c r="L611" i="14"/>
  <c r="L316" i="14"/>
  <c r="L623" i="14"/>
  <c r="L16" i="14"/>
  <c r="L18" i="14"/>
  <c r="L314" i="14"/>
  <c r="L632" i="14"/>
  <c r="L218" i="14"/>
  <c r="L219" i="14"/>
  <c r="L208" i="14"/>
  <c r="L340" i="14"/>
  <c r="L23" i="14"/>
  <c r="L542" i="14"/>
  <c r="L646" i="14"/>
  <c r="L199" i="14"/>
  <c r="L136" i="14"/>
  <c r="L40" i="14"/>
  <c r="L322" i="14"/>
  <c r="L319" i="14"/>
  <c r="L220" i="14"/>
  <c r="L615" i="14"/>
  <c r="L634" i="14"/>
  <c r="L156" i="14"/>
  <c r="L232" i="14"/>
  <c r="L240" i="14"/>
  <c r="L402" i="14"/>
  <c r="L192" i="14"/>
  <c r="L291" i="14"/>
  <c r="L353" i="14"/>
  <c r="L41" i="14"/>
  <c r="L619" i="14"/>
  <c r="L207" i="14"/>
  <c r="L238" i="14"/>
  <c r="L182" i="14"/>
  <c r="L229" i="14"/>
  <c r="L141" i="14"/>
  <c r="L146" i="14"/>
  <c r="L12" i="14"/>
  <c r="L342" i="14"/>
  <c r="L472" i="14"/>
  <c r="L595" i="14"/>
  <c r="L525" i="14"/>
  <c r="L559" i="14"/>
  <c r="L639" i="14"/>
  <c r="L348" i="14"/>
  <c r="L411" i="14"/>
  <c r="L270" i="14"/>
  <c r="L78" i="14"/>
  <c r="L557" i="14"/>
  <c r="L349" i="14"/>
  <c r="L251" i="14"/>
  <c r="L176" i="14"/>
  <c r="L387" i="14"/>
  <c r="N492" i="14"/>
  <c r="L492" i="14"/>
  <c r="L193" i="14"/>
  <c r="L271" i="14"/>
  <c r="L224" i="14"/>
  <c r="L94" i="14"/>
  <c r="L147" i="14"/>
  <c r="L490" i="14"/>
  <c r="L32" i="14"/>
  <c r="L171" i="14"/>
  <c r="L556" i="14"/>
  <c r="L352" i="14"/>
  <c r="L226" i="14"/>
  <c r="L635" i="14"/>
  <c r="L126" i="14"/>
  <c r="L552" i="14"/>
  <c r="L335" i="14"/>
  <c r="L109" i="14"/>
  <c r="L179" i="14"/>
  <c r="L366" i="14"/>
  <c r="L267" i="14"/>
  <c r="L488" i="14"/>
  <c r="L538" i="14"/>
  <c r="L198" i="14"/>
  <c r="L364" i="14"/>
  <c r="L592" i="14"/>
  <c r="L227" i="14"/>
  <c r="L527" i="14"/>
  <c r="L191" i="14"/>
  <c r="L119" i="14"/>
  <c r="L181" i="14"/>
  <c r="L375" i="14"/>
  <c r="L174" i="14"/>
  <c r="L204" i="14"/>
  <c r="L245" i="14"/>
  <c r="L230" i="14"/>
  <c r="L636" i="14"/>
  <c r="L566" i="14"/>
  <c r="L250" i="14"/>
  <c r="L30" i="14"/>
  <c r="L58" i="14"/>
  <c r="L89" i="14"/>
  <c r="L620" i="14"/>
  <c r="L329" i="14"/>
  <c r="L458" i="14"/>
  <c r="L44" i="14"/>
  <c r="L513" i="14"/>
  <c r="L368" i="14"/>
  <c r="L452" i="14"/>
  <c r="L577" i="14"/>
  <c r="L255" i="14"/>
  <c r="L321" i="14"/>
  <c r="L168" i="14"/>
  <c r="L325" i="14"/>
  <c r="L101" i="14"/>
  <c r="L570" i="14"/>
  <c r="L138" i="14"/>
  <c r="L46" i="14"/>
  <c r="L133" i="14"/>
  <c r="L248" i="14"/>
  <c r="L62" i="14"/>
  <c r="L547" i="14"/>
  <c r="L371" i="14"/>
  <c r="L332" i="14"/>
  <c r="L17" i="14"/>
  <c r="L56" i="14"/>
  <c r="L503" i="14"/>
  <c r="L531" i="14"/>
  <c r="L654" i="14"/>
  <c r="L476" i="14"/>
  <c r="L394" i="14"/>
  <c r="L228" i="14"/>
  <c r="L186" i="14"/>
  <c r="L114" i="14"/>
  <c r="L425" i="14"/>
  <c r="L180" i="14"/>
  <c r="L629" i="14"/>
  <c r="L261" i="14"/>
  <c r="L98" i="14"/>
  <c r="L80" i="14"/>
  <c r="L82" i="14"/>
  <c r="L33" i="14"/>
  <c r="L460" i="14"/>
  <c r="L609" i="14"/>
  <c r="L209" i="14"/>
  <c r="L422" i="14"/>
  <c r="L57" i="14"/>
  <c r="L275" i="14"/>
  <c r="L21" i="14"/>
  <c r="L112" i="14"/>
  <c r="L37" i="14"/>
  <c r="L249" i="14"/>
  <c r="L315" i="14"/>
  <c r="L377" i="14"/>
  <c r="L15" i="14"/>
  <c r="L507" i="14"/>
  <c r="L483" i="14"/>
  <c r="L563" i="14"/>
  <c r="L351" i="14"/>
  <c r="L610" i="14"/>
  <c r="L397" i="14"/>
  <c r="L305" i="14"/>
  <c r="L158" i="14"/>
  <c r="L178" i="14"/>
  <c r="L160" i="14"/>
  <c r="L344" i="14"/>
  <c r="L591" i="14"/>
  <c r="L520" i="14"/>
  <c r="L144" i="14"/>
  <c r="L163" i="14"/>
  <c r="L412" i="14"/>
  <c r="L333" i="14"/>
  <c r="L475" i="14"/>
  <c r="L641" i="14"/>
  <c r="L413" i="14"/>
  <c r="L161" i="14"/>
  <c r="L594" i="14"/>
  <c r="L214" i="14"/>
  <c r="L362" i="14"/>
  <c r="L307" i="14"/>
  <c r="L456" i="14"/>
  <c r="L647" i="14"/>
  <c r="L334" i="14"/>
  <c r="L567" i="14"/>
  <c r="L201" i="14"/>
  <c r="L77" i="14"/>
  <c r="L572" i="14"/>
  <c r="L210" i="14"/>
  <c r="L288" i="14"/>
  <c r="L31" i="14"/>
  <c r="L195" i="14"/>
  <c r="L330" i="14"/>
  <c r="L341" i="14"/>
  <c r="L85" i="14"/>
  <c r="L537" i="14"/>
  <c r="L203" i="14"/>
  <c r="L125" i="14"/>
  <c r="L419" i="14"/>
  <c r="L621" i="14"/>
  <c r="L528" i="14"/>
  <c r="L272" i="14"/>
  <c r="L170" i="14"/>
  <c r="L549" i="14"/>
  <c r="L465" i="14"/>
  <c r="L418" i="14"/>
  <c r="L300" i="14"/>
  <c r="L54" i="14"/>
  <c r="L212" i="14"/>
  <c r="L73" i="14"/>
  <c r="L613" i="14"/>
  <c r="L347" i="14"/>
  <c r="L463" i="14"/>
  <c r="L541" i="14"/>
  <c r="L583" i="14"/>
  <c r="L444" i="14"/>
  <c r="L389" i="14"/>
  <c r="L588" i="14"/>
  <c r="L586" i="14"/>
  <c r="L393" i="14"/>
  <c r="L268" i="14"/>
  <c r="L415" i="14"/>
  <c r="L524" i="14"/>
  <c r="L455" i="14"/>
  <c r="L24" i="14"/>
  <c r="L485" i="14"/>
  <c r="L410" i="14"/>
  <c r="L548" i="14"/>
  <c r="L292" i="14"/>
  <c r="L72" i="14"/>
  <c r="L403" i="14"/>
  <c r="L658" i="13"/>
  <c r="L656" i="13"/>
  <c r="L654" i="13"/>
  <c r="L652" i="13"/>
  <c r="L657" i="13"/>
  <c r="L655" i="13"/>
  <c r="L653" i="13"/>
  <c r="L651" i="13"/>
  <c r="M10" i="13"/>
  <c r="M11" i="13"/>
  <c r="M12" i="13"/>
  <c r="M13" i="13"/>
  <c r="M14" i="13"/>
  <c r="M15" i="13"/>
  <c r="M16" i="13"/>
  <c r="M17" i="13"/>
  <c r="M18" i="13"/>
  <c r="M19" i="13"/>
  <c r="M20" i="13"/>
  <c r="M21" i="13"/>
  <c r="M22" i="13"/>
  <c r="M23" i="13"/>
  <c r="M24" i="13"/>
  <c r="M25" i="13"/>
  <c r="M26" i="13"/>
  <c r="M27" i="13"/>
  <c r="M28" i="13"/>
  <c r="M29" i="13"/>
  <c r="M30" i="13"/>
  <c r="M31" i="13"/>
  <c r="M32" i="13"/>
  <c r="M33" i="13"/>
  <c r="M34" i="13"/>
  <c r="M35" i="13"/>
  <c r="M36" i="13"/>
  <c r="M37" i="13"/>
  <c r="M38" i="13"/>
  <c r="M39" i="13"/>
  <c r="M40" i="13"/>
  <c r="M41" i="13"/>
  <c r="M42" i="13"/>
  <c r="M43" i="13"/>
  <c r="M45" i="13"/>
  <c r="M46" i="13"/>
  <c r="M47" i="13"/>
  <c r="M48" i="13"/>
  <c r="M49" i="13"/>
  <c r="M50" i="13"/>
  <c r="M51" i="13"/>
  <c r="M52" i="13"/>
  <c r="M53" i="13"/>
  <c r="M54" i="13"/>
  <c r="M55" i="13"/>
  <c r="M56" i="13"/>
  <c r="M57" i="13"/>
  <c r="M59" i="13"/>
  <c r="M60" i="13"/>
  <c r="M61" i="13"/>
  <c r="M62" i="13"/>
  <c r="M63" i="13"/>
  <c r="M64" i="13"/>
  <c r="M65" i="13"/>
  <c r="M66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M84" i="13"/>
  <c r="M85" i="13"/>
  <c r="M86" i="13"/>
  <c r="M87" i="13"/>
  <c r="M88" i="13"/>
  <c r="M89" i="13"/>
  <c r="M90" i="13"/>
  <c r="M91" i="13"/>
  <c r="M92" i="13"/>
  <c r="M93" i="13"/>
  <c r="M94" i="13"/>
  <c r="M95" i="13"/>
  <c r="M96" i="13"/>
  <c r="M97" i="13"/>
  <c r="M98" i="13"/>
  <c r="M99" i="13"/>
  <c r="M100" i="13"/>
  <c r="M101" i="13"/>
  <c r="M102" i="13"/>
  <c r="M103" i="13"/>
  <c r="M104" i="13"/>
  <c r="M105" i="13"/>
  <c r="M106" i="13"/>
  <c r="M107" i="13"/>
  <c r="M108" i="13"/>
  <c r="M109" i="13"/>
  <c r="M110" i="13"/>
  <c r="M111" i="13"/>
  <c r="M112" i="13"/>
  <c r="M113" i="13"/>
  <c r="M114" i="13"/>
  <c r="M115" i="13"/>
  <c r="M116" i="13"/>
  <c r="M117" i="13"/>
  <c r="M118" i="13"/>
  <c r="M119" i="13"/>
  <c r="M120" i="13"/>
  <c r="M121" i="13"/>
  <c r="M122" i="13"/>
  <c r="M123" i="13"/>
  <c r="M124" i="13"/>
  <c r="M125" i="13"/>
  <c r="M126" i="13"/>
  <c r="M127" i="13"/>
  <c r="M128" i="13"/>
  <c r="M129" i="13"/>
  <c r="M130" i="13"/>
  <c r="M131" i="13"/>
  <c r="M132" i="13"/>
  <c r="M133" i="13"/>
  <c r="M134" i="13"/>
  <c r="M135" i="13"/>
  <c r="M136" i="13"/>
  <c r="M137" i="13"/>
  <c r="M138" i="13"/>
  <c r="M139" i="13"/>
  <c r="M140" i="13"/>
  <c r="M392" i="13"/>
  <c r="M246" i="13"/>
  <c r="M199" i="13"/>
  <c r="M517" i="13"/>
  <c r="M509" i="13"/>
  <c r="M242" i="13"/>
  <c r="M44" i="13"/>
  <c r="M315" i="13"/>
  <c r="M336" i="13"/>
  <c r="M141" i="13"/>
  <c r="M338" i="13"/>
  <c r="M382" i="13"/>
  <c r="M58" i="13"/>
  <c r="M293" i="13"/>
  <c r="M215" i="13"/>
  <c r="M376" i="13"/>
  <c r="M542" i="13"/>
  <c r="M142" i="13"/>
  <c r="M143" i="13"/>
  <c r="M144" i="13"/>
  <c r="M145" i="13"/>
  <c r="M146" i="13"/>
  <c r="M147" i="13"/>
  <c r="M148" i="13"/>
  <c r="M149" i="13"/>
  <c r="M150" i="13"/>
  <c r="M151" i="13"/>
  <c r="M152" i="13"/>
  <c r="M153" i="13"/>
  <c r="M154" i="13"/>
  <c r="M155" i="13"/>
  <c r="M156" i="13"/>
  <c r="M157" i="13"/>
  <c r="M158" i="13"/>
  <c r="M159" i="13"/>
  <c r="M160" i="13"/>
  <c r="M161" i="13"/>
  <c r="M162" i="13"/>
  <c r="M163" i="13"/>
  <c r="M164" i="13"/>
  <c r="M165" i="13"/>
  <c r="M166" i="13"/>
  <c r="M167" i="13"/>
  <c r="M168" i="13"/>
  <c r="M169" i="13"/>
  <c r="M170" i="13"/>
  <c r="M171" i="13"/>
  <c r="M172" i="13"/>
  <c r="M173" i="13"/>
  <c r="M174" i="13"/>
  <c r="M175" i="13"/>
  <c r="M176" i="13"/>
  <c r="M177" i="13"/>
  <c r="M178" i="13"/>
  <c r="M179" i="13"/>
  <c r="M180" i="13"/>
  <c r="M181" i="13"/>
  <c r="M182" i="13"/>
  <c r="M183" i="13"/>
  <c r="M184" i="13"/>
  <c r="M185" i="13"/>
  <c r="M186" i="13"/>
  <c r="M187" i="13"/>
  <c r="M188" i="13"/>
  <c r="M189" i="13"/>
  <c r="M190" i="13"/>
  <c r="M191" i="13"/>
  <c r="M192" i="13"/>
  <c r="M193" i="13"/>
  <c r="M194" i="13"/>
  <c r="M195" i="13"/>
  <c r="M196" i="13"/>
  <c r="M197" i="13"/>
  <c r="M198" i="13"/>
  <c r="M200" i="13"/>
  <c r="M201" i="13"/>
  <c r="M202" i="13"/>
  <c r="M203" i="13"/>
  <c r="M204" i="13"/>
  <c r="M205" i="13"/>
  <c r="M206" i="13"/>
  <c r="M207" i="13"/>
  <c r="M208" i="13"/>
  <c r="M209" i="13"/>
  <c r="M210" i="13"/>
  <c r="M211" i="13"/>
  <c r="M212" i="13"/>
  <c r="M213" i="13"/>
  <c r="M214" i="13"/>
  <c r="M216" i="13"/>
  <c r="M217" i="13"/>
  <c r="M218" i="13"/>
  <c r="M219" i="13"/>
  <c r="M220" i="13"/>
  <c r="M221" i="13"/>
  <c r="M222" i="13"/>
  <c r="M223" i="13"/>
  <c r="M224" i="13"/>
  <c r="M225" i="13"/>
  <c r="M226" i="13"/>
  <c r="M227" i="13"/>
  <c r="M228" i="13"/>
  <c r="M229" i="13"/>
  <c r="M230" i="13"/>
  <c r="M231" i="13"/>
  <c r="M232" i="13"/>
  <c r="M233" i="13"/>
  <c r="M234" i="13"/>
  <c r="M235" i="13"/>
  <c r="M236" i="13"/>
  <c r="M237" i="13"/>
  <c r="M238" i="13"/>
  <c r="M239" i="13"/>
  <c r="M240" i="13"/>
  <c r="M241" i="13"/>
  <c r="M243" i="13"/>
  <c r="M244" i="13"/>
  <c r="M245" i="13"/>
  <c r="M247" i="13"/>
  <c r="M248" i="13"/>
  <c r="M249" i="13"/>
  <c r="M250" i="13"/>
  <c r="M251" i="13"/>
  <c r="M252" i="13"/>
  <c r="M253" i="13"/>
  <c r="M254" i="13"/>
  <c r="M255" i="13"/>
  <c r="M256" i="13"/>
  <c r="M257" i="13"/>
  <c r="M258" i="13"/>
  <c r="M259" i="13"/>
  <c r="M260" i="13"/>
  <c r="M261" i="13"/>
  <c r="M262" i="13"/>
  <c r="M263" i="13"/>
  <c r="M264" i="13"/>
  <c r="M265" i="13"/>
  <c r="M266" i="13"/>
  <c r="M267" i="13"/>
  <c r="M268" i="13"/>
  <c r="M269" i="13"/>
  <c r="M270" i="13"/>
  <c r="M271" i="13"/>
  <c r="M272" i="13"/>
  <c r="M273" i="13"/>
  <c r="M274" i="13"/>
  <c r="M275" i="13"/>
  <c r="M276" i="13"/>
  <c r="M277" i="13"/>
  <c r="M278" i="13"/>
  <c r="M279" i="13"/>
  <c r="M280" i="13"/>
  <c r="M281" i="13"/>
  <c r="M282" i="13"/>
  <c r="M283" i="13"/>
  <c r="M284" i="13"/>
  <c r="M285" i="13"/>
  <c r="M286" i="13"/>
  <c r="M287" i="13"/>
  <c r="M288" i="13"/>
  <c r="M289" i="13"/>
  <c r="M290" i="13"/>
  <c r="M291" i="13"/>
  <c r="M292" i="13"/>
  <c r="M294" i="13"/>
  <c r="M295" i="13"/>
  <c r="M296" i="13"/>
  <c r="M297" i="13"/>
  <c r="M298" i="13"/>
  <c r="M299" i="13"/>
  <c r="M300" i="13"/>
  <c r="M301" i="13"/>
  <c r="M302" i="13"/>
  <c r="M303" i="13"/>
  <c r="M304" i="13"/>
  <c r="M305" i="13"/>
  <c r="M306" i="13"/>
  <c r="M307" i="13"/>
  <c r="M308" i="13"/>
  <c r="M309" i="13"/>
  <c r="M310" i="13"/>
  <c r="M311" i="13"/>
  <c r="M312" i="13"/>
  <c r="M313" i="13"/>
  <c r="M314" i="13"/>
  <c r="M316" i="13"/>
  <c r="M317" i="13"/>
  <c r="M318" i="13"/>
  <c r="M319" i="13"/>
  <c r="M320" i="13"/>
  <c r="M321" i="13"/>
  <c r="M322" i="13"/>
  <c r="M323" i="13"/>
  <c r="M324" i="13"/>
  <c r="M325" i="13"/>
  <c r="M326" i="13"/>
  <c r="M327" i="13"/>
  <c r="M328" i="13"/>
  <c r="M329" i="13"/>
  <c r="M330" i="13"/>
  <c r="M331" i="13"/>
  <c r="M332" i="13"/>
  <c r="M333" i="13"/>
  <c r="M334" i="13"/>
  <c r="M335" i="13"/>
  <c r="M337" i="13"/>
  <c r="M339" i="13"/>
  <c r="M340" i="13"/>
  <c r="M341" i="13"/>
  <c r="M342" i="13"/>
  <c r="M343" i="13"/>
  <c r="M344" i="13"/>
  <c r="M345" i="13"/>
  <c r="M346" i="13"/>
  <c r="M347" i="13"/>
  <c r="M348" i="13"/>
  <c r="M349" i="13"/>
  <c r="M350" i="13"/>
  <c r="M351" i="13"/>
  <c r="M352" i="13"/>
  <c r="M353" i="13"/>
  <c r="M354" i="13"/>
  <c r="M355" i="13"/>
  <c r="M356" i="13"/>
  <c r="M357" i="13"/>
  <c r="M358" i="13"/>
  <c r="M359" i="13"/>
  <c r="M360" i="13"/>
  <c r="M361" i="13"/>
  <c r="M362" i="13"/>
  <c r="M363" i="13"/>
  <c r="M364" i="13"/>
  <c r="M365" i="13"/>
  <c r="M366" i="13"/>
  <c r="M367" i="13"/>
  <c r="M368" i="13"/>
  <c r="M369" i="13"/>
  <c r="M370" i="13"/>
  <c r="M371" i="13"/>
  <c r="M372" i="13"/>
  <c r="M373" i="13"/>
  <c r="M374" i="13"/>
  <c r="M375" i="13"/>
  <c r="M377" i="13"/>
  <c r="M378" i="13"/>
  <c r="M379" i="13"/>
  <c r="M380" i="13"/>
  <c r="M381" i="13"/>
  <c r="M383" i="13"/>
  <c r="M384" i="13"/>
  <c r="M385" i="13"/>
  <c r="M386" i="13"/>
  <c r="M387" i="13"/>
  <c r="M388" i="13"/>
  <c r="M389" i="13"/>
  <c r="M390" i="13"/>
  <c r="M391" i="13"/>
  <c r="M393" i="13"/>
  <c r="M394" i="13"/>
  <c r="M395" i="13"/>
  <c r="M396" i="13"/>
  <c r="M397" i="13"/>
  <c r="M398" i="13"/>
  <c r="M399" i="13"/>
  <c r="M400" i="13"/>
  <c r="M401" i="13"/>
  <c r="M402" i="13"/>
  <c r="M403" i="13"/>
  <c r="M404" i="13"/>
  <c r="M405" i="13"/>
  <c r="M406" i="13"/>
  <c r="M407" i="13"/>
  <c r="M408" i="13"/>
  <c r="M409" i="13"/>
  <c r="M410" i="13"/>
  <c r="M411" i="13"/>
  <c r="M412" i="13"/>
  <c r="M413" i="13"/>
  <c r="M414" i="13"/>
  <c r="M415" i="13"/>
  <c r="M416" i="13"/>
  <c r="M417" i="13"/>
  <c r="M418" i="13"/>
  <c r="M419" i="13"/>
  <c r="M420" i="13"/>
  <c r="M421" i="13"/>
  <c r="M422" i="13"/>
  <c r="M423" i="13"/>
  <c r="M424" i="13"/>
  <c r="M425" i="13"/>
  <c r="M426" i="13"/>
  <c r="M427" i="13"/>
  <c r="M428" i="13"/>
  <c r="M429" i="13"/>
  <c r="M430" i="13"/>
  <c r="M431" i="13"/>
  <c r="M432" i="13"/>
  <c r="M433" i="13"/>
  <c r="M434" i="13"/>
  <c r="M435" i="13"/>
  <c r="M436" i="13"/>
  <c r="M437" i="13"/>
  <c r="M438" i="13"/>
  <c r="M439" i="13"/>
  <c r="M440" i="13"/>
  <c r="M441" i="13"/>
  <c r="M442" i="13"/>
  <c r="M443" i="13"/>
  <c r="M444" i="13"/>
  <c r="M445" i="13"/>
  <c r="M446" i="13"/>
  <c r="M447" i="13"/>
  <c r="M448" i="13"/>
  <c r="M449" i="13"/>
  <c r="M450" i="13"/>
  <c r="M451" i="13"/>
  <c r="M452" i="13"/>
  <c r="M453" i="13"/>
  <c r="M454" i="13"/>
  <c r="M455" i="13"/>
  <c r="M456" i="13"/>
  <c r="M457" i="13"/>
  <c r="M458" i="13"/>
  <c r="M459" i="13"/>
  <c r="M460" i="13"/>
  <c r="M461" i="13"/>
  <c r="M462" i="13"/>
  <c r="M463" i="13"/>
  <c r="M464" i="13"/>
  <c r="M465" i="13"/>
  <c r="M466" i="13"/>
  <c r="M467" i="13"/>
  <c r="M468" i="13"/>
  <c r="M469" i="13"/>
  <c r="M470" i="13"/>
  <c r="M471" i="13"/>
  <c r="M472" i="13"/>
  <c r="M473" i="13"/>
  <c r="M474" i="13"/>
  <c r="M475" i="13"/>
  <c r="M476" i="13"/>
  <c r="M477" i="13"/>
  <c r="M478" i="13"/>
  <c r="M479" i="13"/>
  <c r="M480" i="13"/>
  <c r="M481" i="13"/>
  <c r="M482" i="13"/>
  <c r="M483" i="13"/>
  <c r="M484" i="13"/>
  <c r="M485" i="13"/>
  <c r="M486" i="13"/>
  <c r="M487" i="13"/>
  <c r="M488" i="13"/>
  <c r="M489" i="13"/>
  <c r="M490" i="13"/>
  <c r="M491" i="13"/>
  <c r="M492" i="13"/>
  <c r="M493" i="13"/>
  <c r="M494" i="13"/>
  <c r="M495" i="13"/>
  <c r="M496" i="13"/>
  <c r="M497" i="13"/>
  <c r="M498" i="13"/>
  <c r="M499" i="13"/>
  <c r="M500" i="13"/>
  <c r="M501" i="13"/>
  <c r="M502" i="13"/>
  <c r="M503" i="13"/>
  <c r="M504" i="13"/>
  <c r="M505" i="13"/>
  <c r="M506" i="13"/>
  <c r="M507" i="13"/>
  <c r="M508" i="13"/>
  <c r="M510" i="13"/>
  <c r="M511" i="13"/>
  <c r="M512" i="13"/>
  <c r="M513" i="13"/>
  <c r="M514" i="13"/>
  <c r="M515" i="13"/>
  <c r="M516" i="13"/>
  <c r="M518" i="13"/>
  <c r="M519" i="13"/>
  <c r="M520" i="13"/>
  <c r="M521" i="13"/>
  <c r="M522" i="13"/>
  <c r="M523" i="13"/>
  <c r="M524" i="13"/>
  <c r="M525" i="13"/>
  <c r="M526" i="13"/>
  <c r="M527" i="13"/>
  <c r="M528" i="13"/>
  <c r="M529" i="13"/>
  <c r="M530" i="13"/>
  <c r="M531" i="13"/>
  <c r="M532" i="13"/>
  <c r="M533" i="13"/>
  <c r="M534" i="13"/>
  <c r="M535" i="13"/>
  <c r="M536" i="13"/>
  <c r="M537" i="13"/>
  <c r="M538" i="13"/>
  <c r="M539" i="13"/>
  <c r="M540" i="13"/>
  <c r="M541" i="13"/>
  <c r="M543" i="13"/>
  <c r="M544" i="13"/>
  <c r="M545" i="13"/>
  <c r="M546" i="13"/>
  <c r="M547" i="13"/>
  <c r="M548" i="13"/>
  <c r="M549" i="13"/>
  <c r="M550" i="13"/>
  <c r="M551" i="13"/>
  <c r="M552" i="13"/>
  <c r="M553" i="13"/>
  <c r="M554" i="13"/>
  <c r="M555" i="13"/>
  <c r="M556" i="13"/>
  <c r="M557" i="13"/>
  <c r="M558" i="13"/>
  <c r="M559" i="13"/>
  <c r="M560" i="13"/>
  <c r="M561" i="13"/>
  <c r="M562" i="13"/>
  <c r="M563" i="13"/>
  <c r="M564" i="13"/>
  <c r="M565" i="13"/>
  <c r="M566" i="13"/>
  <c r="M567" i="13"/>
  <c r="M568" i="13"/>
  <c r="M569" i="13"/>
  <c r="M570" i="13"/>
  <c r="M571" i="13"/>
  <c r="M572" i="13"/>
  <c r="M573" i="13"/>
  <c r="M574" i="13"/>
  <c r="M575" i="13"/>
  <c r="M576" i="13"/>
  <c r="M577" i="13"/>
  <c r="M578" i="13"/>
  <c r="M579" i="13"/>
  <c r="M580" i="13"/>
  <c r="M581" i="13"/>
  <c r="M582" i="13"/>
  <c r="M583" i="13"/>
  <c r="M584" i="13"/>
  <c r="M585" i="13"/>
  <c r="M586" i="13"/>
  <c r="M587" i="13"/>
  <c r="M588" i="13"/>
  <c r="M589" i="13"/>
  <c r="M590" i="13"/>
  <c r="M591" i="13"/>
  <c r="M592" i="13"/>
  <c r="M593" i="13"/>
  <c r="M594" i="13"/>
  <c r="M595" i="13"/>
  <c r="M596" i="13"/>
  <c r="M597" i="13"/>
  <c r="M598" i="13"/>
  <c r="M599" i="13"/>
  <c r="M600" i="13"/>
  <c r="M601" i="13"/>
  <c r="M602" i="13"/>
  <c r="M603" i="13"/>
  <c r="M604" i="13"/>
  <c r="M605" i="13"/>
  <c r="M606" i="13"/>
  <c r="M607" i="13"/>
  <c r="M608" i="13"/>
  <c r="M609" i="13"/>
  <c r="M610" i="13"/>
  <c r="M611" i="13"/>
  <c r="M612" i="13"/>
  <c r="M613" i="13"/>
  <c r="M614" i="13"/>
  <c r="M615" i="13"/>
  <c r="M616" i="13"/>
  <c r="M617" i="13"/>
  <c r="M618" i="13"/>
  <c r="M619" i="13"/>
  <c r="M620" i="13"/>
  <c r="M621" i="13"/>
  <c r="M622" i="13"/>
  <c r="M623" i="13"/>
  <c r="M624" i="13"/>
  <c r="M625" i="13"/>
  <c r="M626" i="13"/>
  <c r="M627" i="13"/>
  <c r="M628" i="13"/>
  <c r="M629" i="13"/>
  <c r="M630" i="13"/>
  <c r="M631" i="13"/>
  <c r="M632" i="13"/>
  <c r="M633" i="13"/>
  <c r="M634" i="13"/>
  <c r="M635" i="13"/>
  <c r="M636" i="13"/>
  <c r="M637" i="13"/>
  <c r="M638" i="13"/>
  <c r="M639" i="13"/>
  <c r="M640" i="13"/>
  <c r="M641" i="13"/>
  <c r="M642" i="13"/>
  <c r="M643" i="13"/>
  <c r="M644" i="13"/>
  <c r="M645" i="13"/>
  <c r="M646" i="13"/>
  <c r="M647" i="13"/>
  <c r="M648" i="13"/>
  <c r="M649" i="13"/>
  <c r="M650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38" i="13"/>
  <c r="J39" i="13"/>
  <c r="J40" i="13"/>
  <c r="J41" i="13"/>
  <c r="J42" i="13"/>
  <c r="J43" i="13"/>
  <c r="J45" i="13"/>
  <c r="J46" i="13"/>
  <c r="J47" i="13"/>
  <c r="J48" i="13"/>
  <c r="J49" i="13"/>
  <c r="J50" i="13"/>
  <c r="J51" i="13"/>
  <c r="J52" i="13"/>
  <c r="J53" i="13"/>
  <c r="J54" i="13"/>
  <c r="J55" i="13"/>
  <c r="J56" i="13"/>
  <c r="J57" i="13"/>
  <c r="J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72" i="13"/>
  <c r="J73" i="13"/>
  <c r="J74" i="13"/>
  <c r="J75" i="13"/>
  <c r="J76" i="13"/>
  <c r="J77" i="13"/>
  <c r="J78" i="13"/>
  <c r="J79" i="13"/>
  <c r="J80" i="13"/>
  <c r="J81" i="13"/>
  <c r="J82" i="13"/>
  <c r="J83" i="13"/>
  <c r="J84" i="13"/>
  <c r="J85" i="13"/>
  <c r="J86" i="13"/>
  <c r="J87" i="13"/>
  <c r="J88" i="13"/>
  <c r="J89" i="13"/>
  <c r="J90" i="13"/>
  <c r="J91" i="13"/>
  <c r="J92" i="13"/>
  <c r="J93" i="13"/>
  <c r="J94" i="13"/>
  <c r="J95" i="13"/>
  <c r="J96" i="13"/>
  <c r="J97" i="13"/>
  <c r="J98" i="13"/>
  <c r="J99" i="13"/>
  <c r="J100" i="13"/>
  <c r="J101" i="13"/>
  <c r="J102" i="13"/>
  <c r="J103" i="13"/>
  <c r="J104" i="13"/>
  <c r="J105" i="13"/>
  <c r="J106" i="13"/>
  <c r="J107" i="13"/>
  <c r="J108" i="13"/>
  <c r="J109" i="13"/>
  <c r="J110" i="13"/>
  <c r="J111" i="13"/>
  <c r="J112" i="13"/>
  <c r="J113" i="13"/>
  <c r="J114" i="13"/>
  <c r="J115" i="13"/>
  <c r="J116" i="13"/>
  <c r="J117" i="13"/>
  <c r="J118" i="13"/>
  <c r="J119" i="13"/>
  <c r="J120" i="13"/>
  <c r="J121" i="13"/>
  <c r="J122" i="13"/>
  <c r="J123" i="13"/>
  <c r="J124" i="13"/>
  <c r="J125" i="13"/>
  <c r="J126" i="13"/>
  <c r="J127" i="13"/>
  <c r="J128" i="13"/>
  <c r="J129" i="13"/>
  <c r="J130" i="13"/>
  <c r="J131" i="13"/>
  <c r="J132" i="13"/>
  <c r="J133" i="13"/>
  <c r="J134" i="13"/>
  <c r="J135" i="13"/>
  <c r="J136" i="13"/>
  <c r="J137" i="13"/>
  <c r="J138" i="13"/>
  <c r="J139" i="13"/>
  <c r="J140" i="13"/>
  <c r="J392" i="13"/>
  <c r="J246" i="13"/>
  <c r="J199" i="13"/>
  <c r="J517" i="13"/>
  <c r="J509" i="13"/>
  <c r="J242" i="13"/>
  <c r="J44" i="13"/>
  <c r="J315" i="13"/>
  <c r="J336" i="13"/>
  <c r="J141" i="13"/>
  <c r="J338" i="13"/>
  <c r="J382" i="13"/>
  <c r="J58" i="13"/>
  <c r="J293" i="13"/>
  <c r="J215" i="13"/>
  <c r="J376" i="13"/>
  <c r="J542" i="13"/>
  <c r="J142" i="13"/>
  <c r="J143" i="13"/>
  <c r="J144" i="13"/>
  <c r="J145" i="13"/>
  <c r="J146" i="13"/>
  <c r="J147" i="13"/>
  <c r="J148" i="13"/>
  <c r="J149" i="13"/>
  <c r="J150" i="13"/>
  <c r="J151" i="13"/>
  <c r="J152" i="13"/>
  <c r="J153" i="13"/>
  <c r="J154" i="13"/>
  <c r="J155" i="13"/>
  <c r="J156" i="13"/>
  <c r="J157" i="13"/>
  <c r="J158" i="13"/>
  <c r="J159" i="13"/>
  <c r="J160" i="13"/>
  <c r="J161" i="13"/>
  <c r="J162" i="13"/>
  <c r="J163" i="13"/>
  <c r="J164" i="13"/>
  <c r="J165" i="13"/>
  <c r="J166" i="13"/>
  <c r="J167" i="13"/>
  <c r="J168" i="13"/>
  <c r="J169" i="13"/>
  <c r="J170" i="13"/>
  <c r="J171" i="13"/>
  <c r="J172" i="13"/>
  <c r="J173" i="13"/>
  <c r="J174" i="13"/>
  <c r="J175" i="13"/>
  <c r="J176" i="13"/>
  <c r="J177" i="13"/>
  <c r="J178" i="13"/>
  <c r="J179" i="13"/>
  <c r="J180" i="13"/>
  <c r="J181" i="13"/>
  <c r="J182" i="13"/>
  <c r="J183" i="13"/>
  <c r="J184" i="13"/>
  <c r="J185" i="13"/>
  <c r="J186" i="13"/>
  <c r="J187" i="13"/>
  <c r="J188" i="13"/>
  <c r="J189" i="13"/>
  <c r="J190" i="13"/>
  <c r="J191" i="13"/>
  <c r="J192" i="13"/>
  <c r="J193" i="13"/>
  <c r="J194" i="13"/>
  <c r="J195" i="13"/>
  <c r="J196" i="13"/>
  <c r="J197" i="13"/>
  <c r="J198" i="13"/>
  <c r="J200" i="13"/>
  <c r="J201" i="13"/>
  <c r="J202" i="13"/>
  <c r="J203" i="13"/>
  <c r="J204" i="13"/>
  <c r="J205" i="13"/>
  <c r="J206" i="13"/>
  <c r="J207" i="13"/>
  <c r="J208" i="13"/>
  <c r="J209" i="13"/>
  <c r="J210" i="13"/>
  <c r="J211" i="13"/>
  <c r="J212" i="13"/>
  <c r="J213" i="13"/>
  <c r="J214" i="13"/>
  <c r="J216" i="13"/>
  <c r="J217" i="13"/>
  <c r="J218" i="13"/>
  <c r="J219" i="13"/>
  <c r="J220" i="13"/>
  <c r="J221" i="13"/>
  <c r="J222" i="13"/>
  <c r="J223" i="13"/>
  <c r="J224" i="13"/>
  <c r="J225" i="13"/>
  <c r="J226" i="13"/>
  <c r="J227" i="13"/>
  <c r="J228" i="13"/>
  <c r="J229" i="13"/>
  <c r="J230" i="13"/>
  <c r="J231" i="13"/>
  <c r="J232" i="13"/>
  <c r="J233" i="13"/>
  <c r="J234" i="13"/>
  <c r="J235" i="13"/>
  <c r="J236" i="13"/>
  <c r="J237" i="13"/>
  <c r="J238" i="13"/>
  <c r="J239" i="13"/>
  <c r="J240" i="13"/>
  <c r="J241" i="13"/>
  <c r="J243" i="13"/>
  <c r="J244" i="13"/>
  <c r="J245" i="13"/>
  <c r="J247" i="13"/>
  <c r="J248" i="13"/>
  <c r="J249" i="13"/>
  <c r="J250" i="13"/>
  <c r="J251" i="13"/>
  <c r="J252" i="13"/>
  <c r="J253" i="13"/>
  <c r="J254" i="13"/>
  <c r="J255" i="13"/>
  <c r="J256" i="13"/>
  <c r="J257" i="13"/>
  <c r="J258" i="13"/>
  <c r="J259" i="13"/>
  <c r="J260" i="13"/>
  <c r="J261" i="13"/>
  <c r="J262" i="13"/>
  <c r="J263" i="13"/>
  <c r="J264" i="13"/>
  <c r="J265" i="13"/>
  <c r="J266" i="13"/>
  <c r="J267" i="13"/>
  <c r="J268" i="13"/>
  <c r="J269" i="13"/>
  <c r="J270" i="13"/>
  <c r="J271" i="13"/>
  <c r="J272" i="13"/>
  <c r="J273" i="13"/>
  <c r="J274" i="13"/>
  <c r="J275" i="13"/>
  <c r="J276" i="13"/>
  <c r="J277" i="13"/>
  <c r="J278" i="13"/>
  <c r="J279" i="13"/>
  <c r="J280" i="13"/>
  <c r="J281" i="13"/>
  <c r="J282" i="13"/>
  <c r="J283" i="13"/>
  <c r="J284" i="13"/>
  <c r="J285" i="13"/>
  <c r="J286" i="13"/>
  <c r="J287" i="13"/>
  <c r="J288" i="13"/>
  <c r="J289" i="13"/>
  <c r="J290" i="13"/>
  <c r="J291" i="13"/>
  <c r="J292" i="13"/>
  <c r="J294" i="13"/>
  <c r="J295" i="13"/>
  <c r="J296" i="13"/>
  <c r="J297" i="13"/>
  <c r="J298" i="13"/>
  <c r="J299" i="13"/>
  <c r="J300" i="13"/>
  <c r="J301" i="13"/>
  <c r="J302" i="13"/>
  <c r="J303" i="13"/>
  <c r="J304" i="13"/>
  <c r="J305" i="13"/>
  <c r="J306" i="13"/>
  <c r="J307" i="13"/>
  <c r="J308" i="13"/>
  <c r="J309" i="13"/>
  <c r="J310" i="13"/>
  <c r="J311" i="13"/>
  <c r="J312" i="13"/>
  <c r="J313" i="13"/>
  <c r="J314" i="13"/>
  <c r="J316" i="13"/>
  <c r="J317" i="13"/>
  <c r="J318" i="13"/>
  <c r="J319" i="13"/>
  <c r="J320" i="13"/>
  <c r="J321" i="13"/>
  <c r="J322" i="13"/>
  <c r="J323" i="13"/>
  <c r="J324" i="13"/>
  <c r="J325" i="13"/>
  <c r="J326" i="13"/>
  <c r="J327" i="13"/>
  <c r="J328" i="13"/>
  <c r="J329" i="13"/>
  <c r="J330" i="13"/>
  <c r="J331" i="13"/>
  <c r="J332" i="13"/>
  <c r="J333" i="13"/>
  <c r="J334" i="13"/>
  <c r="J335" i="13"/>
  <c r="J337" i="13"/>
  <c r="J339" i="13"/>
  <c r="J340" i="13"/>
  <c r="J341" i="13"/>
  <c r="J342" i="13"/>
  <c r="J343" i="13"/>
  <c r="J344" i="13"/>
  <c r="J345" i="13"/>
  <c r="J346" i="13"/>
  <c r="J347" i="13"/>
  <c r="J348" i="13"/>
  <c r="J349" i="13"/>
  <c r="J350" i="13"/>
  <c r="J351" i="13"/>
  <c r="J352" i="13"/>
  <c r="J353" i="13"/>
  <c r="J354" i="13"/>
  <c r="J355" i="13"/>
  <c r="J356" i="13"/>
  <c r="J357" i="13"/>
  <c r="J358" i="13"/>
  <c r="J359" i="13"/>
  <c r="J360" i="13"/>
  <c r="J361" i="13"/>
  <c r="J362" i="13"/>
  <c r="J363" i="13"/>
  <c r="J364" i="13"/>
  <c r="J365" i="13"/>
  <c r="J366" i="13"/>
  <c r="J367" i="13"/>
  <c r="J368" i="13"/>
  <c r="J369" i="13"/>
  <c r="J370" i="13"/>
  <c r="J371" i="13"/>
  <c r="J372" i="13"/>
  <c r="J373" i="13"/>
  <c r="J374" i="13"/>
  <c r="J375" i="13"/>
  <c r="J377" i="13"/>
  <c r="J378" i="13"/>
  <c r="J379" i="13"/>
  <c r="J380" i="13"/>
  <c r="J381" i="13"/>
  <c r="J383" i="13"/>
  <c r="J384" i="13"/>
  <c r="J385" i="13"/>
  <c r="J386" i="13"/>
  <c r="J387" i="13"/>
  <c r="J388" i="13"/>
  <c r="J389" i="13"/>
  <c r="J390" i="13"/>
  <c r="J391" i="13"/>
  <c r="J393" i="13"/>
  <c r="J394" i="13"/>
  <c r="J395" i="13"/>
  <c r="J396" i="13"/>
  <c r="J397" i="13"/>
  <c r="J398" i="13"/>
  <c r="J399" i="13"/>
  <c r="J400" i="13"/>
  <c r="J401" i="13"/>
  <c r="J402" i="13"/>
  <c r="J403" i="13"/>
  <c r="J404" i="13"/>
  <c r="J405" i="13"/>
  <c r="J406" i="13"/>
  <c r="J407" i="13"/>
  <c r="J408" i="13"/>
  <c r="J409" i="13"/>
  <c r="J410" i="13"/>
  <c r="J411" i="13"/>
  <c r="J412" i="13"/>
  <c r="J413" i="13"/>
  <c r="J414" i="13"/>
  <c r="J415" i="13"/>
  <c r="J416" i="13"/>
  <c r="J417" i="13"/>
  <c r="J418" i="13"/>
  <c r="J419" i="13"/>
  <c r="J420" i="13"/>
  <c r="J421" i="13"/>
  <c r="J422" i="13"/>
  <c r="J423" i="13"/>
  <c r="J424" i="13"/>
  <c r="J425" i="13"/>
  <c r="J426" i="13"/>
  <c r="J427" i="13"/>
  <c r="J428" i="13"/>
  <c r="J429" i="13"/>
  <c r="J430" i="13"/>
  <c r="J431" i="13"/>
  <c r="J432" i="13"/>
  <c r="J433" i="13"/>
  <c r="J434" i="13"/>
  <c r="J435" i="13"/>
  <c r="J436" i="13"/>
  <c r="J437" i="13"/>
  <c r="J438" i="13"/>
  <c r="J439" i="13"/>
  <c r="J440" i="13"/>
  <c r="J441" i="13"/>
  <c r="J442" i="13"/>
  <c r="J443" i="13"/>
  <c r="J444" i="13"/>
  <c r="J445" i="13"/>
  <c r="J446" i="13"/>
  <c r="J447" i="13"/>
  <c r="J448" i="13"/>
  <c r="J449" i="13"/>
  <c r="J450" i="13"/>
  <c r="J451" i="13"/>
  <c r="J452" i="13"/>
  <c r="J453" i="13"/>
  <c r="J454" i="13"/>
  <c r="J455" i="13"/>
  <c r="J456" i="13"/>
  <c r="J457" i="13"/>
  <c r="J458" i="13"/>
  <c r="J459" i="13"/>
  <c r="J460" i="13"/>
  <c r="J461" i="13"/>
  <c r="J462" i="13"/>
  <c r="J463" i="13"/>
  <c r="J464" i="13"/>
  <c r="J465" i="13"/>
  <c r="J466" i="13"/>
  <c r="J467" i="13"/>
  <c r="J468" i="13"/>
  <c r="J469" i="13"/>
  <c r="J470" i="13"/>
  <c r="J471" i="13"/>
  <c r="J472" i="13"/>
  <c r="J473" i="13"/>
  <c r="J474" i="13"/>
  <c r="J475" i="13"/>
  <c r="J476" i="13"/>
  <c r="J477" i="13"/>
  <c r="J478" i="13"/>
  <c r="J479" i="13"/>
  <c r="J480" i="13"/>
  <c r="J481" i="13"/>
  <c r="J482" i="13"/>
  <c r="J483" i="13"/>
  <c r="J484" i="13"/>
  <c r="J485" i="13"/>
  <c r="J486" i="13"/>
  <c r="J487" i="13"/>
  <c r="J488" i="13"/>
  <c r="J489" i="13"/>
  <c r="J490" i="13"/>
  <c r="J491" i="13"/>
  <c r="J492" i="13"/>
  <c r="J493" i="13"/>
  <c r="J494" i="13"/>
  <c r="J495" i="13"/>
  <c r="J496" i="13"/>
  <c r="J497" i="13"/>
  <c r="J498" i="13"/>
  <c r="J499" i="13"/>
  <c r="J500" i="13"/>
  <c r="J501" i="13"/>
  <c r="J502" i="13"/>
  <c r="J503" i="13"/>
  <c r="J504" i="13"/>
  <c r="J505" i="13"/>
  <c r="J506" i="13"/>
  <c r="J507" i="13"/>
  <c r="J508" i="13"/>
  <c r="J510" i="13"/>
  <c r="J511" i="13"/>
  <c r="J512" i="13"/>
  <c r="J513" i="13"/>
  <c r="J514" i="13"/>
  <c r="J515" i="13"/>
  <c r="J516" i="13"/>
  <c r="J518" i="13"/>
  <c r="J519" i="13"/>
  <c r="J520" i="13"/>
  <c r="J521" i="13"/>
  <c r="J522" i="13"/>
  <c r="J523" i="13"/>
  <c r="J524" i="13"/>
  <c r="J525" i="13"/>
  <c r="J526" i="13"/>
  <c r="J527" i="13"/>
  <c r="J528" i="13"/>
  <c r="J529" i="13"/>
  <c r="J530" i="13"/>
  <c r="J531" i="13"/>
  <c r="J532" i="13"/>
  <c r="J533" i="13"/>
  <c r="J534" i="13"/>
  <c r="J535" i="13"/>
  <c r="J536" i="13"/>
  <c r="J537" i="13"/>
  <c r="J538" i="13"/>
  <c r="J539" i="13"/>
  <c r="J540" i="13"/>
  <c r="J541" i="13"/>
  <c r="J543" i="13"/>
  <c r="J544" i="13"/>
  <c r="J545" i="13"/>
  <c r="J546" i="13"/>
  <c r="J547" i="13"/>
  <c r="J548" i="13"/>
  <c r="J549" i="13"/>
  <c r="J550" i="13"/>
  <c r="J551" i="13"/>
  <c r="J552" i="13"/>
  <c r="J553" i="13"/>
  <c r="J554" i="13"/>
  <c r="J555" i="13"/>
  <c r="J556" i="13"/>
  <c r="J557" i="13"/>
  <c r="J558" i="13"/>
  <c r="J559" i="13"/>
  <c r="J560" i="13"/>
  <c r="J561" i="13"/>
  <c r="J562" i="13"/>
  <c r="J563" i="13"/>
  <c r="J564" i="13"/>
  <c r="J565" i="13"/>
  <c r="J566" i="13"/>
  <c r="J567" i="13"/>
  <c r="J568" i="13"/>
  <c r="J569" i="13"/>
  <c r="J570" i="13"/>
  <c r="J571" i="13"/>
  <c r="J572" i="13"/>
  <c r="J573" i="13"/>
  <c r="J574" i="13"/>
  <c r="J575" i="13"/>
  <c r="J576" i="13"/>
  <c r="J577" i="13"/>
  <c r="J578" i="13"/>
  <c r="J579" i="13"/>
  <c r="J580" i="13"/>
  <c r="J581" i="13"/>
  <c r="J582" i="13"/>
  <c r="J583" i="13"/>
  <c r="J584" i="13"/>
  <c r="J585" i="13"/>
  <c r="J586" i="13"/>
  <c r="J587" i="13"/>
  <c r="J588" i="13"/>
  <c r="J589" i="13"/>
  <c r="J590" i="13"/>
  <c r="J591" i="13"/>
  <c r="J592" i="13"/>
  <c r="J593" i="13"/>
  <c r="J594" i="13"/>
  <c r="J595" i="13"/>
  <c r="J596" i="13"/>
  <c r="J597" i="13"/>
  <c r="J598" i="13"/>
  <c r="J599" i="13"/>
  <c r="J600" i="13"/>
  <c r="J601" i="13"/>
  <c r="J602" i="13"/>
  <c r="J603" i="13"/>
  <c r="J604" i="13"/>
  <c r="J605" i="13"/>
  <c r="J606" i="13"/>
  <c r="J607" i="13"/>
  <c r="J608" i="13"/>
  <c r="J609" i="13"/>
  <c r="J610" i="13"/>
  <c r="J611" i="13"/>
  <c r="J612" i="13"/>
  <c r="J613" i="13"/>
  <c r="J614" i="13"/>
  <c r="J615" i="13"/>
  <c r="J616" i="13"/>
  <c r="J617" i="13"/>
  <c r="J618" i="13"/>
  <c r="J619" i="13"/>
  <c r="J620" i="13"/>
  <c r="J621" i="13"/>
  <c r="J622" i="13"/>
  <c r="J623" i="13"/>
  <c r="J624" i="13"/>
  <c r="J625" i="13"/>
  <c r="J626" i="13"/>
  <c r="J627" i="13"/>
  <c r="J628" i="13"/>
  <c r="J629" i="13"/>
  <c r="J630" i="13"/>
  <c r="J631" i="13"/>
  <c r="J632" i="13"/>
  <c r="J633" i="13"/>
  <c r="J634" i="13"/>
  <c r="J635" i="13"/>
  <c r="J636" i="13"/>
  <c r="J637" i="13"/>
  <c r="J638" i="13"/>
  <c r="J639" i="13"/>
  <c r="J640" i="13"/>
  <c r="J641" i="13"/>
  <c r="J642" i="13"/>
  <c r="J643" i="13"/>
  <c r="J644" i="13"/>
  <c r="J645" i="13"/>
  <c r="J646" i="13"/>
  <c r="J647" i="13"/>
  <c r="J648" i="13"/>
  <c r="J649" i="13"/>
  <c r="J650" i="13"/>
  <c r="F10" i="13"/>
  <c r="F11" i="13"/>
  <c r="F12" i="13"/>
  <c r="F13" i="13"/>
  <c r="F14" i="13"/>
  <c r="N14" i="13" s="1"/>
  <c r="F15" i="13"/>
  <c r="F16" i="13"/>
  <c r="F17" i="13"/>
  <c r="F18" i="13"/>
  <c r="F19" i="13"/>
  <c r="N19" i="13" s="1"/>
  <c r="F20" i="13"/>
  <c r="F21" i="13"/>
  <c r="F22" i="13"/>
  <c r="F23" i="13"/>
  <c r="F24" i="13"/>
  <c r="N24" i="13" s="1"/>
  <c r="F25" i="13"/>
  <c r="F26" i="13"/>
  <c r="F27" i="13"/>
  <c r="F28" i="13"/>
  <c r="F29" i="13"/>
  <c r="F30" i="13"/>
  <c r="N30" i="13" s="1"/>
  <c r="F31" i="13"/>
  <c r="F32" i="13"/>
  <c r="F33" i="13"/>
  <c r="F34" i="13"/>
  <c r="F35" i="13"/>
  <c r="N35" i="13" s="1"/>
  <c r="F36" i="13"/>
  <c r="F37" i="13"/>
  <c r="F38" i="13"/>
  <c r="F39" i="13"/>
  <c r="F40" i="13"/>
  <c r="N40" i="13" s="1"/>
  <c r="F41" i="13"/>
  <c r="F42" i="13"/>
  <c r="F43" i="13"/>
  <c r="F45" i="13"/>
  <c r="F46" i="13"/>
  <c r="F47" i="13"/>
  <c r="N47" i="13" s="1"/>
  <c r="F48" i="13"/>
  <c r="F49" i="13"/>
  <c r="F50" i="13"/>
  <c r="F51" i="13"/>
  <c r="F52" i="13"/>
  <c r="N52" i="13" s="1"/>
  <c r="F53" i="13"/>
  <c r="L53" i="13" s="1"/>
  <c r="F54" i="13"/>
  <c r="F55" i="13"/>
  <c r="F56" i="13"/>
  <c r="F57" i="13"/>
  <c r="N57" i="13" s="1"/>
  <c r="F59" i="13"/>
  <c r="F60" i="13"/>
  <c r="F61" i="13"/>
  <c r="F62" i="13"/>
  <c r="F63" i="13"/>
  <c r="F64" i="13"/>
  <c r="N64" i="13" s="1"/>
  <c r="F65" i="13"/>
  <c r="F66" i="13"/>
  <c r="F67" i="13"/>
  <c r="F68" i="13"/>
  <c r="F69" i="13"/>
  <c r="N69" i="13" s="1"/>
  <c r="F70" i="13"/>
  <c r="F71" i="13"/>
  <c r="F72" i="13"/>
  <c r="F73" i="13"/>
  <c r="F74" i="13"/>
  <c r="N74" i="13" s="1"/>
  <c r="F75" i="13"/>
  <c r="F76" i="13"/>
  <c r="F77" i="13"/>
  <c r="F78" i="13"/>
  <c r="F79" i="13"/>
  <c r="F80" i="13"/>
  <c r="N80" i="13" s="1"/>
  <c r="F81" i="13"/>
  <c r="F82" i="13"/>
  <c r="F83" i="13"/>
  <c r="F84" i="13"/>
  <c r="F85" i="13"/>
  <c r="N85" i="13" s="1"/>
  <c r="F86" i="13"/>
  <c r="F87" i="13"/>
  <c r="F88" i="13"/>
  <c r="F89" i="13"/>
  <c r="F90" i="13"/>
  <c r="N90" i="13" s="1"/>
  <c r="F91" i="13"/>
  <c r="F92" i="13"/>
  <c r="F93" i="13"/>
  <c r="F94" i="13"/>
  <c r="F95" i="13"/>
  <c r="F96" i="13"/>
  <c r="N96" i="13" s="1"/>
  <c r="F97" i="13"/>
  <c r="L97" i="13" s="1"/>
  <c r="F98" i="13"/>
  <c r="F99" i="13"/>
  <c r="F100" i="13"/>
  <c r="F101" i="13"/>
  <c r="N101" i="13" s="1"/>
  <c r="F102" i="13"/>
  <c r="F103" i="13"/>
  <c r="F104" i="13"/>
  <c r="F105" i="13"/>
  <c r="F106" i="13"/>
  <c r="N106" i="13" s="1"/>
  <c r="F107" i="13"/>
  <c r="F108" i="13"/>
  <c r="F109" i="13"/>
  <c r="F110" i="13"/>
  <c r="F111" i="13"/>
  <c r="F112" i="13"/>
  <c r="F113" i="13"/>
  <c r="F114" i="13"/>
  <c r="F115" i="13"/>
  <c r="F116" i="13"/>
  <c r="F117" i="13"/>
  <c r="N117" i="13" s="1"/>
  <c r="F118" i="13"/>
  <c r="F119" i="13"/>
  <c r="F120" i="13"/>
  <c r="F121" i="13"/>
  <c r="F122" i="13"/>
  <c r="N122" i="13" s="1"/>
  <c r="F123" i="13"/>
  <c r="F124" i="13"/>
  <c r="F125" i="13"/>
  <c r="F126" i="13"/>
  <c r="F127" i="13"/>
  <c r="F128" i="13"/>
  <c r="L128" i="13" s="1"/>
  <c r="F129" i="13"/>
  <c r="F130" i="13"/>
  <c r="F131" i="13"/>
  <c r="F132" i="13"/>
  <c r="F133" i="13"/>
  <c r="N133" i="13" s="1"/>
  <c r="F134" i="13"/>
  <c r="F135" i="13"/>
  <c r="F136" i="13"/>
  <c r="F137" i="13"/>
  <c r="F138" i="13"/>
  <c r="N138" i="13" s="1"/>
  <c r="F139" i="13"/>
  <c r="L139" i="13" s="1"/>
  <c r="F140" i="13"/>
  <c r="F392" i="13"/>
  <c r="F246" i="13"/>
  <c r="F199" i="13"/>
  <c r="F517" i="13"/>
  <c r="F509" i="13"/>
  <c r="F242" i="13"/>
  <c r="F44" i="13"/>
  <c r="F315" i="13"/>
  <c r="F336" i="13"/>
  <c r="N336" i="13" s="1"/>
  <c r="F141" i="13"/>
  <c r="F338" i="13"/>
  <c r="F382" i="13"/>
  <c r="F58" i="13"/>
  <c r="F293" i="13"/>
  <c r="N293" i="13" s="1"/>
  <c r="F215" i="13"/>
  <c r="F376" i="13"/>
  <c r="F542" i="13"/>
  <c r="F142" i="13"/>
  <c r="F143" i="13"/>
  <c r="F144" i="13"/>
  <c r="F145" i="13"/>
  <c r="F146" i="13"/>
  <c r="F147" i="13"/>
  <c r="F148" i="13"/>
  <c r="F149" i="13"/>
  <c r="N149" i="13" s="1"/>
  <c r="F150" i="13"/>
  <c r="F151" i="13"/>
  <c r="F152" i="13"/>
  <c r="F153" i="13"/>
  <c r="F154" i="13"/>
  <c r="N154" i="13" s="1"/>
  <c r="F155" i="13"/>
  <c r="F156" i="13"/>
  <c r="F157" i="13"/>
  <c r="F158" i="13"/>
  <c r="F159" i="13"/>
  <c r="F160" i="13"/>
  <c r="F161" i="13"/>
  <c r="F162" i="13"/>
  <c r="F163" i="13"/>
  <c r="F164" i="13"/>
  <c r="F165" i="13"/>
  <c r="N165" i="13" s="1"/>
  <c r="F166" i="13"/>
  <c r="L166" i="13" s="1"/>
  <c r="F167" i="13"/>
  <c r="F168" i="13"/>
  <c r="F169" i="13"/>
  <c r="F170" i="13"/>
  <c r="N170" i="13" s="1"/>
  <c r="F171" i="13"/>
  <c r="F172" i="13"/>
  <c r="F173" i="13"/>
  <c r="F174" i="13"/>
  <c r="F175" i="13"/>
  <c r="F176" i="13"/>
  <c r="L176" i="13" s="1"/>
  <c r="F177" i="13"/>
  <c r="F178" i="13"/>
  <c r="F179" i="13"/>
  <c r="F180" i="13"/>
  <c r="F181" i="13"/>
  <c r="N181" i="13" s="1"/>
  <c r="F182" i="13"/>
  <c r="F183" i="13"/>
  <c r="F184" i="13"/>
  <c r="F185" i="13"/>
  <c r="F186" i="13"/>
  <c r="N186" i="13" s="1"/>
  <c r="F187" i="13"/>
  <c r="F188" i="13"/>
  <c r="F189" i="13"/>
  <c r="F190" i="13"/>
  <c r="F191" i="13"/>
  <c r="F192" i="13"/>
  <c r="F193" i="13"/>
  <c r="F194" i="13"/>
  <c r="F195" i="13"/>
  <c r="F196" i="13"/>
  <c r="F197" i="13"/>
  <c r="N197" i="13" s="1"/>
  <c r="F198" i="13"/>
  <c r="F200" i="13"/>
  <c r="F201" i="13"/>
  <c r="F202" i="13"/>
  <c r="F203" i="13"/>
  <c r="N203" i="13" s="1"/>
  <c r="F204" i="13"/>
  <c r="F205" i="13"/>
  <c r="F206" i="13"/>
  <c r="F207" i="13"/>
  <c r="F208" i="13"/>
  <c r="F209" i="13"/>
  <c r="F210" i="13"/>
  <c r="L210" i="13" s="1"/>
  <c r="F211" i="13"/>
  <c r="F212" i="13"/>
  <c r="F213" i="13"/>
  <c r="F214" i="13"/>
  <c r="N214" i="13" s="1"/>
  <c r="F216" i="13"/>
  <c r="F217" i="13"/>
  <c r="F218" i="13"/>
  <c r="F219" i="13"/>
  <c r="F220" i="13"/>
  <c r="N220" i="13" s="1"/>
  <c r="F221" i="13"/>
  <c r="F222" i="13"/>
  <c r="F223" i="13"/>
  <c r="F224" i="13"/>
  <c r="F225" i="13"/>
  <c r="F226" i="13"/>
  <c r="F227" i="13"/>
  <c r="F228" i="13"/>
  <c r="F229" i="13"/>
  <c r="F230" i="13"/>
  <c r="F231" i="13"/>
  <c r="N231" i="13" s="1"/>
  <c r="F232" i="13"/>
  <c r="F233" i="13"/>
  <c r="F234" i="13"/>
  <c r="F235" i="13"/>
  <c r="F236" i="13"/>
  <c r="N236" i="13" s="1"/>
  <c r="F237" i="13"/>
  <c r="F238" i="13"/>
  <c r="F239" i="13"/>
  <c r="F240" i="13"/>
  <c r="F241" i="13"/>
  <c r="F243" i="13"/>
  <c r="L243" i="13" s="1"/>
  <c r="F244" i="13"/>
  <c r="F245" i="13"/>
  <c r="F247" i="13"/>
  <c r="F248" i="13"/>
  <c r="F249" i="13"/>
  <c r="N249" i="13" s="1"/>
  <c r="F250" i="13"/>
  <c r="F251" i="13"/>
  <c r="F252" i="13"/>
  <c r="F253" i="13"/>
  <c r="F254" i="13"/>
  <c r="N254" i="13" s="1"/>
  <c r="F255" i="13"/>
  <c r="L255" i="13" s="1"/>
  <c r="F256" i="13"/>
  <c r="F257" i="13"/>
  <c r="F258" i="13"/>
  <c r="F259" i="13"/>
  <c r="F260" i="13"/>
  <c r="F261" i="13"/>
  <c r="F262" i="13"/>
  <c r="F263" i="13"/>
  <c r="F264" i="13"/>
  <c r="F265" i="13"/>
  <c r="N265" i="13" s="1"/>
  <c r="F266" i="13"/>
  <c r="F267" i="13"/>
  <c r="F268" i="13"/>
  <c r="F269" i="13"/>
  <c r="F270" i="13"/>
  <c r="N270" i="13" s="1"/>
  <c r="F271" i="13"/>
  <c r="F272" i="13"/>
  <c r="F273" i="13"/>
  <c r="F274" i="13"/>
  <c r="F275" i="13"/>
  <c r="F276" i="13"/>
  <c r="F277" i="13"/>
  <c r="F278" i="13"/>
  <c r="F279" i="13"/>
  <c r="F280" i="13"/>
  <c r="F281" i="13"/>
  <c r="N281" i="13" s="1"/>
  <c r="F282" i="13"/>
  <c r="F283" i="13"/>
  <c r="F284" i="13"/>
  <c r="F285" i="13"/>
  <c r="F286" i="13"/>
  <c r="N286" i="13" s="1"/>
  <c r="F287" i="13"/>
  <c r="F288" i="13"/>
  <c r="F289" i="13"/>
  <c r="F290" i="13"/>
  <c r="F291" i="13"/>
  <c r="F292" i="13"/>
  <c r="F294" i="13"/>
  <c r="F295" i="13"/>
  <c r="F296" i="13"/>
  <c r="F297" i="13"/>
  <c r="F298" i="13"/>
  <c r="N298" i="13" s="1"/>
  <c r="F299" i="13"/>
  <c r="L299" i="13" s="1"/>
  <c r="F300" i="13"/>
  <c r="F301" i="13"/>
  <c r="F302" i="13"/>
  <c r="F303" i="13"/>
  <c r="N303" i="13" s="1"/>
  <c r="F304" i="13"/>
  <c r="F305" i="13"/>
  <c r="F306" i="13"/>
  <c r="F307" i="13"/>
  <c r="F308" i="13"/>
  <c r="F309" i="13"/>
  <c r="L309" i="13" s="1"/>
  <c r="F310" i="13"/>
  <c r="F311" i="13"/>
  <c r="F312" i="13"/>
  <c r="F313" i="13"/>
  <c r="F314" i="13"/>
  <c r="N314" i="13" s="1"/>
  <c r="F316" i="13"/>
  <c r="F317" i="13"/>
  <c r="F318" i="13"/>
  <c r="F319" i="13"/>
  <c r="F320" i="13"/>
  <c r="N320" i="13" s="1"/>
  <c r="F321" i="13"/>
  <c r="F322" i="13"/>
  <c r="F323" i="13"/>
  <c r="F324" i="13"/>
  <c r="F325" i="13"/>
  <c r="F326" i="13"/>
  <c r="F327" i="13"/>
  <c r="F328" i="13"/>
  <c r="F329" i="13"/>
  <c r="F330" i="13"/>
  <c r="F331" i="13"/>
  <c r="N331" i="13" s="1"/>
  <c r="F332" i="13"/>
  <c r="F333" i="13"/>
  <c r="F334" i="13"/>
  <c r="F335" i="13"/>
  <c r="F337" i="13"/>
  <c r="N337" i="13" s="1"/>
  <c r="F339" i="13"/>
  <c r="F340" i="13"/>
  <c r="F341" i="13"/>
  <c r="F342" i="13"/>
  <c r="F343" i="13"/>
  <c r="F344" i="13"/>
  <c r="L344" i="13" s="1"/>
  <c r="F345" i="13"/>
  <c r="F346" i="13"/>
  <c r="F347" i="13"/>
  <c r="F348" i="13"/>
  <c r="F349" i="13"/>
  <c r="N349" i="13" s="1"/>
  <c r="F350" i="13"/>
  <c r="F351" i="13"/>
  <c r="F352" i="13"/>
  <c r="F353" i="13"/>
  <c r="N353" i="13" s="1"/>
  <c r="F354" i="13"/>
  <c r="N354" i="13" s="1"/>
  <c r="F355" i="13"/>
  <c r="F356" i="13"/>
  <c r="F357" i="13"/>
  <c r="N357" i="13" s="1"/>
  <c r="F358" i="13"/>
  <c r="N358" i="13" s="1"/>
  <c r="F359" i="13"/>
  <c r="F360" i="13"/>
  <c r="F361" i="13"/>
  <c r="N361" i="13" s="1"/>
  <c r="F362" i="13"/>
  <c r="N362" i="13" s="1"/>
  <c r="F363" i="13"/>
  <c r="F364" i="13"/>
  <c r="F365" i="13"/>
  <c r="N365" i="13" s="1"/>
  <c r="F366" i="13"/>
  <c r="N366" i="13" s="1"/>
  <c r="F367" i="13"/>
  <c r="F368" i="13"/>
  <c r="F369" i="13"/>
  <c r="N369" i="13" s="1"/>
  <c r="F370" i="13"/>
  <c r="N370" i="13" s="1"/>
  <c r="F371" i="13"/>
  <c r="F372" i="13"/>
  <c r="F373" i="13"/>
  <c r="N373" i="13" s="1"/>
  <c r="F374" i="13"/>
  <c r="N374" i="13" s="1"/>
  <c r="F375" i="13"/>
  <c r="F377" i="13"/>
  <c r="F378" i="13"/>
  <c r="N378" i="13" s="1"/>
  <c r="F379" i="13"/>
  <c r="N379" i="13" s="1"/>
  <c r="F380" i="13"/>
  <c r="F381" i="13"/>
  <c r="F383" i="13"/>
  <c r="N383" i="13" s="1"/>
  <c r="F384" i="13"/>
  <c r="N384" i="13" s="1"/>
  <c r="F385" i="13"/>
  <c r="F386" i="13"/>
  <c r="F387" i="13"/>
  <c r="N387" i="13" s="1"/>
  <c r="F388" i="13"/>
  <c r="N388" i="13" s="1"/>
  <c r="F389" i="13"/>
  <c r="F390" i="13"/>
  <c r="F391" i="13"/>
  <c r="N391" i="13" s="1"/>
  <c r="F393" i="13"/>
  <c r="N393" i="13" s="1"/>
  <c r="F394" i="13"/>
  <c r="F395" i="13"/>
  <c r="F396" i="13"/>
  <c r="N396" i="13" s="1"/>
  <c r="F397" i="13"/>
  <c r="N397" i="13" s="1"/>
  <c r="F398" i="13"/>
  <c r="F399" i="13"/>
  <c r="F400" i="13"/>
  <c r="N400" i="13" s="1"/>
  <c r="F401" i="13"/>
  <c r="N401" i="13" s="1"/>
  <c r="F402" i="13"/>
  <c r="F403" i="13"/>
  <c r="F404" i="13"/>
  <c r="N404" i="13" s="1"/>
  <c r="F405" i="13"/>
  <c r="N405" i="13" s="1"/>
  <c r="F406" i="13"/>
  <c r="F407" i="13"/>
  <c r="F408" i="13"/>
  <c r="N408" i="13" s="1"/>
  <c r="F409" i="13"/>
  <c r="N409" i="13" s="1"/>
  <c r="F410" i="13"/>
  <c r="F411" i="13"/>
  <c r="F412" i="13"/>
  <c r="N412" i="13" s="1"/>
  <c r="F413" i="13"/>
  <c r="N413" i="13" s="1"/>
  <c r="F414" i="13"/>
  <c r="F415" i="13"/>
  <c r="F416" i="13"/>
  <c r="N416" i="13" s="1"/>
  <c r="F417" i="13"/>
  <c r="N417" i="13" s="1"/>
  <c r="F418" i="13"/>
  <c r="F419" i="13"/>
  <c r="F420" i="13"/>
  <c r="N420" i="13" s="1"/>
  <c r="F421" i="13"/>
  <c r="N421" i="13" s="1"/>
  <c r="F422" i="13"/>
  <c r="F423" i="13"/>
  <c r="F424" i="13"/>
  <c r="N424" i="13" s="1"/>
  <c r="F425" i="13"/>
  <c r="N425" i="13" s="1"/>
  <c r="F426" i="13"/>
  <c r="F427" i="13"/>
  <c r="F428" i="13"/>
  <c r="N428" i="13" s="1"/>
  <c r="F429" i="13"/>
  <c r="N429" i="13" s="1"/>
  <c r="F430" i="13"/>
  <c r="F431" i="13"/>
  <c r="F432" i="13"/>
  <c r="N432" i="13" s="1"/>
  <c r="F433" i="13"/>
  <c r="N433" i="13" s="1"/>
  <c r="F434" i="13"/>
  <c r="F435" i="13"/>
  <c r="F436" i="13"/>
  <c r="N436" i="13" s="1"/>
  <c r="F437" i="13"/>
  <c r="N437" i="13" s="1"/>
  <c r="F438" i="13"/>
  <c r="F439" i="13"/>
  <c r="N439" i="13" s="1"/>
  <c r="F440" i="13"/>
  <c r="N440" i="13" s="1"/>
  <c r="F441" i="13"/>
  <c r="N441" i="13" s="1"/>
  <c r="F442" i="13"/>
  <c r="F443" i="13"/>
  <c r="F444" i="13"/>
  <c r="N444" i="13" s="1"/>
  <c r="F445" i="13"/>
  <c r="N445" i="13" s="1"/>
  <c r="F446" i="13"/>
  <c r="F447" i="13"/>
  <c r="F448" i="13"/>
  <c r="N448" i="13" s="1"/>
  <c r="F449" i="13"/>
  <c r="N449" i="13" s="1"/>
  <c r="F450" i="13"/>
  <c r="F451" i="13"/>
  <c r="F452" i="13"/>
  <c r="N452" i="13" s="1"/>
  <c r="F453" i="13"/>
  <c r="N453" i="13" s="1"/>
  <c r="F454" i="13"/>
  <c r="F455" i="13"/>
  <c r="F456" i="13"/>
  <c r="N456" i="13" s="1"/>
  <c r="F457" i="13"/>
  <c r="N457" i="13" s="1"/>
  <c r="F458" i="13"/>
  <c r="F459" i="13"/>
  <c r="F460" i="13"/>
  <c r="N460" i="13" s="1"/>
  <c r="F461" i="13"/>
  <c r="F462" i="13"/>
  <c r="F463" i="13"/>
  <c r="F464" i="13"/>
  <c r="N464" i="13" s="1"/>
  <c r="F465" i="13"/>
  <c r="N465" i="13" s="1"/>
  <c r="F466" i="13"/>
  <c r="F467" i="13"/>
  <c r="F468" i="13"/>
  <c r="N468" i="13" s="1"/>
  <c r="F469" i="13"/>
  <c r="N469" i="13" s="1"/>
  <c r="F470" i="13"/>
  <c r="F471" i="13"/>
  <c r="F472" i="13"/>
  <c r="N472" i="13" s="1"/>
  <c r="F473" i="13"/>
  <c r="N473" i="13" s="1"/>
  <c r="F474" i="13"/>
  <c r="F475" i="13"/>
  <c r="F476" i="13"/>
  <c r="N476" i="13" s="1"/>
  <c r="F477" i="13"/>
  <c r="N477" i="13" s="1"/>
  <c r="F478" i="13"/>
  <c r="F479" i="13"/>
  <c r="F480" i="13"/>
  <c r="N480" i="13" s="1"/>
  <c r="F481" i="13"/>
  <c r="N481" i="13" s="1"/>
  <c r="F482" i="13"/>
  <c r="L482" i="13" s="1"/>
  <c r="F483" i="13"/>
  <c r="F484" i="13"/>
  <c r="N484" i="13" s="1"/>
  <c r="F485" i="13"/>
  <c r="N485" i="13" s="1"/>
  <c r="F486" i="13"/>
  <c r="F487" i="13"/>
  <c r="F488" i="13"/>
  <c r="N488" i="13" s="1"/>
  <c r="F489" i="13"/>
  <c r="N489" i="13" s="1"/>
  <c r="F490" i="13"/>
  <c r="F491" i="13"/>
  <c r="F492" i="13"/>
  <c r="N492" i="13" s="1"/>
  <c r="F493" i="13"/>
  <c r="N493" i="13" s="1"/>
  <c r="F494" i="13"/>
  <c r="F495" i="13"/>
  <c r="F496" i="13"/>
  <c r="N496" i="13" s="1"/>
  <c r="F497" i="13"/>
  <c r="N497" i="13" s="1"/>
  <c r="F498" i="13"/>
  <c r="F499" i="13"/>
  <c r="F500" i="13"/>
  <c r="N500" i="13" s="1"/>
  <c r="F501" i="13"/>
  <c r="N501" i="13" s="1"/>
  <c r="F502" i="13"/>
  <c r="F503" i="13"/>
  <c r="F504" i="13"/>
  <c r="N504" i="13" s="1"/>
  <c r="F505" i="13"/>
  <c r="N505" i="13" s="1"/>
  <c r="F506" i="13"/>
  <c r="F507" i="13"/>
  <c r="F508" i="13"/>
  <c r="N508" i="13" s="1"/>
  <c r="F510" i="13"/>
  <c r="N510" i="13" s="1"/>
  <c r="F511" i="13"/>
  <c r="F512" i="13"/>
  <c r="F513" i="13"/>
  <c r="N513" i="13" s="1"/>
  <c r="F514" i="13"/>
  <c r="N514" i="13" s="1"/>
  <c r="F515" i="13"/>
  <c r="F516" i="13"/>
  <c r="F518" i="13"/>
  <c r="N518" i="13" s="1"/>
  <c r="F519" i="13"/>
  <c r="N519" i="13" s="1"/>
  <c r="F520" i="13"/>
  <c r="F521" i="13"/>
  <c r="F522" i="13"/>
  <c r="N522" i="13" s="1"/>
  <c r="F523" i="13"/>
  <c r="N523" i="13" s="1"/>
  <c r="F524" i="13"/>
  <c r="F525" i="13"/>
  <c r="F526" i="13"/>
  <c r="N526" i="13" s="1"/>
  <c r="F527" i="13"/>
  <c r="L527" i="13" s="1"/>
  <c r="F528" i="13"/>
  <c r="F529" i="13"/>
  <c r="F530" i="13"/>
  <c r="N530" i="13" s="1"/>
  <c r="F531" i="13"/>
  <c r="N531" i="13" s="1"/>
  <c r="F532" i="13"/>
  <c r="F533" i="13"/>
  <c r="F534" i="13"/>
  <c r="N534" i="13" s="1"/>
  <c r="F535" i="13"/>
  <c r="N535" i="13" s="1"/>
  <c r="F536" i="13"/>
  <c r="F537" i="13"/>
  <c r="F538" i="13"/>
  <c r="N538" i="13" s="1"/>
  <c r="F539" i="13"/>
  <c r="N539" i="13" s="1"/>
  <c r="F540" i="13"/>
  <c r="F541" i="13"/>
  <c r="F543" i="13"/>
  <c r="N543" i="13" s="1"/>
  <c r="F544" i="13"/>
  <c r="N544" i="13" s="1"/>
  <c r="F545" i="13"/>
  <c r="F546" i="13"/>
  <c r="F547" i="13"/>
  <c r="N547" i="13" s="1"/>
  <c r="F548" i="13"/>
  <c r="N548" i="13" s="1"/>
  <c r="F549" i="13"/>
  <c r="L549" i="13" s="1"/>
  <c r="F550" i="13"/>
  <c r="F551" i="13"/>
  <c r="N551" i="13" s="1"/>
  <c r="F552" i="13"/>
  <c r="N552" i="13" s="1"/>
  <c r="F553" i="13"/>
  <c r="F554" i="13"/>
  <c r="F555" i="13"/>
  <c r="N555" i="13" s="1"/>
  <c r="F556" i="13"/>
  <c r="N556" i="13" s="1"/>
  <c r="F557" i="13"/>
  <c r="F558" i="13"/>
  <c r="F559" i="13"/>
  <c r="N559" i="13" s="1"/>
  <c r="F560" i="13"/>
  <c r="N560" i="13" s="1"/>
  <c r="F561" i="13"/>
  <c r="F562" i="13"/>
  <c r="F563" i="13"/>
  <c r="N563" i="13" s="1"/>
  <c r="F564" i="13"/>
  <c r="N564" i="13" s="1"/>
  <c r="F565" i="13"/>
  <c r="F566" i="13"/>
  <c r="F567" i="13"/>
  <c r="N567" i="13" s="1"/>
  <c r="F568" i="13"/>
  <c r="N568" i="13" s="1"/>
  <c r="F569" i="13"/>
  <c r="F570" i="13"/>
  <c r="F571" i="13"/>
  <c r="N571" i="13" s="1"/>
  <c r="F572" i="13"/>
  <c r="N572" i="13" s="1"/>
  <c r="F573" i="13"/>
  <c r="F574" i="13"/>
  <c r="F575" i="13"/>
  <c r="N575" i="13" s="1"/>
  <c r="F576" i="13"/>
  <c r="N576" i="13" s="1"/>
  <c r="F577" i="13"/>
  <c r="F578" i="13"/>
  <c r="F579" i="13"/>
  <c r="N579" i="13" s="1"/>
  <c r="F580" i="13"/>
  <c r="N580" i="13" s="1"/>
  <c r="F581" i="13"/>
  <c r="F582" i="13"/>
  <c r="F583" i="13"/>
  <c r="N583" i="13" s="1"/>
  <c r="F584" i="13"/>
  <c r="N584" i="13" s="1"/>
  <c r="F585" i="13"/>
  <c r="F586" i="13"/>
  <c r="F587" i="13"/>
  <c r="N587" i="13" s="1"/>
  <c r="F588" i="13"/>
  <c r="N588" i="13" s="1"/>
  <c r="F589" i="13"/>
  <c r="F590" i="13"/>
  <c r="F591" i="13"/>
  <c r="N591" i="13" s="1"/>
  <c r="F592" i="13"/>
  <c r="L592" i="13" s="1"/>
  <c r="F593" i="13"/>
  <c r="F594" i="13"/>
  <c r="F595" i="13"/>
  <c r="N595" i="13" s="1"/>
  <c r="F596" i="13"/>
  <c r="N596" i="13" s="1"/>
  <c r="F597" i="13"/>
  <c r="F598" i="13"/>
  <c r="F599" i="13"/>
  <c r="N599" i="13" s="1"/>
  <c r="F600" i="13"/>
  <c r="N600" i="13" s="1"/>
  <c r="F601" i="13"/>
  <c r="F602" i="13"/>
  <c r="F603" i="13"/>
  <c r="N603" i="13" s="1"/>
  <c r="F604" i="13"/>
  <c r="N604" i="13" s="1"/>
  <c r="F605" i="13"/>
  <c r="F606" i="13"/>
  <c r="F607" i="13"/>
  <c r="N607" i="13" s="1"/>
  <c r="F608" i="13"/>
  <c r="N608" i="13" s="1"/>
  <c r="F609" i="13"/>
  <c r="F610" i="13"/>
  <c r="F611" i="13"/>
  <c r="N611" i="13" s="1"/>
  <c r="F612" i="13"/>
  <c r="N612" i="13" s="1"/>
  <c r="F613" i="13"/>
  <c r="L613" i="13" s="1"/>
  <c r="F614" i="13"/>
  <c r="F615" i="13"/>
  <c r="N615" i="13" s="1"/>
  <c r="F616" i="13"/>
  <c r="N616" i="13" s="1"/>
  <c r="F617" i="13"/>
  <c r="F618" i="13"/>
  <c r="F619" i="13"/>
  <c r="N619" i="13" s="1"/>
  <c r="F620" i="13"/>
  <c r="N620" i="13" s="1"/>
  <c r="F621" i="13"/>
  <c r="F622" i="13"/>
  <c r="F623" i="13"/>
  <c r="N623" i="13" s="1"/>
  <c r="F624" i="13"/>
  <c r="N624" i="13" s="1"/>
  <c r="F625" i="13"/>
  <c r="F626" i="13"/>
  <c r="F627" i="13"/>
  <c r="N627" i="13" s="1"/>
  <c r="F628" i="13"/>
  <c r="N628" i="13" s="1"/>
  <c r="F629" i="13"/>
  <c r="F630" i="13"/>
  <c r="F631" i="13"/>
  <c r="N631" i="13" s="1"/>
  <c r="F632" i="13"/>
  <c r="N632" i="13" s="1"/>
  <c r="F633" i="13"/>
  <c r="F634" i="13"/>
  <c r="F635" i="13"/>
  <c r="N635" i="13" s="1"/>
  <c r="F636" i="13"/>
  <c r="N636" i="13" s="1"/>
  <c r="F637" i="13"/>
  <c r="F638" i="13"/>
  <c r="F639" i="13"/>
  <c r="N639" i="13" s="1"/>
  <c r="F640" i="13"/>
  <c r="N640" i="13" s="1"/>
  <c r="F641" i="13"/>
  <c r="F642" i="13"/>
  <c r="F643" i="13"/>
  <c r="N643" i="13" s="1"/>
  <c r="F644" i="13"/>
  <c r="N644" i="13" s="1"/>
  <c r="F645" i="13"/>
  <c r="F646" i="13"/>
  <c r="F647" i="13"/>
  <c r="N647" i="13" s="1"/>
  <c r="F648" i="13"/>
  <c r="N648" i="13" s="1"/>
  <c r="F649" i="13"/>
  <c r="F650" i="13"/>
  <c r="L461" i="13" l="1"/>
  <c r="N634" i="13"/>
  <c r="N344" i="13"/>
  <c r="L292" i="13"/>
  <c r="L226" i="13"/>
  <c r="L160" i="13"/>
  <c r="L112" i="13"/>
  <c r="L639" i="13"/>
  <c r="L623" i="13"/>
  <c r="L607" i="13"/>
  <c r="L591" i="13"/>
  <c r="L575" i="13"/>
  <c r="L559" i="13"/>
  <c r="L543" i="13"/>
  <c r="L526" i="13"/>
  <c r="L508" i="13"/>
  <c r="L492" i="13"/>
  <c r="L476" i="13"/>
  <c r="L460" i="13"/>
  <c r="L444" i="13"/>
  <c r="L428" i="13"/>
  <c r="L412" i="13"/>
  <c r="L396" i="13"/>
  <c r="L378" i="13"/>
  <c r="L361" i="13"/>
  <c r="L314" i="13"/>
  <c r="L181" i="13"/>
  <c r="L69" i="13"/>
  <c r="L647" i="13"/>
  <c r="L631" i="13"/>
  <c r="L615" i="13"/>
  <c r="L599" i="13"/>
  <c r="L583" i="13"/>
  <c r="L567" i="13"/>
  <c r="L551" i="13"/>
  <c r="L534" i="13"/>
  <c r="L518" i="13"/>
  <c r="L500" i="13"/>
  <c r="L484" i="13"/>
  <c r="L468" i="13"/>
  <c r="L452" i="13"/>
  <c r="L436" i="13"/>
  <c r="L420" i="13"/>
  <c r="L404" i="13"/>
  <c r="L387" i="13"/>
  <c r="L369" i="13"/>
  <c r="L353" i="13"/>
  <c r="L249" i="13"/>
  <c r="L133" i="13"/>
  <c r="L47" i="13"/>
  <c r="N549" i="13"/>
  <c r="N346" i="13"/>
  <c r="L346" i="13"/>
  <c r="N278" i="13"/>
  <c r="L278" i="13"/>
  <c r="N266" i="13"/>
  <c r="L266" i="13"/>
  <c r="N258" i="13"/>
  <c r="L258" i="13"/>
  <c r="N224" i="13"/>
  <c r="L224" i="13"/>
  <c r="N216" i="13"/>
  <c r="L216" i="13"/>
  <c r="N207" i="13"/>
  <c r="L207" i="13"/>
  <c r="N162" i="13"/>
  <c r="L162" i="13"/>
  <c r="N150" i="13"/>
  <c r="L150" i="13"/>
  <c r="N142" i="13"/>
  <c r="L142" i="13"/>
  <c r="N141" i="13"/>
  <c r="L141" i="13"/>
  <c r="N246" i="13"/>
  <c r="L246" i="13"/>
  <c r="N98" i="13"/>
  <c r="L98" i="13"/>
  <c r="L86" i="13"/>
  <c r="N86" i="13"/>
  <c r="N82" i="13"/>
  <c r="L82" i="13"/>
  <c r="N70" i="13"/>
  <c r="L70" i="13"/>
  <c r="N49" i="13"/>
  <c r="L49" i="13"/>
  <c r="N12" i="13"/>
  <c r="L12" i="13"/>
  <c r="L270" i="13"/>
  <c r="L203" i="13"/>
  <c r="N166" i="13"/>
  <c r="N345" i="13"/>
  <c r="L345" i="13"/>
  <c r="N341" i="13"/>
  <c r="L341" i="13"/>
  <c r="N335" i="13"/>
  <c r="L335" i="13"/>
  <c r="N327" i="13"/>
  <c r="L327" i="13"/>
  <c r="N323" i="13"/>
  <c r="L323" i="13"/>
  <c r="N319" i="13"/>
  <c r="L319" i="13"/>
  <c r="N310" i="13"/>
  <c r="L310" i="13"/>
  <c r="N306" i="13"/>
  <c r="L306" i="13"/>
  <c r="N302" i="13"/>
  <c r="L302" i="13"/>
  <c r="N294" i="13"/>
  <c r="L294" i="13"/>
  <c r="N289" i="13"/>
  <c r="L289" i="13"/>
  <c r="N285" i="13"/>
  <c r="L285" i="13"/>
  <c r="L277" i="13"/>
  <c r="N277" i="13"/>
  <c r="N273" i="13"/>
  <c r="L273" i="13"/>
  <c r="N269" i="13"/>
  <c r="L269" i="13"/>
  <c r="N261" i="13"/>
  <c r="L261" i="13"/>
  <c r="N257" i="13"/>
  <c r="L257" i="13"/>
  <c r="N253" i="13"/>
  <c r="L253" i="13"/>
  <c r="L244" i="13"/>
  <c r="N244" i="13"/>
  <c r="N239" i="13"/>
  <c r="L239" i="13"/>
  <c r="N235" i="13"/>
  <c r="L235" i="13"/>
  <c r="N227" i="13"/>
  <c r="L227" i="13"/>
  <c r="N223" i="13"/>
  <c r="L223" i="13"/>
  <c r="N219" i="13"/>
  <c r="L219" i="13"/>
  <c r="N206" i="13"/>
  <c r="L206" i="13"/>
  <c r="N202" i="13"/>
  <c r="L202" i="13"/>
  <c r="N193" i="13"/>
  <c r="L193" i="13"/>
  <c r="N189" i="13"/>
  <c r="L189" i="13"/>
  <c r="N185" i="13"/>
  <c r="L185" i="13"/>
  <c r="N177" i="13"/>
  <c r="L177" i="13"/>
  <c r="N173" i="13"/>
  <c r="L173" i="13"/>
  <c r="N169" i="13"/>
  <c r="L169" i="13"/>
  <c r="N161" i="13"/>
  <c r="L161" i="13"/>
  <c r="N157" i="13"/>
  <c r="L157" i="13"/>
  <c r="N153" i="13"/>
  <c r="L153" i="13"/>
  <c r="L145" i="13"/>
  <c r="N145" i="13"/>
  <c r="N542" i="13"/>
  <c r="L542" i="13"/>
  <c r="N58" i="13"/>
  <c r="L58" i="13"/>
  <c r="N509" i="13"/>
  <c r="L509" i="13"/>
  <c r="N392" i="13"/>
  <c r="L392" i="13"/>
  <c r="N137" i="13"/>
  <c r="L137" i="13"/>
  <c r="L129" i="13"/>
  <c r="N129" i="13"/>
  <c r="N125" i="13"/>
  <c r="L125" i="13"/>
  <c r="N121" i="13"/>
  <c r="L121" i="13"/>
  <c r="N113" i="13"/>
  <c r="L113" i="13"/>
  <c r="N109" i="13"/>
  <c r="L109" i="13"/>
  <c r="N105" i="13"/>
  <c r="L105" i="13"/>
  <c r="N93" i="13"/>
  <c r="L93" i="13"/>
  <c r="N89" i="13"/>
  <c r="L89" i="13"/>
  <c r="N81" i="13"/>
  <c r="L81" i="13"/>
  <c r="N77" i="13"/>
  <c r="L77" i="13"/>
  <c r="N73" i="13"/>
  <c r="L73" i="13"/>
  <c r="N65" i="13"/>
  <c r="L65" i="13"/>
  <c r="N61" i="13"/>
  <c r="L61" i="13"/>
  <c r="N56" i="13"/>
  <c r="L56" i="13"/>
  <c r="N48" i="13"/>
  <c r="L48" i="13"/>
  <c r="N43" i="13"/>
  <c r="L43" i="13"/>
  <c r="N39" i="13"/>
  <c r="L39" i="13"/>
  <c r="L31" i="13"/>
  <c r="N31" i="13"/>
  <c r="N27" i="13"/>
  <c r="L27" i="13"/>
  <c r="N23" i="13"/>
  <c r="L23" i="13"/>
  <c r="N15" i="13"/>
  <c r="L15" i="13"/>
  <c r="N11" i="13"/>
  <c r="L11" i="13"/>
  <c r="L644" i="13"/>
  <c r="L636" i="13"/>
  <c r="L628" i="13"/>
  <c r="L620" i="13"/>
  <c r="L612" i="13"/>
  <c r="L604" i="13"/>
  <c r="L596" i="13"/>
  <c r="L588" i="13"/>
  <c r="L580" i="13"/>
  <c r="L572" i="13"/>
  <c r="L564" i="13"/>
  <c r="L556" i="13"/>
  <c r="L548" i="13"/>
  <c r="L539" i="13"/>
  <c r="L531" i="13"/>
  <c r="L523" i="13"/>
  <c r="L514" i="13"/>
  <c r="L505" i="13"/>
  <c r="L497" i="13"/>
  <c r="L489" i="13"/>
  <c r="L481" i="13"/>
  <c r="L473" i="13"/>
  <c r="L465" i="13"/>
  <c r="L457" i="13"/>
  <c r="L449" i="13"/>
  <c r="L441" i="13"/>
  <c r="L433" i="13"/>
  <c r="L425" i="13"/>
  <c r="L417" i="13"/>
  <c r="L409" i="13"/>
  <c r="L401" i="13"/>
  <c r="L393" i="13"/>
  <c r="L384" i="13"/>
  <c r="L374" i="13"/>
  <c r="L366" i="13"/>
  <c r="L358" i="13"/>
  <c r="L349" i="13"/>
  <c r="L331" i="13"/>
  <c r="L286" i="13"/>
  <c r="L265" i="13"/>
  <c r="L220" i="13"/>
  <c r="L197" i="13"/>
  <c r="L154" i="13"/>
  <c r="L336" i="13"/>
  <c r="L106" i="13"/>
  <c r="L85" i="13"/>
  <c r="L64" i="13"/>
  <c r="L40" i="13"/>
  <c r="L19" i="13"/>
  <c r="N613" i="13"/>
  <c r="N527" i="13"/>
  <c r="N299" i="13"/>
  <c r="N139" i="13"/>
  <c r="N328" i="13"/>
  <c r="L328" i="13"/>
  <c r="N316" i="13"/>
  <c r="L316" i="13"/>
  <c r="N290" i="13"/>
  <c r="L290" i="13"/>
  <c r="N245" i="13"/>
  <c r="L245" i="13"/>
  <c r="L232" i="13"/>
  <c r="N232" i="13"/>
  <c r="N211" i="13"/>
  <c r="L211" i="13"/>
  <c r="L198" i="13"/>
  <c r="N198" i="13"/>
  <c r="N190" i="13"/>
  <c r="L190" i="13"/>
  <c r="N178" i="13"/>
  <c r="L178" i="13"/>
  <c r="N174" i="13"/>
  <c r="L174" i="13"/>
  <c r="N242" i="13"/>
  <c r="L242" i="13"/>
  <c r="N134" i="13"/>
  <c r="L134" i="13"/>
  <c r="N126" i="13"/>
  <c r="L126" i="13"/>
  <c r="L118" i="13"/>
  <c r="N118" i="13"/>
  <c r="N110" i="13"/>
  <c r="L110" i="13"/>
  <c r="N102" i="13"/>
  <c r="L102" i="13"/>
  <c r="N94" i="13"/>
  <c r="L94" i="13"/>
  <c r="N66" i="13"/>
  <c r="L66" i="13"/>
  <c r="N45" i="13"/>
  <c r="L45" i="13"/>
  <c r="N36" i="13"/>
  <c r="L36" i="13"/>
  <c r="N28" i="13"/>
  <c r="L28" i="13"/>
  <c r="N16" i="13"/>
  <c r="L16" i="13"/>
  <c r="L337" i="13"/>
  <c r="L650" i="13"/>
  <c r="N650" i="13"/>
  <c r="N646" i="13"/>
  <c r="L646" i="13"/>
  <c r="N642" i="13"/>
  <c r="L642" i="13"/>
  <c r="N638" i="13"/>
  <c r="L638" i="13"/>
  <c r="L634" i="13"/>
  <c r="N630" i="13"/>
  <c r="L630" i="13"/>
  <c r="N626" i="13"/>
  <c r="L626" i="13"/>
  <c r="N622" i="13"/>
  <c r="L622" i="13"/>
  <c r="N618" i="13"/>
  <c r="L618" i="13"/>
  <c r="N614" i="13"/>
  <c r="L614" i="13"/>
  <c r="N610" i="13"/>
  <c r="L610" i="13"/>
  <c r="N606" i="13"/>
  <c r="L606" i="13"/>
  <c r="N602" i="13"/>
  <c r="L602" i="13"/>
  <c r="N598" i="13"/>
  <c r="L598" i="13"/>
  <c r="N594" i="13"/>
  <c r="L594" i="13"/>
  <c r="N590" i="13"/>
  <c r="L590" i="13"/>
  <c r="L586" i="13"/>
  <c r="N586" i="13"/>
  <c r="N582" i="13"/>
  <c r="L582" i="13"/>
  <c r="N578" i="13"/>
  <c r="L578" i="13"/>
  <c r="N574" i="13"/>
  <c r="L574" i="13"/>
  <c r="L570" i="13"/>
  <c r="N566" i="13"/>
  <c r="L566" i="13"/>
  <c r="N562" i="13"/>
  <c r="L562" i="13"/>
  <c r="N558" i="13"/>
  <c r="L558" i="13"/>
  <c r="N554" i="13"/>
  <c r="L554" i="13"/>
  <c r="N550" i="13"/>
  <c r="L550" i="13"/>
  <c r="N546" i="13"/>
  <c r="L546" i="13"/>
  <c r="N541" i="13"/>
  <c r="L541" i="13"/>
  <c r="N537" i="13"/>
  <c r="L537" i="13"/>
  <c r="N533" i="13"/>
  <c r="L533" i="13"/>
  <c r="N529" i="13"/>
  <c r="L529" i="13"/>
  <c r="N525" i="13"/>
  <c r="L525" i="13"/>
  <c r="L521" i="13"/>
  <c r="N521" i="13"/>
  <c r="N516" i="13"/>
  <c r="L516" i="13"/>
  <c r="N512" i="13"/>
  <c r="L512" i="13"/>
  <c r="N507" i="13"/>
  <c r="L507" i="13"/>
  <c r="L503" i="13"/>
  <c r="N499" i="13"/>
  <c r="L499" i="13"/>
  <c r="N495" i="13"/>
  <c r="L495" i="13"/>
  <c r="N491" i="13"/>
  <c r="L491" i="13"/>
  <c r="N487" i="13"/>
  <c r="L487" i="13"/>
  <c r="N483" i="13"/>
  <c r="L483" i="13"/>
  <c r="N479" i="13"/>
  <c r="L479" i="13"/>
  <c r="N475" i="13"/>
  <c r="L475" i="13"/>
  <c r="N471" i="13"/>
  <c r="L471" i="13"/>
  <c r="N467" i="13"/>
  <c r="L467" i="13"/>
  <c r="N463" i="13"/>
  <c r="L463" i="13"/>
  <c r="N459" i="13"/>
  <c r="L459" i="13"/>
  <c r="L455" i="13"/>
  <c r="N455" i="13"/>
  <c r="N451" i="13"/>
  <c r="L451" i="13"/>
  <c r="N447" i="13"/>
  <c r="L447" i="13"/>
  <c r="N443" i="13"/>
  <c r="L443" i="13"/>
  <c r="L439" i="13"/>
  <c r="N435" i="13"/>
  <c r="L435" i="13"/>
  <c r="N431" i="13"/>
  <c r="L431" i="13"/>
  <c r="N427" i="13"/>
  <c r="L427" i="13"/>
  <c r="N423" i="13"/>
  <c r="L423" i="13"/>
  <c r="N419" i="13"/>
  <c r="L419" i="13"/>
  <c r="N415" i="13"/>
  <c r="L415" i="13"/>
  <c r="L411" i="13"/>
  <c r="N407" i="13"/>
  <c r="L407" i="13"/>
  <c r="L403" i="13"/>
  <c r="N403" i="13"/>
  <c r="N399" i="13"/>
  <c r="L399" i="13"/>
  <c r="N395" i="13"/>
  <c r="L395" i="13"/>
  <c r="N390" i="13"/>
  <c r="L390" i="13"/>
  <c r="N386" i="13"/>
  <c r="L386" i="13"/>
  <c r="N381" i="13"/>
  <c r="L381" i="13"/>
  <c r="L377" i="13"/>
  <c r="N372" i="13"/>
  <c r="L372" i="13"/>
  <c r="L368" i="13"/>
  <c r="N368" i="13"/>
  <c r="N364" i="13"/>
  <c r="L364" i="13"/>
  <c r="N360" i="13"/>
  <c r="L360" i="13"/>
  <c r="N356" i="13"/>
  <c r="L356" i="13"/>
  <c r="N352" i="13"/>
  <c r="L352" i="13"/>
  <c r="N348" i="13"/>
  <c r="N340" i="13"/>
  <c r="L340" i="13"/>
  <c r="N334" i="13"/>
  <c r="L334" i="13"/>
  <c r="N330" i="13"/>
  <c r="L330" i="13"/>
  <c r="N326" i="13"/>
  <c r="N322" i="13"/>
  <c r="L322" i="13"/>
  <c r="N318" i="13"/>
  <c r="L318" i="13"/>
  <c r="N313" i="13"/>
  <c r="L313" i="13"/>
  <c r="N309" i="13"/>
  <c r="N305" i="13"/>
  <c r="L305" i="13"/>
  <c r="N301" i="13"/>
  <c r="L301" i="13"/>
  <c r="N297" i="13"/>
  <c r="L297" i="13"/>
  <c r="N292" i="13"/>
  <c r="N288" i="13"/>
  <c r="L288" i="13"/>
  <c r="N284" i="13"/>
  <c r="L284" i="13"/>
  <c r="N280" i="13"/>
  <c r="L280" i="13"/>
  <c r="N276" i="13"/>
  <c r="N272" i="13"/>
  <c r="L272" i="13"/>
  <c r="N268" i="13"/>
  <c r="L268" i="13"/>
  <c r="N264" i="13"/>
  <c r="L264" i="13"/>
  <c r="N260" i="13"/>
  <c r="N256" i="13"/>
  <c r="L256" i="13"/>
  <c r="N252" i="13"/>
  <c r="L252" i="13"/>
  <c r="N248" i="13"/>
  <c r="L248" i="13"/>
  <c r="N243" i="13"/>
  <c r="N238" i="13"/>
  <c r="L238" i="13"/>
  <c r="N234" i="13"/>
  <c r="L234" i="13"/>
  <c r="N230" i="13"/>
  <c r="L230" i="13"/>
  <c r="N226" i="13"/>
  <c r="N222" i="13"/>
  <c r="L222" i="13"/>
  <c r="N218" i="13"/>
  <c r="L218" i="13"/>
  <c r="N213" i="13"/>
  <c r="L213" i="13"/>
  <c r="N209" i="13"/>
  <c r="N205" i="13"/>
  <c r="L205" i="13"/>
  <c r="N201" i="13"/>
  <c r="L201" i="13"/>
  <c r="N196" i="13"/>
  <c r="L196" i="13"/>
  <c r="N192" i="13"/>
  <c r="N188" i="13"/>
  <c r="L188" i="13"/>
  <c r="N184" i="13"/>
  <c r="L184" i="13"/>
  <c r="N180" i="13"/>
  <c r="L180" i="13"/>
  <c r="N176" i="13"/>
  <c r="N172" i="13"/>
  <c r="L172" i="13"/>
  <c r="N168" i="13"/>
  <c r="L168" i="13"/>
  <c r="N164" i="13"/>
  <c r="L164" i="13"/>
  <c r="N160" i="13"/>
  <c r="N156" i="13"/>
  <c r="L156" i="13"/>
  <c r="N152" i="13"/>
  <c r="L152" i="13"/>
  <c r="N148" i="13"/>
  <c r="L148" i="13"/>
  <c r="N144" i="13"/>
  <c r="N376" i="13"/>
  <c r="L376" i="13"/>
  <c r="N382" i="13"/>
  <c r="L382" i="13"/>
  <c r="N315" i="13"/>
  <c r="L315" i="13"/>
  <c r="N517" i="13"/>
  <c r="N140" i="13"/>
  <c r="L140" i="13"/>
  <c r="N136" i="13"/>
  <c r="L136" i="13"/>
  <c r="N132" i="13"/>
  <c r="L132" i="13"/>
  <c r="N128" i="13"/>
  <c r="N124" i="13"/>
  <c r="L124" i="13"/>
  <c r="N120" i="13"/>
  <c r="L120" i="13"/>
  <c r="N116" i="13"/>
  <c r="L116" i="13"/>
  <c r="N112" i="13"/>
  <c r="N108" i="13"/>
  <c r="L108" i="13"/>
  <c r="N104" i="13"/>
  <c r="L104" i="13"/>
  <c r="N100" i="13"/>
  <c r="L100" i="13"/>
  <c r="N92" i="13"/>
  <c r="L92" i="13"/>
  <c r="N88" i="13"/>
  <c r="L88" i="13"/>
  <c r="N84" i="13"/>
  <c r="L84" i="13"/>
  <c r="N76" i="13"/>
  <c r="L76" i="13"/>
  <c r="N72" i="13"/>
  <c r="L72" i="13"/>
  <c r="N68" i="13"/>
  <c r="L68" i="13"/>
  <c r="N60" i="13"/>
  <c r="L60" i="13"/>
  <c r="N55" i="13"/>
  <c r="L55" i="13"/>
  <c r="N51" i="13"/>
  <c r="L51" i="13"/>
  <c r="N42" i="13"/>
  <c r="L42" i="13"/>
  <c r="N38" i="13"/>
  <c r="L38" i="13"/>
  <c r="N34" i="13"/>
  <c r="L34" i="13"/>
  <c r="N26" i="13"/>
  <c r="L26" i="13"/>
  <c r="N22" i="13"/>
  <c r="L22" i="13"/>
  <c r="N18" i="13"/>
  <c r="L18" i="13"/>
  <c r="N10" i="13"/>
  <c r="L10" i="13"/>
  <c r="L643" i="13"/>
  <c r="L635" i="13"/>
  <c r="L627" i="13"/>
  <c r="L619" i="13"/>
  <c r="L611" i="13"/>
  <c r="L603" i="13"/>
  <c r="L595" i="13"/>
  <c r="L587" i="13"/>
  <c r="L579" i="13"/>
  <c r="L571" i="13"/>
  <c r="L563" i="13"/>
  <c r="L555" i="13"/>
  <c r="L547" i="13"/>
  <c r="L538" i="13"/>
  <c r="L530" i="13"/>
  <c r="L522" i="13"/>
  <c r="L513" i="13"/>
  <c r="L504" i="13"/>
  <c r="L496" i="13"/>
  <c r="L488" i="13"/>
  <c r="L480" i="13"/>
  <c r="L472" i="13"/>
  <c r="L464" i="13"/>
  <c r="L456" i="13"/>
  <c r="L448" i="13"/>
  <c r="L440" i="13"/>
  <c r="L432" i="13"/>
  <c r="L424" i="13"/>
  <c r="L416" i="13"/>
  <c r="L408" i="13"/>
  <c r="L400" i="13"/>
  <c r="L391" i="13"/>
  <c r="L383" i="13"/>
  <c r="L373" i="13"/>
  <c r="L365" i="13"/>
  <c r="L357" i="13"/>
  <c r="L348" i="13"/>
  <c r="L326" i="13"/>
  <c r="L303" i="13"/>
  <c r="L281" i="13"/>
  <c r="L260" i="13"/>
  <c r="L236" i="13"/>
  <c r="L214" i="13"/>
  <c r="L192" i="13"/>
  <c r="L170" i="13"/>
  <c r="L149" i="13"/>
  <c r="L517" i="13"/>
  <c r="L122" i="13"/>
  <c r="L101" i="13"/>
  <c r="L80" i="13"/>
  <c r="L57" i="13"/>
  <c r="L35" i="13"/>
  <c r="L14" i="13"/>
  <c r="N592" i="13"/>
  <c r="N503" i="13"/>
  <c r="N411" i="13"/>
  <c r="N255" i="13"/>
  <c r="N97" i="13"/>
  <c r="N350" i="13"/>
  <c r="L350" i="13"/>
  <c r="N342" i="13"/>
  <c r="L342" i="13"/>
  <c r="L332" i="13"/>
  <c r="N332" i="13"/>
  <c r="N324" i="13"/>
  <c r="L324" i="13"/>
  <c r="N311" i="13"/>
  <c r="L311" i="13"/>
  <c r="N307" i="13"/>
  <c r="L307" i="13"/>
  <c r="N295" i="13"/>
  <c r="L295" i="13"/>
  <c r="N282" i="13"/>
  <c r="L282" i="13"/>
  <c r="N274" i="13"/>
  <c r="L274" i="13"/>
  <c r="N262" i="13"/>
  <c r="L262" i="13"/>
  <c r="N250" i="13"/>
  <c r="L250" i="13"/>
  <c r="N240" i="13"/>
  <c r="L240" i="13"/>
  <c r="N228" i="13"/>
  <c r="L228" i="13"/>
  <c r="N194" i="13"/>
  <c r="L194" i="13"/>
  <c r="N182" i="13"/>
  <c r="L182" i="13"/>
  <c r="N158" i="13"/>
  <c r="L158" i="13"/>
  <c r="N146" i="13"/>
  <c r="L146" i="13"/>
  <c r="N130" i="13"/>
  <c r="L130" i="13"/>
  <c r="N114" i="13"/>
  <c r="L114" i="13"/>
  <c r="N78" i="13"/>
  <c r="L78" i="13"/>
  <c r="N62" i="13"/>
  <c r="L62" i="13"/>
  <c r="N32" i="13"/>
  <c r="L32" i="13"/>
  <c r="N20" i="13"/>
  <c r="L20" i="13"/>
  <c r="L293" i="13"/>
  <c r="L90" i="13"/>
  <c r="L24" i="13"/>
  <c r="N461" i="13"/>
  <c r="N649" i="13"/>
  <c r="L649" i="13"/>
  <c r="L645" i="13"/>
  <c r="N645" i="13"/>
  <c r="N641" i="13"/>
  <c r="L641" i="13"/>
  <c r="N637" i="13"/>
  <c r="L637" i="13"/>
  <c r="N633" i="13"/>
  <c r="L633" i="13"/>
  <c r="L629" i="13"/>
  <c r="N629" i="13"/>
  <c r="N625" i="13"/>
  <c r="L625" i="13"/>
  <c r="N621" i="13"/>
  <c r="L621" i="13"/>
  <c r="N617" i="13"/>
  <c r="L617" i="13"/>
  <c r="N609" i="13"/>
  <c r="L609" i="13"/>
  <c r="N605" i="13"/>
  <c r="L605" i="13"/>
  <c r="N601" i="13"/>
  <c r="L601" i="13"/>
  <c r="N597" i="13"/>
  <c r="L597" i="13"/>
  <c r="N593" i="13"/>
  <c r="L593" i="13"/>
  <c r="N589" i="13"/>
  <c r="L589" i="13"/>
  <c r="N585" i="13"/>
  <c r="L585" i="13"/>
  <c r="L581" i="13"/>
  <c r="N581" i="13"/>
  <c r="N577" i="13"/>
  <c r="L577" i="13"/>
  <c r="N573" i="13"/>
  <c r="L573" i="13"/>
  <c r="N569" i="13"/>
  <c r="L569" i="13"/>
  <c r="L565" i="13"/>
  <c r="N565" i="13"/>
  <c r="N561" i="13"/>
  <c r="L561" i="13"/>
  <c r="N557" i="13"/>
  <c r="L557" i="13"/>
  <c r="N553" i="13"/>
  <c r="L553" i="13"/>
  <c r="N545" i="13"/>
  <c r="L545" i="13"/>
  <c r="N540" i="13"/>
  <c r="L540" i="13"/>
  <c r="N536" i="13"/>
  <c r="L536" i="13"/>
  <c r="N532" i="13"/>
  <c r="L532" i="13"/>
  <c r="N528" i="13"/>
  <c r="L528" i="13"/>
  <c r="N524" i="13"/>
  <c r="L524" i="13"/>
  <c r="N520" i="13"/>
  <c r="L520" i="13"/>
  <c r="L515" i="13"/>
  <c r="N515" i="13"/>
  <c r="N511" i="13"/>
  <c r="L511" i="13"/>
  <c r="N506" i="13"/>
  <c r="L506" i="13"/>
  <c r="N502" i="13"/>
  <c r="L502" i="13"/>
  <c r="L498" i="13"/>
  <c r="N498" i="13"/>
  <c r="N494" i="13"/>
  <c r="L494" i="13"/>
  <c r="N490" i="13"/>
  <c r="L490" i="13"/>
  <c r="N486" i="13"/>
  <c r="L486" i="13"/>
  <c r="N478" i="13"/>
  <c r="L478" i="13"/>
  <c r="N474" i="13"/>
  <c r="L474" i="13"/>
  <c r="N470" i="13"/>
  <c r="L470" i="13"/>
  <c r="N466" i="13"/>
  <c r="L466" i="13"/>
  <c r="N462" i="13"/>
  <c r="L462" i="13"/>
  <c r="N458" i="13"/>
  <c r="L458" i="13"/>
  <c r="N454" i="13"/>
  <c r="L454" i="13"/>
  <c r="L450" i="13"/>
  <c r="N450" i="13"/>
  <c r="N446" i="13"/>
  <c r="L446" i="13"/>
  <c r="N442" i="13"/>
  <c r="L442" i="13"/>
  <c r="N438" i="13"/>
  <c r="L438" i="13"/>
  <c r="L434" i="13"/>
  <c r="N434" i="13"/>
  <c r="N430" i="13"/>
  <c r="L430" i="13"/>
  <c r="N426" i="13"/>
  <c r="L426" i="13"/>
  <c r="N422" i="13"/>
  <c r="L422" i="13"/>
  <c r="N418" i="13"/>
  <c r="L418" i="13"/>
  <c r="N414" i="13"/>
  <c r="L414" i="13"/>
  <c r="N410" i="13"/>
  <c r="L410" i="13"/>
  <c r="N406" i="13"/>
  <c r="L406" i="13"/>
  <c r="N402" i="13"/>
  <c r="L402" i="13"/>
  <c r="N398" i="13"/>
  <c r="L398" i="13"/>
  <c r="N394" i="13"/>
  <c r="L394" i="13"/>
  <c r="N389" i="13"/>
  <c r="L389" i="13"/>
  <c r="N385" i="13"/>
  <c r="L385" i="13"/>
  <c r="N380" i="13"/>
  <c r="L380" i="13"/>
  <c r="N375" i="13"/>
  <c r="L375" i="13"/>
  <c r="N371" i="13"/>
  <c r="L371" i="13"/>
  <c r="N367" i="13"/>
  <c r="L367" i="13"/>
  <c r="N363" i="13"/>
  <c r="L363" i="13"/>
  <c r="N359" i="13"/>
  <c r="L359" i="13"/>
  <c r="N355" i="13"/>
  <c r="L355" i="13"/>
  <c r="L351" i="13"/>
  <c r="N351" i="13"/>
  <c r="N347" i="13"/>
  <c r="L347" i="13"/>
  <c r="L343" i="13"/>
  <c r="N343" i="13"/>
  <c r="L339" i="13"/>
  <c r="N339" i="13"/>
  <c r="N333" i="13"/>
  <c r="L333" i="13"/>
  <c r="N329" i="13"/>
  <c r="L329" i="13"/>
  <c r="N325" i="13"/>
  <c r="L325" i="13"/>
  <c r="L321" i="13"/>
  <c r="N321" i="13"/>
  <c r="N317" i="13"/>
  <c r="L317" i="13"/>
  <c r="N312" i="13"/>
  <c r="L312" i="13"/>
  <c r="L308" i="13"/>
  <c r="N308" i="13"/>
  <c r="L304" i="13"/>
  <c r="N304" i="13"/>
  <c r="N300" i="13"/>
  <c r="L300" i="13"/>
  <c r="N296" i="13"/>
  <c r="L296" i="13"/>
  <c r="N291" i="13"/>
  <c r="L291" i="13"/>
  <c r="L287" i="13"/>
  <c r="N287" i="13"/>
  <c r="N283" i="13"/>
  <c r="L283" i="13"/>
  <c r="N279" i="13"/>
  <c r="L279" i="13"/>
  <c r="L275" i="13"/>
  <c r="N275" i="13"/>
  <c r="L271" i="13"/>
  <c r="N271" i="13"/>
  <c r="N267" i="13"/>
  <c r="L267" i="13"/>
  <c r="N263" i="13"/>
  <c r="L263" i="13"/>
  <c r="N259" i="13"/>
  <c r="L259" i="13"/>
  <c r="N251" i="13"/>
  <c r="L251" i="13"/>
  <c r="N247" i="13"/>
  <c r="L247" i="13"/>
  <c r="L241" i="13"/>
  <c r="N241" i="13"/>
  <c r="L237" i="13"/>
  <c r="N237" i="13"/>
  <c r="N233" i="13"/>
  <c r="L233" i="13"/>
  <c r="N229" i="13"/>
  <c r="L229" i="13"/>
  <c r="N225" i="13"/>
  <c r="L225" i="13"/>
  <c r="L221" i="13"/>
  <c r="N221" i="13"/>
  <c r="N217" i="13"/>
  <c r="L217" i="13"/>
  <c r="N212" i="13"/>
  <c r="L212" i="13"/>
  <c r="L208" i="13"/>
  <c r="N208" i="13"/>
  <c r="L204" i="13"/>
  <c r="N204" i="13"/>
  <c r="N200" i="13"/>
  <c r="L200" i="13"/>
  <c r="N195" i="13"/>
  <c r="L195" i="13"/>
  <c r="N191" i="13"/>
  <c r="L191" i="13"/>
  <c r="L187" i="13"/>
  <c r="N187" i="13"/>
  <c r="N183" i="13"/>
  <c r="L183" i="13"/>
  <c r="N179" i="13"/>
  <c r="L179" i="13"/>
  <c r="L175" i="13"/>
  <c r="N175" i="13"/>
  <c r="L171" i="13"/>
  <c r="N171" i="13"/>
  <c r="N167" i="13"/>
  <c r="L167" i="13"/>
  <c r="N163" i="13"/>
  <c r="L163" i="13"/>
  <c r="N159" i="13"/>
  <c r="L159" i="13"/>
  <c r="L155" i="13"/>
  <c r="N155" i="13"/>
  <c r="N151" i="13"/>
  <c r="L151" i="13"/>
  <c r="N147" i="13"/>
  <c r="L147" i="13"/>
  <c r="L143" i="13"/>
  <c r="N143" i="13"/>
  <c r="L215" i="13"/>
  <c r="N215" i="13"/>
  <c r="N338" i="13"/>
  <c r="L338" i="13"/>
  <c r="N44" i="13"/>
  <c r="L44" i="13"/>
  <c r="N199" i="13"/>
  <c r="L199" i="13"/>
  <c r="N135" i="13"/>
  <c r="L135" i="13"/>
  <c r="N131" i="13"/>
  <c r="L131" i="13"/>
  <c r="L127" i="13"/>
  <c r="N127" i="13"/>
  <c r="L123" i="13"/>
  <c r="N123" i="13"/>
  <c r="N119" i="13"/>
  <c r="L119" i="13"/>
  <c r="N115" i="13"/>
  <c r="L115" i="13"/>
  <c r="N111" i="13"/>
  <c r="L111" i="13"/>
  <c r="L107" i="13"/>
  <c r="N107" i="13"/>
  <c r="N103" i="13"/>
  <c r="L103" i="13"/>
  <c r="N99" i="13"/>
  <c r="L99" i="13"/>
  <c r="L95" i="13"/>
  <c r="N95" i="13"/>
  <c r="L91" i="13"/>
  <c r="N91" i="13"/>
  <c r="N87" i="13"/>
  <c r="L87" i="13"/>
  <c r="N83" i="13"/>
  <c r="L83" i="13"/>
  <c r="N79" i="13"/>
  <c r="L79" i="13"/>
  <c r="L75" i="13"/>
  <c r="N75" i="13"/>
  <c r="N71" i="13"/>
  <c r="L71" i="13"/>
  <c r="N67" i="13"/>
  <c r="L67" i="13"/>
  <c r="L63" i="13"/>
  <c r="N63" i="13"/>
  <c r="L59" i="13"/>
  <c r="N59" i="13"/>
  <c r="N54" i="13"/>
  <c r="L54" i="13"/>
  <c r="N50" i="13"/>
  <c r="L50" i="13"/>
  <c r="N46" i="13"/>
  <c r="L46" i="13"/>
  <c r="L41" i="13"/>
  <c r="N41" i="13"/>
  <c r="N37" i="13"/>
  <c r="L37" i="13"/>
  <c r="N33" i="13"/>
  <c r="L33" i="13"/>
  <c r="L29" i="13"/>
  <c r="N29" i="13"/>
  <c r="L25" i="13"/>
  <c r="N25" i="13"/>
  <c r="N21" i="13"/>
  <c r="L21" i="13"/>
  <c r="N17" i="13"/>
  <c r="L17" i="13"/>
  <c r="N13" i="13"/>
  <c r="L13" i="13"/>
  <c r="L648" i="13"/>
  <c r="L640" i="13"/>
  <c r="L632" i="13"/>
  <c r="L624" i="13"/>
  <c r="L616" i="13"/>
  <c r="L608" i="13"/>
  <c r="L600" i="13"/>
  <c r="L584" i="13"/>
  <c r="L576" i="13"/>
  <c r="L568" i="13"/>
  <c r="L560" i="13"/>
  <c r="L552" i="13"/>
  <c r="L544" i="13"/>
  <c r="L535" i="13"/>
  <c r="L519" i="13"/>
  <c r="L510" i="13"/>
  <c r="L501" i="13"/>
  <c r="L493" i="13"/>
  <c r="L485" i="13"/>
  <c r="L477" i="13"/>
  <c r="L469" i="13"/>
  <c r="L453" i="13"/>
  <c r="L445" i="13"/>
  <c r="L437" i="13"/>
  <c r="L429" i="13"/>
  <c r="L421" i="13"/>
  <c r="L413" i="13"/>
  <c r="L405" i="13"/>
  <c r="L397" i="13"/>
  <c r="L388" i="13"/>
  <c r="L379" i="13"/>
  <c r="L370" i="13"/>
  <c r="L362" i="13"/>
  <c r="L354" i="13"/>
  <c r="L320" i="13"/>
  <c r="L298" i="13"/>
  <c r="L276" i="13"/>
  <c r="L254" i="13"/>
  <c r="L231" i="13"/>
  <c r="L209" i="13"/>
  <c r="L186" i="13"/>
  <c r="L165" i="13"/>
  <c r="L144" i="13"/>
  <c r="L138" i="13"/>
  <c r="L117" i="13"/>
  <c r="L96" i="13"/>
  <c r="L74" i="13"/>
  <c r="L52" i="13"/>
  <c r="L30" i="13"/>
  <c r="N570" i="13"/>
  <c r="N482" i="13"/>
  <c r="N377" i="13"/>
  <c r="N210" i="13"/>
  <c r="N53" i="13"/>
</calcChain>
</file>

<file path=xl/sharedStrings.xml><?xml version="1.0" encoding="utf-8"?>
<sst xmlns="http://schemas.openxmlformats.org/spreadsheetml/2006/main" count="2636" uniqueCount="676">
  <si>
    <t xml:space="preserve">Granada               </t>
  </si>
  <si>
    <t xml:space="preserve">Huéneja                                                               </t>
  </si>
  <si>
    <t xml:space="preserve">Huétor de Santillán                                                   </t>
  </si>
  <si>
    <t xml:space="preserve">Gualchos                                                              </t>
  </si>
  <si>
    <t xml:space="preserve">Domingo Pérez de Granada                                              </t>
  </si>
  <si>
    <t xml:space="preserve">Dehesas Viejas                                                        </t>
  </si>
  <si>
    <t xml:space="preserve">Jayena                                                                </t>
  </si>
  <si>
    <t xml:space="preserve">Jerez del Marquesado                                                  </t>
  </si>
  <si>
    <t xml:space="preserve">Güejar Sierra                                                         </t>
  </si>
  <si>
    <t xml:space="preserve">Juviles                                                               </t>
  </si>
  <si>
    <t xml:space="preserve">Gobernador                                                            </t>
  </si>
  <si>
    <t xml:space="preserve">Fuente Vaqueros                                                       </t>
  </si>
  <si>
    <t xml:space="preserve">Freila                                                                </t>
  </si>
  <si>
    <t xml:space="preserve">Fonelas                                                               </t>
  </si>
  <si>
    <t xml:space="preserve">Ferreira                                                              </t>
  </si>
  <si>
    <t xml:space="preserve">Escúzar                                                               </t>
  </si>
  <si>
    <t xml:space="preserve">Güevéjar                                                              </t>
  </si>
  <si>
    <t xml:space="preserve">Marchal                                                               </t>
  </si>
  <si>
    <t xml:space="preserve">Orce                                                                  </t>
  </si>
  <si>
    <t xml:space="preserve">Nívar                                                                 </t>
  </si>
  <si>
    <t xml:space="preserve">Nigüelas                                                              </t>
  </si>
  <si>
    <t xml:space="preserve">Murtas                                                                </t>
  </si>
  <si>
    <t xml:space="preserve">Montillana                                                            </t>
  </si>
  <si>
    <t xml:space="preserve">Montejícar                                                            </t>
  </si>
  <si>
    <t xml:space="preserve">Moclín                                                                </t>
  </si>
  <si>
    <t xml:space="preserve">Jun                                                                   </t>
  </si>
  <si>
    <t xml:space="preserve">Malahá (La)                                                           </t>
  </si>
  <si>
    <t xml:space="preserve">Lugros                                                                </t>
  </si>
  <si>
    <t xml:space="preserve">Lobras                                                                </t>
  </si>
  <si>
    <t xml:space="preserve">Lanteira                                                              </t>
  </si>
  <si>
    <t xml:space="preserve">Lanjarón                                                              </t>
  </si>
  <si>
    <t xml:space="preserve">Láchar                                                                </t>
  </si>
  <si>
    <t xml:space="preserve">Calahorra (La)                                                        </t>
  </si>
  <si>
    <t xml:space="preserve">Dólar                                                                 </t>
  </si>
  <si>
    <t xml:space="preserve">Molvízar                                                              </t>
  </si>
  <si>
    <t xml:space="preserve">Bubión                                                                </t>
  </si>
  <si>
    <t xml:space="preserve">Bérchules                                                             </t>
  </si>
  <si>
    <t xml:space="preserve">Benamaurel                                                            </t>
  </si>
  <si>
    <t xml:space="preserve">Benalúa de las Villas                                                 </t>
  </si>
  <si>
    <t xml:space="preserve">Beas de Granada                                                       </t>
  </si>
  <si>
    <t xml:space="preserve">Cádiar                                                                </t>
  </si>
  <si>
    <t xml:space="preserve">Almegíjar                                                             </t>
  </si>
  <si>
    <t xml:space="preserve">Algarinejo                                                            </t>
  </si>
  <si>
    <t xml:space="preserve">Albuñuelas                                                            </t>
  </si>
  <si>
    <t xml:space="preserve">Albuñán                                                               </t>
  </si>
  <si>
    <t xml:space="preserve">Albondón                                                              </t>
  </si>
  <si>
    <t xml:space="preserve">Agrón                                                                 </t>
  </si>
  <si>
    <t xml:space="preserve">Cogollos de la Vega                                                   </t>
  </si>
  <si>
    <t xml:space="preserve">Diezma                                                                </t>
  </si>
  <si>
    <t xml:space="preserve">Deifontes                                                             </t>
  </si>
  <si>
    <t xml:space="preserve">Cortes y Graena                                                       </t>
  </si>
  <si>
    <t xml:space="preserve">Colomera                                                              </t>
  </si>
  <si>
    <t xml:space="preserve">Dúdar                                                                 </t>
  </si>
  <si>
    <t xml:space="preserve">Cijuela                                                               </t>
  </si>
  <si>
    <t xml:space="preserve">Castril                                                               </t>
  </si>
  <si>
    <t xml:space="preserve">Capileira                                                             </t>
  </si>
  <si>
    <t xml:space="preserve">Cáñar                                                                 </t>
  </si>
  <si>
    <t xml:space="preserve">Caniles                                                               </t>
  </si>
  <si>
    <t xml:space="preserve">Calicasas                                                             </t>
  </si>
  <si>
    <t xml:space="preserve">Nevada                                                                </t>
  </si>
  <si>
    <t xml:space="preserve">Válor                                                                 </t>
  </si>
  <si>
    <t xml:space="preserve">Vélez de Benaudalla                                                   </t>
  </si>
  <si>
    <t xml:space="preserve">Villanueva Mesía                                                      </t>
  </si>
  <si>
    <t xml:space="preserve">Víznar                                                                </t>
  </si>
  <si>
    <t xml:space="preserve">Zafarraya                                                             </t>
  </si>
  <si>
    <t xml:space="preserve">Zújar                                                                 </t>
  </si>
  <si>
    <t xml:space="preserve">Turón                                                                 </t>
  </si>
  <si>
    <t xml:space="preserve">Valle (El)                                                            </t>
  </si>
  <si>
    <t xml:space="preserve">Guajares (Los)                                                        </t>
  </si>
  <si>
    <t xml:space="preserve">Alpujarra de la Sierra                                                </t>
  </si>
  <si>
    <t xml:space="preserve">Valle del Zalabí                                                      </t>
  </si>
  <si>
    <t xml:space="preserve">Pinar (El)                                                            </t>
  </si>
  <si>
    <t xml:space="preserve">Zagra                                                                 </t>
  </si>
  <si>
    <t xml:space="preserve">Taha (La)                                                             </t>
  </si>
  <si>
    <t xml:space="preserve">Pinos Genil                                                           </t>
  </si>
  <si>
    <t xml:space="preserve">Pampaneira                                                            </t>
  </si>
  <si>
    <t xml:space="preserve">Villamena                                                             </t>
  </si>
  <si>
    <t xml:space="preserve">Peza (La)                                                             </t>
  </si>
  <si>
    <t xml:space="preserve">Valderrubio                                                           </t>
  </si>
  <si>
    <t xml:space="preserve">Píñar                                                                 </t>
  </si>
  <si>
    <t xml:space="preserve">Polícar                                                               </t>
  </si>
  <si>
    <t xml:space="preserve">Polopos                                                               </t>
  </si>
  <si>
    <t xml:space="preserve">Pórtugos                                                              </t>
  </si>
  <si>
    <t xml:space="preserve">Sorvilán                                                              </t>
  </si>
  <si>
    <t xml:space="preserve">Puebla de Don Fadrique                                                </t>
  </si>
  <si>
    <t xml:space="preserve">Torre-Cardela                                                         </t>
  </si>
  <si>
    <t xml:space="preserve">Soportújar                                                            </t>
  </si>
  <si>
    <t xml:space="preserve">Santa Cruz del Comercio                                               </t>
  </si>
  <si>
    <t xml:space="preserve">Rubite                                                                </t>
  </si>
  <si>
    <t xml:space="preserve">Quéntar                                                               </t>
  </si>
  <si>
    <t xml:space="preserve">Paymogo                                                               </t>
  </si>
  <si>
    <t xml:space="preserve">Huelva                </t>
  </si>
  <si>
    <t xml:space="preserve">Puebla de Guzmán                                                      </t>
  </si>
  <si>
    <t xml:space="preserve">Paterna del Campo                                                     </t>
  </si>
  <si>
    <t xml:space="preserve">Manzanilla                                                            </t>
  </si>
  <si>
    <t xml:space="preserve">Linares de la Sierra                                                  </t>
  </si>
  <si>
    <t xml:space="preserve">Jabugo                                                                </t>
  </si>
  <si>
    <t xml:space="preserve">Beas                                                                  </t>
  </si>
  <si>
    <t xml:space="preserve">Zalamea la Real                                                       </t>
  </si>
  <si>
    <t xml:space="preserve">Villarrasa                                                            </t>
  </si>
  <si>
    <t xml:space="preserve">Villanueva de las Cruces                                              </t>
  </si>
  <si>
    <t xml:space="preserve">Santa Olalla del Cala                                                 </t>
  </si>
  <si>
    <t xml:space="preserve">San Silvestre de Guzmán                                               </t>
  </si>
  <si>
    <t xml:space="preserve">Sanlúcar de Guadiana                                                  </t>
  </si>
  <si>
    <t xml:space="preserve">Zufre                                                                 </t>
  </si>
  <si>
    <t xml:space="preserve">San Bartolomé de la Torre                                             </t>
  </si>
  <si>
    <t xml:space="preserve">Cala                                                                  </t>
  </si>
  <si>
    <t xml:space="preserve">Campillo (El)                                                         </t>
  </si>
  <si>
    <t xml:space="preserve">Aroche                                                                </t>
  </si>
  <si>
    <t xml:space="preserve">Almonaster la Real                                                    </t>
  </si>
  <si>
    <t xml:space="preserve">Almendro (El)                                                         </t>
  </si>
  <si>
    <t xml:space="preserve">Valdelarco                                                            </t>
  </si>
  <si>
    <t xml:space="preserve">Chucena                                                               </t>
  </si>
  <si>
    <t xml:space="preserve">Hinojos                                                               </t>
  </si>
  <si>
    <t xml:space="preserve">Higuera de la Sierra                                                  </t>
  </si>
  <si>
    <t xml:space="preserve">Escacena del Campo                                                    </t>
  </si>
  <si>
    <t xml:space="preserve">Cortegana                                                             </t>
  </si>
  <si>
    <t xml:space="preserve">Fuenteheridos                                                         </t>
  </si>
  <si>
    <t xml:space="preserve">Villablanca                                                           </t>
  </si>
  <si>
    <t xml:space="preserve">Almería               </t>
  </si>
  <si>
    <t xml:space="preserve">Velefique                                                             </t>
  </si>
  <si>
    <t xml:space="preserve">Urrácal                                                               </t>
  </si>
  <si>
    <t xml:space="preserve">Uleila del Campo                                                      </t>
  </si>
  <si>
    <t xml:space="preserve">Turrillas                                                             </t>
  </si>
  <si>
    <t xml:space="preserve">Turre                                                                 </t>
  </si>
  <si>
    <t xml:space="preserve">Tíjola                                                                </t>
  </si>
  <si>
    <t xml:space="preserve">Terque                                                                </t>
  </si>
  <si>
    <t xml:space="preserve">Tahal                                                                 </t>
  </si>
  <si>
    <t xml:space="preserve">Taberno                                                               </t>
  </si>
  <si>
    <t xml:space="preserve">Tabernas                                                              </t>
  </si>
  <si>
    <t xml:space="preserve">Pechina                                                               </t>
  </si>
  <si>
    <t xml:space="preserve">Sorbas                                                                </t>
  </si>
  <si>
    <t xml:space="preserve">Sierro                                                                </t>
  </si>
  <si>
    <t xml:space="preserve">Senés                                                                 </t>
  </si>
  <si>
    <t xml:space="preserve">Santa Fe de Mondújar                                                  </t>
  </si>
  <si>
    <t xml:space="preserve">Santa Cruz de Marchena                                                </t>
  </si>
  <si>
    <t xml:space="preserve">Rioja                                                                 </t>
  </si>
  <si>
    <t xml:space="preserve">Rágol                                                                 </t>
  </si>
  <si>
    <t xml:space="preserve">Suflí                                                                 </t>
  </si>
  <si>
    <t xml:space="preserve">Alicún                                                                </t>
  </si>
  <si>
    <t xml:space="preserve">Abla                                                                  </t>
  </si>
  <si>
    <t xml:space="preserve">Abrucena                                                              </t>
  </si>
  <si>
    <t xml:space="preserve">Albánchez                                                             </t>
  </si>
  <si>
    <t xml:space="preserve">Alboloduy                                                             </t>
  </si>
  <si>
    <t xml:space="preserve">Alcolea                                                               </t>
  </si>
  <si>
    <t xml:space="preserve">Alcóntar                                                              </t>
  </si>
  <si>
    <t xml:space="preserve">Vélez-Blanco                                                          </t>
  </si>
  <si>
    <t xml:space="preserve">Alhama de Almería                                                     </t>
  </si>
  <si>
    <t xml:space="preserve">Alsodux                                                               </t>
  </si>
  <si>
    <t xml:space="preserve">Tres Villas (Las)                                                     </t>
  </si>
  <si>
    <t xml:space="preserve">Zurgena                                                               </t>
  </si>
  <si>
    <t xml:space="preserve">Alcudia de Monteagud                                                  </t>
  </si>
  <si>
    <t xml:space="preserve">Bentarique                                                            </t>
  </si>
  <si>
    <t xml:space="preserve">Fondón                                                                </t>
  </si>
  <si>
    <t xml:space="preserve">Fiñana                                                                </t>
  </si>
  <si>
    <t xml:space="preserve">Fines                                                                 </t>
  </si>
  <si>
    <t xml:space="preserve">Chirivel                                                              </t>
  </si>
  <si>
    <t xml:space="preserve">Chercos                                                               </t>
  </si>
  <si>
    <t xml:space="preserve">Castro de Filabres                                                    </t>
  </si>
  <si>
    <t xml:space="preserve">Gádor                                                                 </t>
  </si>
  <si>
    <t xml:space="preserve">Canjáyar                                                              </t>
  </si>
  <si>
    <t xml:space="preserve">Benizalón                                                             </t>
  </si>
  <si>
    <t xml:space="preserve">Benitagla                                                             </t>
  </si>
  <si>
    <t xml:space="preserve">Benahadux                                                             </t>
  </si>
  <si>
    <t xml:space="preserve">Bédar                                                                 </t>
  </si>
  <si>
    <t xml:space="preserve">Bayarque                                                              </t>
  </si>
  <si>
    <t xml:space="preserve">Bayárcal                                                              </t>
  </si>
  <si>
    <t xml:space="preserve">Bacares                                                               </t>
  </si>
  <si>
    <t xml:space="preserve">Armuña de Almanzora                                                   </t>
  </si>
  <si>
    <t xml:space="preserve">Paterna del Río                                                       </t>
  </si>
  <si>
    <t xml:space="preserve">Arboleas                                                              </t>
  </si>
  <si>
    <t xml:space="preserve">María                                                                 </t>
  </si>
  <si>
    <t xml:space="preserve">Oria                                                                  </t>
  </si>
  <si>
    <t xml:space="preserve">Gallardos (Los)                                                       </t>
  </si>
  <si>
    <t xml:space="preserve">Olula de Castro                                                       </t>
  </si>
  <si>
    <t xml:space="preserve">Ohanes                                                                </t>
  </si>
  <si>
    <t xml:space="preserve">Lúcar                                                                 </t>
  </si>
  <si>
    <t xml:space="preserve">Gérgal                                                                </t>
  </si>
  <si>
    <t xml:space="preserve">Nacimiento                                                            </t>
  </si>
  <si>
    <t xml:space="preserve">Lubrín                                                                </t>
  </si>
  <si>
    <t xml:space="preserve">Illar                                                                 </t>
  </si>
  <si>
    <t xml:space="preserve">Laroya                                                                </t>
  </si>
  <si>
    <t xml:space="preserve">Jaén                  </t>
  </si>
  <si>
    <t xml:space="preserve">Carboneros                                                            </t>
  </si>
  <si>
    <t xml:space="preserve">Canena                                                                </t>
  </si>
  <si>
    <t xml:space="preserve">Campillo de Arenas                                                    </t>
  </si>
  <si>
    <t xml:space="preserve">Cambil                                                                </t>
  </si>
  <si>
    <t xml:space="preserve">Cabra del Santo Cristo                                                </t>
  </si>
  <si>
    <t xml:space="preserve">Benatae                                                               </t>
  </si>
  <si>
    <t xml:space="preserve">Bélmez de la Moraleda                                                 </t>
  </si>
  <si>
    <t xml:space="preserve">Arjonilla                                                             </t>
  </si>
  <si>
    <t xml:space="preserve">Lopera                                                                </t>
  </si>
  <si>
    <t xml:space="preserve">Baños de la Encina                                                    </t>
  </si>
  <si>
    <t xml:space="preserve">Lupión                                                                </t>
  </si>
  <si>
    <t xml:space="preserve">Larva                                                                 </t>
  </si>
  <si>
    <t xml:space="preserve">Jimena                                                                </t>
  </si>
  <si>
    <t xml:space="preserve">Jabalquinto                                                           </t>
  </si>
  <si>
    <t xml:space="preserve">Iznatoraf                                                             </t>
  </si>
  <si>
    <t xml:space="preserve">Iruela (La)                                                           </t>
  </si>
  <si>
    <t xml:space="preserve">Huesa                                                                 </t>
  </si>
  <si>
    <t xml:space="preserve">Hinojares                                                             </t>
  </si>
  <si>
    <t xml:space="preserve">Cazalilla                                                             </t>
  </si>
  <si>
    <t xml:space="preserve">Lahiguera                                                             </t>
  </si>
  <si>
    <t xml:space="preserve">Guardia de Jaén (La)                                                  </t>
  </si>
  <si>
    <t xml:space="preserve">Génave                                                                </t>
  </si>
  <si>
    <t xml:space="preserve">Fuerte del Rey                                                        </t>
  </si>
  <si>
    <t xml:space="preserve">Frailes                                                               </t>
  </si>
  <si>
    <t xml:space="preserve">Espelúy                                                               </t>
  </si>
  <si>
    <t xml:space="preserve">Escañuela                                                             </t>
  </si>
  <si>
    <t xml:space="preserve">Chilluévar                                                            </t>
  </si>
  <si>
    <t xml:space="preserve">Chiclana de Segura                                                    </t>
  </si>
  <si>
    <t xml:space="preserve">Hornos                                                                </t>
  </si>
  <si>
    <t xml:space="preserve">Torres de Albánchez                                                   </t>
  </si>
  <si>
    <t xml:space="preserve">Rus                                                                   </t>
  </si>
  <si>
    <t xml:space="preserve">Santa Elena                                                           </t>
  </si>
  <si>
    <t xml:space="preserve">Santiago de Calatrava                                                 </t>
  </si>
  <si>
    <t xml:space="preserve">Santo Tomé                                                            </t>
  </si>
  <si>
    <t xml:space="preserve">Siles                                                                 </t>
  </si>
  <si>
    <t xml:space="preserve">Torreblascopedro                                                      </t>
  </si>
  <si>
    <t xml:space="preserve">Puerta de Segura (La)                                                 </t>
  </si>
  <si>
    <t xml:space="preserve">Torres                                                                </t>
  </si>
  <si>
    <t xml:space="preserve">Cárcheles                                                             </t>
  </si>
  <si>
    <t xml:space="preserve">Valdepeñas de Jaén                                                    </t>
  </si>
  <si>
    <t xml:space="preserve">Vilches                                                               </t>
  </si>
  <si>
    <t xml:space="preserve">Villanueva de la Reina                                                </t>
  </si>
  <si>
    <t xml:space="preserve">Villardompardo                                                        </t>
  </si>
  <si>
    <t xml:space="preserve">Villarrodrigo                                                         </t>
  </si>
  <si>
    <t xml:space="preserve">Bedmar y Garcíez                                                      </t>
  </si>
  <si>
    <t xml:space="preserve">Santiago-Pontones                                                     </t>
  </si>
  <si>
    <t xml:space="preserve">Arroyo del Ojanco                                                     </t>
  </si>
  <si>
    <t xml:space="preserve">Montizón                                                              </t>
  </si>
  <si>
    <t xml:space="preserve">Villatorres                                                           </t>
  </si>
  <si>
    <t xml:space="preserve">Noalejo                                                               </t>
  </si>
  <si>
    <t xml:space="preserve">Orcera                                                                </t>
  </si>
  <si>
    <t xml:space="preserve">Puente de Génave                                                      </t>
  </si>
  <si>
    <t xml:space="preserve">Pozo Alcón                                                            </t>
  </si>
  <si>
    <t xml:space="preserve">Pedro Abad                                                            </t>
  </si>
  <si>
    <t xml:space="preserve">Córdoba               </t>
  </si>
  <si>
    <t xml:space="preserve">Monturque                                                             </t>
  </si>
  <si>
    <t xml:space="preserve">Montemayor                                                            </t>
  </si>
  <si>
    <t xml:space="preserve">Montalbán de Córdoba                                                  </t>
  </si>
  <si>
    <t xml:space="preserve">Luque                                                                 </t>
  </si>
  <si>
    <t xml:space="preserve">Palenciana                                                            </t>
  </si>
  <si>
    <t xml:space="preserve">Victoria (La)                                                         </t>
  </si>
  <si>
    <t xml:space="preserve">Viso (El)                                                             </t>
  </si>
  <si>
    <t xml:space="preserve">Villaviciosa de Córdoba                                               </t>
  </si>
  <si>
    <t xml:space="preserve">Villanueva del Rey                                                    </t>
  </si>
  <si>
    <t xml:space="preserve">Villanueva del Duque                                                  </t>
  </si>
  <si>
    <t xml:space="preserve">Valsequillo                                                           </t>
  </si>
  <si>
    <t xml:space="preserve">Torrecampo                                                            </t>
  </si>
  <si>
    <t xml:space="preserve">Villafranca de Córdoba                                                </t>
  </si>
  <si>
    <t xml:space="preserve">Carcabuey                                                             </t>
  </si>
  <si>
    <t xml:space="preserve">Belalcázar                                                            </t>
  </si>
  <si>
    <t xml:space="preserve">Añora                                                                 </t>
  </si>
  <si>
    <t xml:space="preserve">Almedinilla                                                           </t>
  </si>
  <si>
    <t xml:space="preserve">Alcaracejos                                                           </t>
  </si>
  <si>
    <t xml:space="preserve">Adamuz                                                                </t>
  </si>
  <si>
    <t xml:space="preserve">Belmez                                                                </t>
  </si>
  <si>
    <t xml:space="preserve">Espiel                                                                </t>
  </si>
  <si>
    <t xml:space="preserve">Granjuela (La)                                                        </t>
  </si>
  <si>
    <t xml:space="preserve">Fuente-Tójar                                                          </t>
  </si>
  <si>
    <t xml:space="preserve">Fuente Obejuna                                                        </t>
  </si>
  <si>
    <t xml:space="preserve">Cardeña                                                               </t>
  </si>
  <si>
    <t xml:space="preserve">Espejo                                                                </t>
  </si>
  <si>
    <t xml:space="preserve">Doña Mencía                                                           </t>
  </si>
  <si>
    <t xml:space="preserve">Conquista                                                             </t>
  </si>
  <si>
    <t xml:space="preserve">Fuente la Lancha                                                      </t>
  </si>
  <si>
    <t xml:space="preserve">Cádiz                 </t>
  </si>
  <si>
    <t xml:space="preserve">Setenil de las Bodegas                                                </t>
  </si>
  <si>
    <t xml:space="preserve">Torre Alháquime                                                       </t>
  </si>
  <si>
    <t xml:space="preserve">Villaluenga del Rosario                                               </t>
  </si>
  <si>
    <t xml:space="preserve">Bosque (El)                                                           </t>
  </si>
  <si>
    <t xml:space="preserve">Espera                                                                </t>
  </si>
  <si>
    <t xml:space="preserve">Gastor (El)                                                           </t>
  </si>
  <si>
    <t xml:space="preserve">Villanueva de la Concepción                                           </t>
  </si>
  <si>
    <t xml:space="preserve">Málaga                </t>
  </si>
  <si>
    <t xml:space="preserve">Serrato                                                               </t>
  </si>
  <si>
    <t xml:space="preserve">Sierra de Yeguas                                                      </t>
  </si>
  <si>
    <t xml:space="preserve">Monda                                                                 </t>
  </si>
  <si>
    <t xml:space="preserve">Mollina                                                               </t>
  </si>
  <si>
    <t xml:space="preserve">Tolox                                                                 </t>
  </si>
  <si>
    <t xml:space="preserve">Villanueva de Tapia                                                   </t>
  </si>
  <si>
    <t xml:space="preserve">Villanueva de Algaidas                                                </t>
  </si>
  <si>
    <t xml:space="preserve">Valle de Abdalajís                                                    </t>
  </si>
  <si>
    <t xml:space="preserve">Sayalonga                                                             </t>
  </si>
  <si>
    <t xml:space="preserve">Montecorto                                                            </t>
  </si>
  <si>
    <t xml:space="preserve">Almargen                                                              </t>
  </si>
  <si>
    <t xml:space="preserve">Almáchar                                                              </t>
  </si>
  <si>
    <t xml:space="preserve">Teba                                                                  </t>
  </si>
  <si>
    <t xml:space="preserve">Totalán                                                               </t>
  </si>
  <si>
    <t xml:space="preserve">Gaucín                                                                </t>
  </si>
  <si>
    <t xml:space="preserve">Júzcar                                                                </t>
  </si>
  <si>
    <t xml:space="preserve">Cuevas de San Marcos                                                  </t>
  </si>
  <si>
    <t xml:space="preserve">Cútar                                                                 </t>
  </si>
  <si>
    <t xml:space="preserve">Faraján                                                               </t>
  </si>
  <si>
    <t xml:space="preserve">Frigiliana                                                            </t>
  </si>
  <si>
    <t xml:space="preserve">Cuevas Bajas                                                          </t>
  </si>
  <si>
    <t xml:space="preserve">Fuente de Piedra                                                      </t>
  </si>
  <si>
    <t xml:space="preserve">Cortes de la Frontera                                                 </t>
  </si>
  <si>
    <t xml:space="preserve">Istán                                                                 </t>
  </si>
  <si>
    <t xml:space="preserve">Iznate                                                                </t>
  </si>
  <si>
    <t xml:space="preserve">Carratraca                                                            </t>
  </si>
  <si>
    <t xml:space="preserve">Cuevas del Becerro                                                    </t>
  </si>
  <si>
    <t xml:space="preserve">Algatocín                                                             </t>
  </si>
  <si>
    <t xml:space="preserve">Alfarnate                                                             </t>
  </si>
  <si>
    <t xml:space="preserve">Alcaucín                                                              </t>
  </si>
  <si>
    <t xml:space="preserve">Cómpeta                                                               </t>
  </si>
  <si>
    <t xml:space="preserve">Casabermeja                                                           </t>
  </si>
  <si>
    <t xml:space="preserve">Borge (El)                                                            </t>
  </si>
  <si>
    <t xml:space="preserve">Almogía                                                               </t>
  </si>
  <si>
    <t xml:space="preserve">Casarabonela                                                          </t>
  </si>
  <si>
    <t xml:space="preserve">Colmenar                                                              </t>
  </si>
  <si>
    <t xml:space="preserve">Yunquera                                                              </t>
  </si>
  <si>
    <t xml:space="preserve">Alozaina                                                              </t>
  </si>
  <si>
    <t xml:space="preserve">Benamocarra                                                           </t>
  </si>
  <si>
    <t xml:space="preserve">Alpandeire                                                            </t>
  </si>
  <si>
    <t xml:space="preserve">Benamargosa                                                           </t>
  </si>
  <si>
    <t xml:space="preserve">Benalauría                                                            </t>
  </si>
  <si>
    <t xml:space="preserve">Cañada Rosal                                                          </t>
  </si>
  <si>
    <t xml:space="preserve">Sevilla               </t>
  </si>
  <si>
    <t xml:space="preserve">Carrión de los Céspedes                                               </t>
  </si>
  <si>
    <t xml:space="preserve">Castilleja del Campo                                                  </t>
  </si>
  <si>
    <t xml:space="preserve">Badolatosa                                                            </t>
  </si>
  <si>
    <t xml:space="preserve">Alcolea del Río                                                       </t>
  </si>
  <si>
    <t xml:space="preserve">Lantejuela (La)                                                       </t>
  </si>
  <si>
    <t xml:space="preserve">Huévar del Aljarafe                                                   </t>
  </si>
  <si>
    <t xml:space="preserve">Guadalcanal                                                           </t>
  </si>
  <si>
    <t xml:space="preserve">Aguadulce                                                             </t>
  </si>
  <si>
    <t xml:space="preserve">Corrales (Los)                                                        </t>
  </si>
  <si>
    <t xml:space="preserve">Cazalla de la Sierra                                                  </t>
  </si>
  <si>
    <t xml:space="preserve">Castillo de las Guardas (El)                                          </t>
  </si>
  <si>
    <t xml:space="preserve">Puebla de los Infantes (La)                                           </t>
  </si>
  <si>
    <t xml:space="preserve">Villanueva del Río y Minas                                            </t>
  </si>
  <si>
    <t xml:space="preserve">Marinaleda                                                            </t>
  </si>
  <si>
    <t xml:space="preserve">Martín de la Jara                                                     </t>
  </si>
  <si>
    <t xml:space="preserve">Molares (Los)                                                         </t>
  </si>
  <si>
    <t xml:space="preserve">Real de la Jara (El)                                                  </t>
  </si>
  <si>
    <t xml:space="preserve">Pedroso (El)                                                          </t>
  </si>
  <si>
    <t xml:space="preserve">Nota: En impuestos directos e impuestos indirectos se ha restado la cantidad recibida por PIE en concepto de IRPF, IVA e IIEE </t>
  </si>
  <si>
    <t>Derechos liquidados</t>
  </si>
  <si>
    <t>Euros por habitante</t>
  </si>
  <si>
    <t>Municipio</t>
  </si>
  <si>
    <t>Provincia</t>
  </si>
  <si>
    <t>Población</t>
  </si>
  <si>
    <t>Impuestos directos</t>
  </si>
  <si>
    <t>IRPF (PIE)</t>
  </si>
  <si>
    <t>Impuestos Indirectos</t>
  </si>
  <si>
    <t>Tasas y otros ingresos</t>
  </si>
  <si>
    <t>Impuestos directos e indirectos</t>
  </si>
  <si>
    <t>CONTRIBUCIÓN FISCAL ABSOLUTA</t>
  </si>
  <si>
    <t xml:space="preserve">Municipios de Andalucía </t>
  </si>
  <si>
    <t xml:space="preserve">Casares                                                               </t>
  </si>
  <si>
    <t xml:space="preserve">Manilva                                                               </t>
  </si>
  <si>
    <t xml:space="preserve">Mojácar                                                               </t>
  </si>
  <si>
    <t xml:space="preserve">Punta Umbría                                                          </t>
  </si>
  <si>
    <t xml:space="preserve">Carboneras                                                            </t>
  </si>
  <si>
    <t xml:space="preserve">Torrox                                                                </t>
  </si>
  <si>
    <t xml:space="preserve">Monachil                                                              </t>
  </si>
  <si>
    <t xml:space="preserve">Tarifa                                                                </t>
  </si>
  <si>
    <t xml:space="preserve">Vera                                                                  </t>
  </si>
  <si>
    <t xml:space="preserve">Aracena                                                               </t>
  </si>
  <si>
    <t xml:space="preserve">Baeza                                                                 </t>
  </si>
  <si>
    <t xml:space="preserve">Osuna                                                                 </t>
  </si>
  <si>
    <t xml:space="preserve">Herrera                                                               </t>
  </si>
  <si>
    <t xml:space="preserve">Almodóvar del Río                                                     </t>
  </si>
  <si>
    <t xml:space="preserve">Salteras                                                              </t>
  </si>
  <si>
    <t xml:space="preserve">Valverde del Camino                                                   </t>
  </si>
  <si>
    <t xml:space="preserve">Archidona                                                             </t>
  </si>
  <si>
    <t xml:space="preserve">Albolote                                                              </t>
  </si>
  <si>
    <t xml:space="preserve">Mojonera (La)                                                         </t>
  </si>
  <si>
    <t xml:space="preserve">Rute                                                                  </t>
  </si>
  <si>
    <t xml:space="preserve">Cuevas del Almanzora                                                  </t>
  </si>
  <si>
    <t xml:space="preserve">Pulianas                                                              </t>
  </si>
  <si>
    <t xml:space="preserve">Villamartín                                                           </t>
  </si>
  <si>
    <t xml:space="preserve">Villacarrillo                                                         </t>
  </si>
  <si>
    <t xml:space="preserve">Peligros                                                              </t>
  </si>
  <si>
    <t xml:space="preserve">Otura                                                                 </t>
  </si>
  <si>
    <t xml:space="preserve">Rambla (La)                                                           </t>
  </si>
  <si>
    <t xml:space="preserve">Alcaudete                                                             </t>
  </si>
  <si>
    <t xml:space="preserve">Espartinas                                                            </t>
  </si>
  <si>
    <t xml:space="preserve">Valencina de la Concepción                                            </t>
  </si>
  <si>
    <t xml:space="preserve">Marmolejo                                                             </t>
  </si>
  <si>
    <t xml:space="preserve">Peal de Becerro                                                       </t>
  </si>
  <si>
    <t xml:space="preserve">Palma del Condado (La)                                                </t>
  </si>
  <si>
    <t xml:space="preserve">Montoro                                                               </t>
  </si>
  <si>
    <t xml:space="preserve">Vélez-Rubio                                                           </t>
  </si>
  <si>
    <t xml:space="preserve">Villanueva del Arzobispo                                              </t>
  </si>
  <si>
    <t xml:space="preserve">Albox                                                                 </t>
  </si>
  <si>
    <t xml:space="preserve">Sanlúcar la Mayor                                                     </t>
  </si>
  <si>
    <t xml:space="preserve">Gibraleón                                                             </t>
  </si>
  <si>
    <t xml:space="preserve">Trebujena                                                             </t>
  </si>
  <si>
    <t xml:space="preserve">Bollullos Par del Condado                                             </t>
  </si>
  <si>
    <t xml:space="preserve">Cazorla                                                               </t>
  </si>
  <si>
    <t xml:space="preserve">Villanueva del Trabuco                                                </t>
  </si>
  <si>
    <t xml:space="preserve">Quesada                                                               </t>
  </si>
  <si>
    <t xml:space="preserve">Guillena                                                              </t>
  </si>
  <si>
    <t xml:space="preserve">Ogíjares                                                              </t>
  </si>
  <si>
    <t xml:space="preserve">Casariche                                                             </t>
  </si>
  <si>
    <t xml:space="preserve">Mengíbar                                                              </t>
  </si>
  <si>
    <t xml:space="preserve">Huelma                                                                </t>
  </si>
  <si>
    <t xml:space="preserve">Torredonjimeno                                                        </t>
  </si>
  <si>
    <t xml:space="preserve">Montellano                                                            </t>
  </si>
  <si>
    <t xml:space="preserve">Carlota (La)                                                          </t>
  </si>
  <si>
    <t xml:space="preserve">Mancha Real                                                           </t>
  </si>
  <si>
    <t xml:space="preserve">Torre del Campo                                                       </t>
  </si>
  <si>
    <t xml:space="preserve">Baena                                                                 </t>
  </si>
  <si>
    <t xml:space="preserve">Marchena                                                              </t>
  </si>
  <si>
    <t xml:space="preserve">Padul                                                                 </t>
  </si>
  <si>
    <t xml:space="preserve">Paradas                                                               </t>
  </si>
  <si>
    <t xml:space="preserve">Cabezas de San Juan (Las)                                             </t>
  </si>
  <si>
    <t xml:space="preserve">Bonares                                                               </t>
  </si>
  <si>
    <t xml:space="preserve">Campana (La)                                                          </t>
  </si>
  <si>
    <t xml:space="preserve">Chauchina                                                             </t>
  </si>
  <si>
    <t xml:space="preserve">Guadix                                                                </t>
  </si>
  <si>
    <t xml:space="preserve">Beas de Segura                                                        </t>
  </si>
  <si>
    <t xml:space="preserve">Álora                                                                 </t>
  </si>
  <si>
    <t xml:space="preserve">Pilas                                                                 </t>
  </si>
  <si>
    <t xml:space="preserve">Puebla de Cazalla (La)                                                </t>
  </si>
  <si>
    <t xml:space="preserve">Alfacar                                                               </t>
  </si>
  <si>
    <t xml:space="preserve">Huéscar                                                               </t>
  </si>
  <si>
    <t xml:space="preserve">Viator                                                                </t>
  </si>
  <si>
    <t xml:space="preserve">Torreperogil                                                          </t>
  </si>
  <si>
    <t xml:space="preserve">Gójar                                                                 </t>
  </si>
  <si>
    <t xml:space="preserve">Arjona                                                                </t>
  </si>
  <si>
    <t xml:space="preserve">Gelves                                                                </t>
  </si>
  <si>
    <t xml:space="preserve">Arahal                                                                </t>
  </si>
  <si>
    <t xml:space="preserve">Villa del Río                                                         </t>
  </si>
  <si>
    <t xml:space="preserve">Benacazón                                                             </t>
  </si>
  <si>
    <t xml:space="preserve">Dúrcal                                                                </t>
  </si>
  <si>
    <t xml:space="preserve">Huétor Vega                                                           </t>
  </si>
  <si>
    <t xml:space="preserve">Bujalance                                                             </t>
  </si>
  <si>
    <t xml:space="preserve">Pinos Puente                                                          </t>
  </si>
  <si>
    <t xml:space="preserve">Alameda                                                               </t>
  </si>
  <si>
    <t xml:space="preserve">Puebla del Río (La)                                                   </t>
  </si>
  <si>
    <t xml:space="preserve">Villanueva de Córdoba                                                 </t>
  </si>
  <si>
    <t xml:space="preserve">Bailén                                                                </t>
  </si>
  <si>
    <t xml:space="preserve">Lora del Río                                                          </t>
  </si>
  <si>
    <t xml:space="preserve">Olivares                                                              </t>
  </si>
  <si>
    <t xml:space="preserve">Huércal de Almería                                                    </t>
  </si>
  <si>
    <t xml:space="preserve">Alhendín                                                              </t>
  </si>
  <si>
    <t xml:space="preserve">Cájar                                                                 </t>
  </si>
  <si>
    <t xml:space="preserve">Aznalcóllar                                                           </t>
  </si>
  <si>
    <t xml:space="preserve">Churriana de la Vega                                                  </t>
  </si>
  <si>
    <t xml:space="preserve">Cuervo de Sevilla (El)                                                </t>
  </si>
  <si>
    <t xml:space="preserve">Castro del Río                                                        </t>
  </si>
  <si>
    <t xml:space="preserve">Macael                                                                </t>
  </si>
  <si>
    <t xml:space="preserve">Garrucha                                                              </t>
  </si>
  <si>
    <t xml:space="preserve">Santa Fe                                                              </t>
  </si>
  <si>
    <t xml:space="preserve">Paterna de Rivera                                                     </t>
  </si>
  <si>
    <t xml:space="preserve">Montefrío                                                             </t>
  </si>
  <si>
    <t xml:space="preserve">Bornos                                                                </t>
  </si>
  <si>
    <t xml:space="preserve">Alhama de Granada                                                     </t>
  </si>
  <si>
    <t xml:space="preserve">Fuente Palmera                                                        </t>
  </si>
  <si>
    <t xml:space="preserve">Iznalloz                                                              </t>
  </si>
  <si>
    <t xml:space="preserve">Umbrete                                                               </t>
  </si>
  <si>
    <t xml:space="preserve">Olula del Río                                                         </t>
  </si>
  <si>
    <t xml:space="preserve">Alcalá del Valle                                                      </t>
  </si>
  <si>
    <t xml:space="preserve">Cenes de la Vega                                                      </t>
  </si>
  <si>
    <t xml:space="preserve">Aguilar de la Frontera                                                </t>
  </si>
  <si>
    <t xml:space="preserve">Almensilla                                                            </t>
  </si>
  <si>
    <t xml:space="preserve">Constantina                                                           </t>
  </si>
  <si>
    <t xml:space="preserve">Tocina                                                                </t>
  </si>
  <si>
    <t xml:space="preserve">Nueva Carteya                                                         </t>
  </si>
  <si>
    <t xml:space="preserve">San Roque                                                             </t>
  </si>
  <si>
    <t xml:space="preserve">Nerja                                                                 </t>
  </si>
  <si>
    <t xml:space="preserve">Barrios (Los)                                                         </t>
  </si>
  <si>
    <t xml:space="preserve">Alhaurín de la Torre                                                  </t>
  </si>
  <si>
    <t xml:space="preserve">Coín                                                                  </t>
  </si>
  <si>
    <t xml:space="preserve">Antequera                                                             </t>
  </si>
  <si>
    <t xml:space="preserve">Rincón de la Victoria                                                 </t>
  </si>
  <si>
    <t xml:space="preserve">Martos                                                                </t>
  </si>
  <si>
    <t xml:space="preserve">Vícar                                                                 </t>
  </si>
  <si>
    <t xml:space="preserve">Carmona                                                               </t>
  </si>
  <si>
    <t xml:space="preserve">Ronda                                                                 </t>
  </si>
  <si>
    <t xml:space="preserve">Níjar                                                                 </t>
  </si>
  <si>
    <t xml:space="preserve">Cabra                                                                 </t>
  </si>
  <si>
    <t xml:space="preserve">Tomares                                                               </t>
  </si>
  <si>
    <t xml:space="preserve">Morón de la Frontera                                                  </t>
  </si>
  <si>
    <t xml:space="preserve">Úbeda                                                                 </t>
  </si>
  <si>
    <t xml:space="preserve">Palma del Río                                                         </t>
  </si>
  <si>
    <t xml:space="preserve">Lucena                                                                </t>
  </si>
  <si>
    <t xml:space="preserve">Isla Cristina                                                         </t>
  </si>
  <si>
    <t xml:space="preserve">Alhaurín el Grande                                                    </t>
  </si>
  <si>
    <t xml:space="preserve">San Juan de Aznalfarache                                              </t>
  </si>
  <si>
    <t xml:space="preserve">Baza                                                                  </t>
  </si>
  <si>
    <t xml:space="preserve">Andújar                                                               </t>
  </si>
  <si>
    <t xml:space="preserve">Mairena del Aljarafe                                                  </t>
  </si>
  <si>
    <t xml:space="preserve">Armilla                                                               </t>
  </si>
  <si>
    <t xml:space="preserve">Puerto Real                                                           </t>
  </si>
  <si>
    <t xml:space="preserve">Alcalá la Real                                                        </t>
  </si>
  <si>
    <t xml:space="preserve">Puente Genil                                                          </t>
  </si>
  <si>
    <t xml:space="preserve">Montilla                                                              </t>
  </si>
  <si>
    <t xml:space="preserve">Écija                                                                 </t>
  </si>
  <si>
    <t xml:space="preserve">Adra                                                                  </t>
  </si>
  <si>
    <t xml:space="preserve">Rinconada (La)                                                        </t>
  </si>
  <si>
    <t xml:space="preserve">Camas                                                                 </t>
  </si>
  <si>
    <t xml:space="preserve">Aljaraque                                                             </t>
  </si>
  <si>
    <t xml:space="preserve">Cártama                                                               </t>
  </si>
  <si>
    <t xml:space="preserve">Priego de Córdoba                                                     </t>
  </si>
  <si>
    <t xml:space="preserve">Coria del Río                                                         </t>
  </si>
  <si>
    <t xml:space="preserve">Palacios y Villafranca (Los)                                          </t>
  </si>
  <si>
    <t xml:space="preserve">Estepona                                                              </t>
  </si>
  <si>
    <t xml:space="preserve">Marbella                                                              </t>
  </si>
  <si>
    <t xml:space="preserve">Torremolinos                                                          </t>
  </si>
  <si>
    <t xml:space="preserve">Mijas                                                                 </t>
  </si>
  <si>
    <t xml:space="preserve">Motril                                                                </t>
  </si>
  <si>
    <t xml:space="preserve">Línea de la Concepción (La)                                           </t>
  </si>
  <si>
    <t xml:space="preserve">Granada                                                               </t>
  </si>
  <si>
    <t xml:space="preserve">Cádiz                                                                 </t>
  </si>
  <si>
    <t xml:space="preserve">Ejido (El)                                                            </t>
  </si>
  <si>
    <t xml:space="preserve">Roquetas de Mar                                                       </t>
  </si>
  <si>
    <t xml:space="preserve">Sevilla                                                               </t>
  </si>
  <si>
    <t xml:space="preserve">Alcalá de Guadaíra                                                    </t>
  </si>
  <si>
    <t xml:space="preserve">Sanlúcar de Barrameda                                                 </t>
  </si>
  <si>
    <t xml:space="preserve">Jerez de la Frontera                                                  </t>
  </si>
  <si>
    <t xml:space="preserve">Córdoba                                                               </t>
  </si>
  <si>
    <t xml:space="preserve">Málaga                                                                </t>
  </si>
  <si>
    <t xml:space="preserve">Chiclana de la Frontera                                               </t>
  </si>
  <si>
    <t xml:space="preserve">Almería                                                               </t>
  </si>
  <si>
    <t xml:space="preserve">Algeciras                                                             </t>
  </si>
  <si>
    <t xml:space="preserve">Huelva                                                                </t>
  </si>
  <si>
    <t xml:space="preserve">Dos Hermanas                                                          </t>
  </si>
  <si>
    <t xml:space="preserve">Jaén                                                                  </t>
  </si>
  <si>
    <t xml:space="preserve">San Fernando                                                          </t>
  </si>
  <si>
    <t xml:space="preserve">Granada de Río-Tinto (La)                                             </t>
  </si>
  <si>
    <t xml:space="preserve">Padules                                                               </t>
  </si>
  <si>
    <t xml:space="preserve">Cañete de las Torres                                                  </t>
  </si>
  <si>
    <t xml:space="preserve">Salobreña                                                             </t>
  </si>
  <si>
    <t xml:space="preserve">Gabias (Las)                                                          </t>
  </si>
  <si>
    <t xml:space="preserve">Ayamonte                                                              </t>
  </si>
  <si>
    <t xml:space="preserve">Castaño del Robledo                                                   </t>
  </si>
  <si>
    <t xml:space="preserve">Berrocal                                                              </t>
  </si>
  <si>
    <t xml:space="preserve">Cumbres de San Bartolomé                                              </t>
  </si>
  <si>
    <t xml:space="preserve">Cañaveral de León                                                     </t>
  </si>
  <si>
    <t xml:space="preserve">Campofrío                                                             </t>
  </si>
  <si>
    <t xml:space="preserve">Partaloa                                                              </t>
  </si>
  <si>
    <t xml:space="preserve">Pedroche                                                              </t>
  </si>
  <si>
    <t xml:space="preserve">Encinas Reales                                                        </t>
  </si>
  <si>
    <t xml:space="preserve">Guarromán                                                             </t>
  </si>
  <si>
    <t xml:space="preserve">Castilleja de Guzmán                                                  </t>
  </si>
  <si>
    <t xml:space="preserve">Albaida del Aljarafe                                                  </t>
  </si>
  <si>
    <t xml:space="preserve">Castellar                                                             </t>
  </si>
  <si>
    <t xml:space="preserve">Ojén                                                                  </t>
  </si>
  <si>
    <t xml:space="preserve">Peñaflor                                                              </t>
  </si>
  <si>
    <t xml:space="preserve">Castillo de Locubín                                                   </t>
  </si>
  <si>
    <t xml:space="preserve">Villamanrique de la Condesa                                           </t>
  </si>
  <si>
    <t xml:space="preserve">Santisteban del Puerto                                                </t>
  </si>
  <si>
    <t xml:space="preserve">Navas de San Juan                                                     </t>
  </si>
  <si>
    <t xml:space="preserve">Castilblanco de los Arroyos                                           </t>
  </si>
  <si>
    <t xml:space="preserve">Prado del Rey                                                         </t>
  </si>
  <si>
    <t xml:space="preserve">Isla Mayor                                                            </t>
  </si>
  <si>
    <t xml:space="preserve">Puerto Serrano                                                        </t>
  </si>
  <si>
    <t xml:space="preserve">Gerena                                                                </t>
  </si>
  <si>
    <t xml:space="preserve">Rociana del Condado                                                   </t>
  </si>
  <si>
    <t xml:space="preserve">Jimena de la Frontera                                                 </t>
  </si>
  <si>
    <t xml:space="preserve">Brenes                                                                </t>
  </si>
  <si>
    <t xml:space="preserve">Atarfe                                                                </t>
  </si>
  <si>
    <t xml:space="preserve">Chipiona                                                              </t>
  </si>
  <si>
    <t>Impuestos directos - IRPF</t>
  </si>
  <si>
    <t>Impuestos indirectos - IVA-IIEE</t>
  </si>
  <si>
    <t>IIEE (PIE)</t>
  </si>
  <si>
    <t>IVA (PIE)</t>
  </si>
  <si>
    <t xml:space="preserve">Alájar                                                                </t>
  </si>
  <si>
    <t xml:space="preserve">Albuñol                                                               </t>
  </si>
  <si>
    <t xml:space="preserve">Algarrobo                                                             </t>
  </si>
  <si>
    <t xml:space="preserve">Alosno                                                                </t>
  </si>
  <si>
    <t xml:space="preserve">Árchez                                                                </t>
  </si>
  <si>
    <t xml:space="preserve">Begíjar                                                               </t>
  </si>
  <si>
    <t xml:space="preserve">Blázquez (Los)                                                        </t>
  </si>
  <si>
    <t xml:space="preserve">Burgo (El)                                                            </t>
  </si>
  <si>
    <t xml:space="preserve">Cabezas Rubias                                                        </t>
  </si>
  <si>
    <t xml:space="preserve">Cantoria                                                              </t>
  </si>
  <si>
    <t xml:space="preserve">Carataunas                                                            </t>
  </si>
  <si>
    <t xml:space="preserve">Cartajima                                                             </t>
  </si>
  <si>
    <t xml:space="preserve">Castilleja de la Cuesta                                               </t>
  </si>
  <si>
    <t xml:space="preserve">Cerro de Andévalo (El)                                                </t>
  </si>
  <si>
    <t xml:space="preserve">Cortelazor                                                            </t>
  </si>
  <si>
    <t xml:space="preserve">Cumbres de Enmedio                                                    </t>
  </si>
  <si>
    <t xml:space="preserve">Dalías                                                                </t>
  </si>
  <si>
    <t xml:space="preserve">Darro                                                                 </t>
  </si>
  <si>
    <t xml:space="preserve">Fuente Carreteros                                                     </t>
  </si>
  <si>
    <t xml:space="preserve">Gines                                                                 </t>
  </si>
  <si>
    <t xml:space="preserve">Higuera de Calatrava                                                  </t>
  </si>
  <si>
    <t xml:space="preserve">Huércal-Overa                                                         </t>
  </si>
  <si>
    <t xml:space="preserve">Illora                                                                </t>
  </si>
  <si>
    <t xml:space="preserve">Láujar de Andarax                                                     </t>
  </si>
  <si>
    <t xml:space="preserve">Lújar                                                                 </t>
  </si>
  <si>
    <t xml:space="preserve">Mairena del Alcor                                                     </t>
  </si>
  <si>
    <t xml:space="preserve">Marines (Los)                                                         </t>
  </si>
  <si>
    <t xml:space="preserve">Moguer                                                                </t>
  </si>
  <si>
    <t xml:space="preserve">Montejaque                                                            </t>
  </si>
  <si>
    <t xml:space="preserve">Moriles                                                               </t>
  </si>
  <si>
    <t xml:space="preserve">Palmar de Troya (El)                                                  </t>
  </si>
  <si>
    <t xml:space="preserve">Parauta                                                               </t>
  </si>
  <si>
    <t xml:space="preserve">Peñarroya-Pueblonuevo                                                 </t>
  </si>
  <si>
    <t xml:space="preserve">Pizarra                                                               </t>
  </si>
  <si>
    <t xml:space="preserve">Posadas                                                               </t>
  </si>
  <si>
    <t xml:space="preserve">Puerto Moral                                                          </t>
  </si>
  <si>
    <t xml:space="preserve">San Martín del Tesorillo                                              </t>
  </si>
  <si>
    <t xml:space="preserve">Torrenueva Costa                                                      </t>
  </si>
  <si>
    <t xml:space="preserve">Trevélez                                                              </t>
  </si>
  <si>
    <t xml:space="preserve">Trigueros                                                             </t>
  </si>
  <si>
    <t xml:space="preserve">Ubrique                                                               </t>
  </si>
  <si>
    <t xml:space="preserve">Valenzuela                                                            </t>
  </si>
  <si>
    <t xml:space="preserve">Villanueva de las Torres                                              </t>
  </si>
  <si>
    <t xml:space="preserve">Villanueva del Ariscal                                                </t>
  </si>
  <si>
    <t xml:space="preserve">Villanueva del Rosario                                                </t>
  </si>
  <si>
    <t xml:space="preserve">Villares (Los)                                                        </t>
  </si>
  <si>
    <t xml:space="preserve">Zubia (La)                                                            </t>
  </si>
  <si>
    <t>Ingresos tributarios 2020 (impuestos directos e indirectos, tasas y otros ingresos)</t>
  </si>
  <si>
    <t xml:space="preserve">Albanchez de Mágina                                                   </t>
  </si>
  <si>
    <t xml:space="preserve">Alcalá de los Gazules                                                 </t>
  </si>
  <si>
    <t xml:space="preserve">Alfarnatejo                                                           </t>
  </si>
  <si>
    <t xml:space="preserve">Algaba (La)                                                           </t>
  </si>
  <si>
    <t xml:space="preserve">Antas                                                                 </t>
  </si>
  <si>
    <t xml:space="preserve">Arcos de la Frontera                                                  </t>
  </si>
  <si>
    <t xml:space="preserve">Arriate                                                               </t>
  </si>
  <si>
    <t xml:space="preserve">Arroyomolinos de León                                                 </t>
  </si>
  <si>
    <t xml:space="preserve">Atajate                                                               </t>
  </si>
  <si>
    <t xml:space="preserve">Barbate                                                               </t>
  </si>
  <si>
    <t xml:space="preserve">Beas de Guadix                                                        </t>
  </si>
  <si>
    <t xml:space="preserve">Benadalid                                                             </t>
  </si>
  <si>
    <t xml:space="preserve">Benahavís                                                             </t>
  </si>
  <si>
    <t xml:space="preserve">Benalmádena                                                           </t>
  </si>
  <si>
    <t xml:space="preserve">Benaoján                                                              </t>
  </si>
  <si>
    <t xml:space="preserve">Berja                                                                 </t>
  </si>
  <si>
    <t xml:space="preserve">Bormujos                                                              </t>
  </si>
  <si>
    <t xml:space="preserve">Busquístar                                                            </t>
  </si>
  <si>
    <t xml:space="preserve">Cacín                                                                 </t>
  </si>
  <si>
    <t xml:space="preserve">Campillos                                                             </t>
  </si>
  <si>
    <t xml:space="preserve">Campotéjar                                                            </t>
  </si>
  <si>
    <t xml:space="preserve">Cantillana                                                            </t>
  </si>
  <si>
    <t xml:space="preserve">Carolina (La)                                                         </t>
  </si>
  <si>
    <t xml:space="preserve">Cóbdar                                                                </t>
  </si>
  <si>
    <t xml:space="preserve">Comares                                                               </t>
  </si>
  <si>
    <t xml:space="preserve">Conil de la Frontera                                                  </t>
  </si>
  <si>
    <t xml:space="preserve">Cortes de Baza                                                        </t>
  </si>
  <si>
    <t xml:space="preserve">Cuevas del Campo                                                      </t>
  </si>
  <si>
    <t xml:space="preserve">Cumbres Mayores                                                       </t>
  </si>
  <si>
    <t xml:space="preserve">Dehesas de Guadix                                                     </t>
  </si>
  <si>
    <t xml:space="preserve">Dos Torres                                                            </t>
  </si>
  <si>
    <t xml:space="preserve">Estepa                                                                </t>
  </si>
  <si>
    <t xml:space="preserve">Fernán-Núñez                                                          </t>
  </si>
  <si>
    <t xml:space="preserve">Fornes                                                                </t>
  </si>
  <si>
    <t xml:space="preserve">Fuengirola                                                            </t>
  </si>
  <si>
    <t xml:space="preserve">Galaroza                                                              </t>
  </si>
  <si>
    <t xml:space="preserve">Guaro                                                                 </t>
  </si>
  <si>
    <t xml:space="preserve">Hinojales                                                             </t>
  </si>
  <si>
    <t xml:space="preserve">Hornachuelos                                                          </t>
  </si>
  <si>
    <t xml:space="preserve">Huélago                                                               </t>
  </si>
  <si>
    <t xml:space="preserve">Huétor Tájar                                                          </t>
  </si>
  <si>
    <t xml:space="preserve">Ibros                                                                 </t>
  </si>
  <si>
    <t xml:space="preserve">Jamilena                                                              </t>
  </si>
  <si>
    <t xml:space="preserve">Jimera de Líbar                                                       </t>
  </si>
  <si>
    <t xml:space="preserve">Jubrique                                                              </t>
  </si>
  <si>
    <t xml:space="preserve">Lora de Estepa                                                        </t>
  </si>
  <si>
    <t xml:space="preserve">Medina-Sidonia                                                        </t>
  </si>
  <si>
    <t xml:space="preserve">Morelábor                                                             </t>
  </si>
  <si>
    <t xml:space="preserve">Nava (La)                                                             </t>
  </si>
  <si>
    <t xml:space="preserve">Palos de la Frontera                                                  </t>
  </si>
  <si>
    <t xml:space="preserve">Pegalajar                                                             </t>
  </si>
  <si>
    <t xml:space="preserve">Pruna                                                                 </t>
  </si>
  <si>
    <t xml:space="preserve">Pujerra                                                               </t>
  </si>
  <si>
    <t xml:space="preserve">Purchena                                                              </t>
  </si>
  <si>
    <t xml:space="preserve">Rota                                                                  </t>
  </si>
  <si>
    <t xml:space="preserve">Rubio (El)                                                            </t>
  </si>
  <si>
    <t xml:space="preserve">Salares                                                               </t>
  </si>
  <si>
    <t xml:space="preserve">San José del Valle                                                    </t>
  </si>
  <si>
    <t xml:space="preserve">San Juan del Puerto                                                   </t>
  </si>
  <si>
    <t xml:space="preserve">San Sebastián de los Ballesteros                                      </t>
  </si>
  <si>
    <t xml:space="preserve">Santa Ana la Real                                                     </t>
  </si>
  <si>
    <t xml:space="preserve">Segura de la Sierra                                                   </t>
  </si>
  <si>
    <t xml:space="preserve">Viñuela                                                               </t>
  </si>
  <si>
    <t xml:space="preserve">Viso del Alcor (El)                                                   </t>
  </si>
  <si>
    <t xml:space="preserve">Zahara                                                                </t>
  </si>
  <si>
    <r>
      <t xml:space="preserve">Fuente: Elaboración propia del </t>
    </r>
    <r>
      <rPr>
        <b/>
        <i/>
        <sz val="9"/>
        <rFont val="Gill Sans MT"/>
        <family val="2"/>
      </rPr>
      <t>Observatorio Tributario Andaluz</t>
    </r>
    <r>
      <rPr>
        <i/>
        <sz val="9"/>
        <rFont val="Gill Sans MT"/>
        <family val="2"/>
      </rPr>
      <t xml:space="preserve"> con datos de Ministerio de Hacienda (datos a 29-10-21)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</si>
</sst>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7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Univers"/>
      <family val="2"/>
    </font>
    <font>
      <sz val="10"/>
      <name val="Gill Sans MT"/>
      <family val="2"/>
    </font>
    <font>
      <b/>
      <sz val="10"/>
      <name val="Gill Sans MT"/>
      <family val="2"/>
    </font>
    <font>
      <b/>
      <sz val="14"/>
      <name val="Gill Sans MT"/>
      <family val="2"/>
    </font>
    <font>
      <sz val="14"/>
      <name val="Gill Sans MT"/>
      <family val="2"/>
    </font>
    <font>
      <i/>
      <sz val="8"/>
      <name val="Gill Sans MT"/>
      <family val="2"/>
    </font>
    <font>
      <sz val="8"/>
      <name val="Gill Sans MT"/>
      <family val="2"/>
    </font>
    <font>
      <i/>
      <sz val="10"/>
      <name val="Gill Sans MT"/>
      <family val="2"/>
    </font>
    <font>
      <b/>
      <sz val="10"/>
      <color indexed="8"/>
      <name val="Gill Sans MT"/>
      <family val="2"/>
    </font>
    <font>
      <sz val="10"/>
      <color indexed="8"/>
      <name val="Gill Sans MT"/>
      <family val="2"/>
    </font>
    <font>
      <sz val="8"/>
      <color indexed="8"/>
      <name val="Gill Sans MT"/>
      <family val="2"/>
    </font>
    <font>
      <sz val="11"/>
      <color theme="1"/>
      <name val="Gill Sans MT"/>
      <family val="2"/>
    </font>
    <font>
      <i/>
      <sz val="9"/>
      <name val="Gill Sans MT"/>
      <family val="2"/>
    </font>
    <font>
      <b/>
      <i/>
      <sz val="9"/>
      <name val="Gill Sans MT"/>
      <family val="2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99"/>
        <bgColor indexed="8"/>
      </patternFill>
    </fill>
    <fill>
      <patternFill patternType="solid">
        <fgColor rgb="FFFFFF9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0" fontId="1" fillId="0" borderId="0"/>
    <xf numFmtId="0" fontId="2" fillId="0" borderId="0"/>
    <xf numFmtId="0" fontId="3" fillId="0" borderId="0"/>
    <xf numFmtId="0" fontId="1" fillId="0" borderId="0"/>
    <xf numFmtId="0" fontId="1" fillId="0" borderId="0"/>
    <xf numFmtId="0" fontId="1" fillId="0" borderId="0"/>
  </cellStyleXfs>
  <cellXfs count="41">
    <xf numFmtId="0" fontId="0" fillId="0" borderId="0" xfId="0"/>
    <xf numFmtId="0" fontId="6" fillId="0" borderId="0" xfId="0" applyFont="1" applyFill="1" applyAlignment="1">
      <alignment vertical="center" wrapText="1"/>
    </xf>
    <xf numFmtId="3" fontId="6" fillId="0" borderId="0" xfId="0" applyNumberFormat="1" applyFont="1" applyFill="1" applyAlignment="1">
      <alignment vertical="center" wrapText="1"/>
    </xf>
    <xf numFmtId="4" fontId="6" fillId="0" borderId="0" xfId="0" applyNumberFormat="1" applyFont="1" applyFill="1" applyAlignment="1">
      <alignment vertical="center" wrapText="1"/>
    </xf>
    <xf numFmtId="3" fontId="11" fillId="2" borderId="1" xfId="4" applyNumberFormat="1" applyFont="1" applyFill="1" applyBorder="1" applyAlignment="1">
      <alignment horizontal="center" vertical="center" wrapText="1"/>
    </xf>
    <xf numFmtId="4" fontId="9" fillId="0" borderId="1" xfId="5" applyNumberFormat="1" applyFont="1" applyFill="1" applyBorder="1" applyAlignment="1">
      <alignment horizontal="center" vertical="center" wrapText="1"/>
    </xf>
    <xf numFmtId="0" fontId="11" fillId="2" borderId="1" xfId="5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3" fontId="11" fillId="2" borderId="1" xfId="4" applyNumberFormat="1" applyFont="1" applyFill="1" applyBorder="1" applyAlignment="1">
      <alignment horizontal="left" vertical="center" wrapText="1"/>
    </xf>
    <xf numFmtId="4" fontId="12" fillId="3" borderId="1" xfId="6" applyNumberFormat="1" applyFont="1" applyFill="1" applyBorder="1" applyAlignment="1">
      <alignment horizontal="left" vertical="center" wrapText="1"/>
    </xf>
    <xf numFmtId="4" fontId="12" fillId="3" borderId="1" xfId="6" applyNumberFormat="1" applyFont="1" applyFill="1" applyBorder="1" applyAlignment="1">
      <alignment horizontal="right" vertical="center" wrapText="1"/>
    </xf>
    <xf numFmtId="4" fontId="11" fillId="3" borderId="1" xfId="6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3" fontId="4" fillId="0" borderId="0" xfId="0" applyNumberFormat="1" applyFont="1" applyAlignment="1">
      <alignment vertical="center"/>
    </xf>
    <xf numFmtId="4" fontId="4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15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3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horizontal="left" vertical="center"/>
    </xf>
    <xf numFmtId="4" fontId="9" fillId="0" borderId="0" xfId="0" applyNumberFormat="1" applyFont="1" applyAlignment="1">
      <alignment vertical="center"/>
    </xf>
    <xf numFmtId="4" fontId="5" fillId="0" borderId="0" xfId="0" applyNumberFormat="1" applyFont="1" applyAlignment="1">
      <alignment vertical="center"/>
    </xf>
    <xf numFmtId="0" fontId="15" fillId="0" borderId="0" xfId="0" applyFont="1" applyFill="1" applyAlignment="1">
      <alignment horizontal="left" vertical="center"/>
    </xf>
    <xf numFmtId="0" fontId="9" fillId="0" borderId="0" xfId="0" applyFont="1" applyAlignment="1">
      <alignment horizontal="center" vertical="center"/>
    </xf>
    <xf numFmtId="3" fontId="9" fillId="0" borderId="0" xfId="0" applyNumberFormat="1" applyFont="1" applyAlignment="1">
      <alignment horizontal="center" vertical="center"/>
    </xf>
    <xf numFmtId="4" fontId="9" fillId="0" borderId="0" xfId="0" applyNumberFormat="1" applyFont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14" fillId="0" borderId="0" xfId="0" applyFont="1" applyAlignment="1">
      <alignment vertical="center"/>
    </xf>
    <xf numFmtId="3" fontId="12" fillId="4" borderId="1" xfId="1" applyNumberFormat="1" applyFont="1" applyFill="1" applyBorder="1" applyAlignment="1">
      <alignment horizontal="right" vertical="center" wrapText="1"/>
    </xf>
    <xf numFmtId="4" fontId="13" fillId="0" borderId="1" xfId="1" applyNumberFormat="1" applyFont="1" applyFill="1" applyBorder="1" applyAlignment="1">
      <alignment horizontal="right" vertical="center" wrapText="1"/>
    </xf>
    <xf numFmtId="4" fontId="13" fillId="0" borderId="1" xfId="2" applyNumberFormat="1" applyFont="1" applyFill="1" applyBorder="1" applyAlignment="1">
      <alignment horizontal="right" vertical="center" wrapText="1"/>
    </xf>
    <xf numFmtId="3" fontId="14" fillId="0" borderId="0" xfId="0" applyNumberFormat="1" applyFont="1" applyAlignment="1">
      <alignment vertical="center"/>
    </xf>
    <xf numFmtId="4" fontId="14" fillId="0" borderId="0" xfId="0" applyNumberFormat="1" applyFont="1" applyAlignment="1">
      <alignment vertical="center"/>
    </xf>
    <xf numFmtId="0" fontId="6" fillId="0" borderId="0" xfId="0" applyFont="1" applyFill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4" fontId="4" fillId="0" borderId="2" xfId="3" applyNumberFormat="1" applyFont="1" applyFill="1" applyBorder="1" applyAlignment="1">
      <alignment horizontal="center" vertical="center"/>
    </xf>
    <xf numFmtId="4" fontId="4" fillId="0" borderId="3" xfId="3" applyNumberFormat="1" applyFont="1" applyFill="1" applyBorder="1" applyAlignment="1">
      <alignment horizontal="center" vertical="center"/>
    </xf>
    <xf numFmtId="4" fontId="4" fillId="0" borderId="4" xfId="3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</cellXfs>
  <cellStyles count="7">
    <cellStyle name="Normal" xfId="0" builtinId="0"/>
    <cellStyle name="Normal_And otroas cuentas" xfId="2"/>
    <cellStyle name="Normal_CENSOResumen(INTERNET) 2" xfId="3"/>
    <cellStyle name="Normal_Hoja1" xfId="6"/>
    <cellStyle name="Normal_Hoja2" xfId="1"/>
    <cellStyle name="Normal_icio" xfId="4"/>
    <cellStyle name="Normal_IngGast (2) 2" xfId="5"/>
  </cellStyles>
  <dxfs count="0"/>
  <tableStyles count="0" defaultTableStyle="TableStyleMedium2" defaultPivotStyle="PivotStyleMedium9"/>
  <colors>
    <mruColors>
      <color rgb="FFFFFF99"/>
      <color rgb="FFFFFFCC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719882</xdr:colOff>
      <xdr:row>1</xdr:row>
      <xdr:rowOff>261298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719882" cy="47465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0</xdr:row>
      <xdr:rowOff>19051</xdr:rowOff>
    </xdr:from>
    <xdr:to>
      <xdr:col>0</xdr:col>
      <xdr:colOff>714375</xdr:colOff>
      <xdr:row>1</xdr:row>
      <xdr:rowOff>291465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xmlns="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8575" y="19051"/>
          <a:ext cx="685800" cy="48577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8"/>
  <sheetViews>
    <sheetView tabSelected="1" zoomScaleNormal="100" workbookViewId="0">
      <selection activeCell="M18" sqref="M18"/>
    </sheetView>
  </sheetViews>
  <sheetFormatPr baseColWidth="10" defaultColWidth="7.109375" defaultRowHeight="18"/>
  <cols>
    <col min="1" max="1" width="28.109375" style="27" customWidth="1"/>
    <col min="2" max="2" width="15.6640625" style="27" customWidth="1"/>
    <col min="3" max="3" width="11" style="31" customWidth="1"/>
    <col min="4" max="4" width="14.109375" style="27" hidden="1" customWidth="1"/>
    <col min="5" max="5" width="12.6640625" style="27" hidden="1" customWidth="1"/>
    <col min="6" max="6" width="14.44140625" style="27" hidden="1" customWidth="1"/>
    <col min="7" max="7" width="14.33203125" style="32" hidden="1" customWidth="1"/>
    <col min="8" max="9" width="12.6640625" style="27" hidden="1" customWidth="1"/>
    <col min="10" max="10" width="13.5546875" style="27" hidden="1" customWidth="1"/>
    <col min="11" max="11" width="13.6640625" style="27" hidden="1" customWidth="1"/>
    <col min="12" max="12" width="16.5546875" style="27" customWidth="1"/>
    <col min="13" max="13" width="15.44140625" style="27" customWidth="1"/>
    <col min="14" max="14" width="18.109375" style="27" customWidth="1"/>
    <col min="15" max="15" width="7.109375" style="27" customWidth="1"/>
    <col min="16" max="16384" width="7.109375" style="27"/>
  </cols>
  <sheetData>
    <row r="1" spans="1:14" s="12" customFormat="1" ht="16.8">
      <c r="C1" s="13"/>
      <c r="D1" s="14"/>
      <c r="E1" s="14"/>
      <c r="F1" s="14"/>
      <c r="G1" s="14"/>
      <c r="H1" s="14"/>
      <c r="I1" s="14"/>
      <c r="J1" s="14"/>
      <c r="K1" s="14"/>
      <c r="L1" s="14"/>
      <c r="N1" s="15"/>
    </row>
    <row r="2" spans="1:14" s="12" customFormat="1" ht="24" customHeight="1">
      <c r="A2" s="1"/>
      <c r="B2" s="1"/>
      <c r="C2" s="2"/>
      <c r="D2" s="1"/>
      <c r="E2" s="1"/>
      <c r="F2" s="1"/>
      <c r="G2" s="3"/>
      <c r="H2" s="1"/>
      <c r="I2" s="1"/>
      <c r="J2" s="1"/>
      <c r="K2" s="1"/>
      <c r="L2" s="1"/>
      <c r="M2" s="1"/>
      <c r="N2" s="1"/>
    </row>
    <row r="3" spans="1:14" s="12" customFormat="1" ht="39" customHeight="1">
      <c r="A3" s="33" t="s">
        <v>609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2" customFormat="1" ht="21.6">
      <c r="A4" s="34" t="s">
        <v>350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2" customFormat="1" ht="16.8">
      <c r="A5" s="16" t="s">
        <v>675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19"/>
      <c r="M5" s="20"/>
      <c r="N5" s="21"/>
    </row>
    <row r="6" spans="1:14" s="12" customFormat="1" ht="16.8">
      <c r="A6" s="22" t="s">
        <v>338</v>
      </c>
      <c r="B6" s="23"/>
      <c r="C6" s="24"/>
      <c r="D6" s="25"/>
      <c r="E6" s="25"/>
      <c r="F6" s="25"/>
      <c r="G6" s="25"/>
      <c r="H6" s="25"/>
      <c r="I6" s="25"/>
      <c r="J6" s="25"/>
      <c r="K6" s="20"/>
      <c r="L6" s="25"/>
      <c r="M6" s="20"/>
      <c r="N6" s="21"/>
    </row>
    <row r="7" spans="1:14" s="12" customFormat="1" ht="16.8">
      <c r="A7" s="26"/>
      <c r="B7" s="23"/>
      <c r="C7" s="24"/>
      <c r="D7" s="25"/>
      <c r="E7" s="25"/>
      <c r="F7" s="25"/>
      <c r="G7" s="25"/>
      <c r="H7" s="25"/>
      <c r="I7" s="25"/>
      <c r="J7" s="25"/>
      <c r="K7" s="20"/>
      <c r="L7" s="25"/>
      <c r="M7" s="20"/>
      <c r="N7" s="21"/>
    </row>
    <row r="8" spans="1:14" s="12" customFormat="1" ht="16.8">
      <c r="A8" s="23"/>
      <c r="B8" s="23"/>
      <c r="C8" s="24"/>
      <c r="D8" s="35" t="s">
        <v>339</v>
      </c>
      <c r="E8" s="36"/>
      <c r="F8" s="36"/>
      <c r="G8" s="36"/>
      <c r="H8" s="36"/>
      <c r="I8" s="36"/>
      <c r="J8" s="36"/>
      <c r="K8" s="37"/>
      <c r="L8" s="38" t="s">
        <v>340</v>
      </c>
      <c r="M8" s="39"/>
      <c r="N8" s="40"/>
    </row>
    <row r="9" spans="1:14" s="12" customFormat="1" ht="50.4">
      <c r="A9" s="4" t="s">
        <v>341</v>
      </c>
      <c r="B9" s="4" t="s">
        <v>342</v>
      </c>
      <c r="C9" s="4" t="s">
        <v>343</v>
      </c>
      <c r="D9" s="5" t="s">
        <v>344</v>
      </c>
      <c r="E9" s="5" t="s">
        <v>345</v>
      </c>
      <c r="F9" s="5" t="s">
        <v>558</v>
      </c>
      <c r="G9" s="5" t="s">
        <v>346</v>
      </c>
      <c r="H9" s="5" t="s">
        <v>561</v>
      </c>
      <c r="I9" s="5" t="s">
        <v>560</v>
      </c>
      <c r="J9" s="5" t="s">
        <v>559</v>
      </c>
      <c r="K9" s="5" t="s">
        <v>347</v>
      </c>
      <c r="L9" s="6" t="s">
        <v>348</v>
      </c>
      <c r="M9" s="6" t="s">
        <v>347</v>
      </c>
      <c r="N9" s="7" t="s">
        <v>349</v>
      </c>
    </row>
    <row r="10" spans="1:14" ht="15" customHeight="1">
      <c r="A10" s="8" t="s">
        <v>140</v>
      </c>
      <c r="B10" s="9" t="s">
        <v>119</v>
      </c>
      <c r="C10" s="28">
        <v>1248</v>
      </c>
      <c r="D10" s="29">
        <v>451267.1</v>
      </c>
      <c r="E10" s="30">
        <v>0</v>
      </c>
      <c r="F10" s="29">
        <f>D10-E10</f>
        <v>451267.1</v>
      </c>
      <c r="G10" s="29">
        <v>7528.11</v>
      </c>
      <c r="H10" s="29">
        <v>0</v>
      </c>
      <c r="I10" s="29">
        <v>0</v>
      </c>
      <c r="J10" s="29">
        <f>G10-H10-I10</f>
        <v>7528.11</v>
      </c>
      <c r="K10" s="29">
        <v>135776.85999999999</v>
      </c>
      <c r="L10" s="10">
        <f>(F10+J10)/C10</f>
        <v>367.62436698717949</v>
      </c>
      <c r="M10" s="10">
        <f>K10/C10</f>
        <v>108.79556089743589</v>
      </c>
      <c r="N10" s="11">
        <f>(F10+J10+K10)/C10</f>
        <v>476.41992788461533</v>
      </c>
    </row>
    <row r="11" spans="1:14" ht="15" customHeight="1">
      <c r="A11" s="8" t="s">
        <v>141</v>
      </c>
      <c r="B11" s="9" t="s">
        <v>119</v>
      </c>
      <c r="C11" s="28">
        <v>1183</v>
      </c>
      <c r="D11" s="29">
        <v>317218.96999999997</v>
      </c>
      <c r="E11" s="30">
        <v>0</v>
      </c>
      <c r="F11" s="29">
        <f>D11-E11</f>
        <v>317218.96999999997</v>
      </c>
      <c r="G11" s="29">
        <v>7766.48</v>
      </c>
      <c r="H11" s="29">
        <v>0</v>
      </c>
      <c r="I11" s="29">
        <v>0</v>
      </c>
      <c r="J11" s="29">
        <f>G11-H11-I11</f>
        <v>7766.48</v>
      </c>
      <c r="K11" s="29">
        <v>147631.09</v>
      </c>
      <c r="L11" s="10">
        <f>(F11+J11)/C11</f>
        <v>274.71297548605236</v>
      </c>
      <c r="M11" s="10">
        <f>K11/C11</f>
        <v>124.79382079459002</v>
      </c>
      <c r="N11" s="11">
        <f>(F11+J11+K11)/C11</f>
        <v>399.50679628064239</v>
      </c>
    </row>
    <row r="12" spans="1:14" ht="15" customHeight="1">
      <c r="A12" s="8" t="s">
        <v>256</v>
      </c>
      <c r="B12" s="9" t="s">
        <v>237</v>
      </c>
      <c r="C12" s="28">
        <v>4137</v>
      </c>
      <c r="D12" s="29">
        <v>1279760.57</v>
      </c>
      <c r="E12" s="30">
        <v>0</v>
      </c>
      <c r="F12" s="29">
        <f>D12-E12</f>
        <v>1279760.57</v>
      </c>
      <c r="G12" s="29">
        <v>18931.16</v>
      </c>
      <c r="H12" s="29">
        <v>0</v>
      </c>
      <c r="I12" s="29">
        <v>0</v>
      </c>
      <c r="J12" s="29">
        <f>G12-H12-I12</f>
        <v>18931.16</v>
      </c>
      <c r="K12" s="29">
        <v>224177.92000000001</v>
      </c>
      <c r="L12" s="10">
        <f>(F12+J12)/C12</f>
        <v>313.92113367174278</v>
      </c>
      <c r="M12" s="10">
        <f>K12/C12</f>
        <v>54.188523084360654</v>
      </c>
      <c r="N12" s="11">
        <f>(F12+J12+K12)/C12</f>
        <v>368.10965675610345</v>
      </c>
    </row>
    <row r="13" spans="1:14" ht="15" customHeight="1">
      <c r="A13" s="8" t="s">
        <v>493</v>
      </c>
      <c r="B13" s="9" t="s">
        <v>119</v>
      </c>
      <c r="C13" s="28">
        <v>25412</v>
      </c>
      <c r="D13" s="29">
        <v>8282757.9699999997</v>
      </c>
      <c r="E13" s="30">
        <v>0</v>
      </c>
      <c r="F13" s="29">
        <f>D13-E13</f>
        <v>8282757.9699999997</v>
      </c>
      <c r="G13" s="29">
        <v>381122.73</v>
      </c>
      <c r="H13" s="29">
        <v>0</v>
      </c>
      <c r="I13" s="29">
        <v>0</v>
      </c>
      <c r="J13" s="29">
        <f>G13-H13-I13</f>
        <v>381122.73</v>
      </c>
      <c r="K13" s="29">
        <v>3389335.16</v>
      </c>
      <c r="L13" s="10">
        <f>(F13+J13)/C13</f>
        <v>340.93659294821339</v>
      </c>
      <c r="M13" s="10">
        <f>K13/C13</f>
        <v>133.37538013536911</v>
      </c>
      <c r="N13" s="11">
        <f>(F13+J13+K13)/C13</f>
        <v>474.31197308358253</v>
      </c>
    </row>
    <row r="14" spans="1:14" ht="15" customHeight="1">
      <c r="A14" s="8" t="s">
        <v>46</v>
      </c>
      <c r="B14" s="9" t="s">
        <v>0</v>
      </c>
      <c r="C14" s="28">
        <v>260</v>
      </c>
      <c r="D14" s="29">
        <v>42612.83</v>
      </c>
      <c r="E14" s="30">
        <v>0</v>
      </c>
      <c r="F14" s="29">
        <f>D14-E14</f>
        <v>42612.83</v>
      </c>
      <c r="G14" s="29">
        <v>0</v>
      </c>
      <c r="H14" s="29">
        <v>0</v>
      </c>
      <c r="I14" s="29">
        <v>0</v>
      </c>
      <c r="J14" s="29">
        <f>G14-H14-I14</f>
        <v>0</v>
      </c>
      <c r="K14" s="29">
        <v>32311.73</v>
      </c>
      <c r="L14" s="10">
        <f>(F14+J14)/C14</f>
        <v>163.8955</v>
      </c>
      <c r="M14" s="10">
        <f>K14/C14</f>
        <v>124.27588461538461</v>
      </c>
      <c r="N14" s="11">
        <f>(F14+J14+K14)/C14</f>
        <v>288.17138461538462</v>
      </c>
    </row>
    <row r="15" spans="1:14" ht="15" customHeight="1">
      <c r="A15" s="8" t="s">
        <v>327</v>
      </c>
      <c r="B15" s="9" t="s">
        <v>319</v>
      </c>
      <c r="C15" s="28">
        <v>2035</v>
      </c>
      <c r="D15" s="29">
        <v>585475.71</v>
      </c>
      <c r="E15" s="30">
        <v>0</v>
      </c>
      <c r="F15" s="29">
        <f>D15-E15</f>
        <v>585475.71</v>
      </c>
      <c r="G15" s="29">
        <v>17453.560000000001</v>
      </c>
      <c r="H15" s="29">
        <v>0</v>
      </c>
      <c r="I15" s="29">
        <v>0</v>
      </c>
      <c r="J15" s="29">
        <f>G15-H15-I15</f>
        <v>17453.560000000001</v>
      </c>
      <c r="K15" s="29">
        <v>650121.06000000006</v>
      </c>
      <c r="L15" s="10">
        <f>(F15+J15)/C15</f>
        <v>296.27973955773956</v>
      </c>
      <c r="M15" s="10">
        <f>K15/C15</f>
        <v>319.46980835380839</v>
      </c>
      <c r="N15" s="11">
        <f>(F15+J15+K15)/C15</f>
        <v>615.74954791154789</v>
      </c>
    </row>
    <row r="16" spans="1:14" ht="15" customHeight="1">
      <c r="A16" s="8" t="s">
        <v>458</v>
      </c>
      <c r="B16" s="9" t="s">
        <v>237</v>
      </c>
      <c r="C16" s="28">
        <v>13382</v>
      </c>
      <c r="D16" s="29">
        <v>3595922.48</v>
      </c>
      <c r="E16" s="30">
        <v>0</v>
      </c>
      <c r="F16" s="29">
        <f>D16-E16</f>
        <v>3595922.48</v>
      </c>
      <c r="G16" s="29">
        <v>45253.69</v>
      </c>
      <c r="H16" s="29">
        <v>0</v>
      </c>
      <c r="I16" s="29">
        <v>0</v>
      </c>
      <c r="J16" s="29">
        <f>G16-H16-I16</f>
        <v>45253.69</v>
      </c>
      <c r="K16" s="29">
        <v>436629.25</v>
      </c>
      <c r="L16" s="10">
        <f>(F16+J16)/C16</f>
        <v>272.09506575997608</v>
      </c>
      <c r="M16" s="10">
        <f>K16/C16</f>
        <v>32.628101180690479</v>
      </c>
      <c r="N16" s="11">
        <f>(F16+J16+K16)/C16</f>
        <v>304.72316694066654</v>
      </c>
    </row>
    <row r="17" spans="1:14" ht="15" customHeight="1">
      <c r="A17" s="8" t="s">
        <v>562</v>
      </c>
      <c r="B17" s="9" t="s">
        <v>91</v>
      </c>
      <c r="C17" s="28">
        <v>759</v>
      </c>
      <c r="D17" s="29">
        <v>134183.67000000001</v>
      </c>
      <c r="E17" s="30">
        <v>0</v>
      </c>
      <c r="F17" s="29">
        <f>D17-E17</f>
        <v>134183.67000000001</v>
      </c>
      <c r="G17" s="29">
        <v>5820.92</v>
      </c>
      <c r="H17" s="29">
        <v>0</v>
      </c>
      <c r="I17" s="29">
        <v>0</v>
      </c>
      <c r="J17" s="29">
        <f>G17-H17-I17</f>
        <v>5820.92</v>
      </c>
      <c r="K17" s="29">
        <v>16618.830000000002</v>
      </c>
      <c r="L17" s="10">
        <f>(F17+J17)/C17</f>
        <v>184.45927536231886</v>
      </c>
      <c r="M17" s="10">
        <f>K17/C17</f>
        <v>21.895691699604747</v>
      </c>
      <c r="N17" s="11">
        <f>(F17+J17+K17)/C17</f>
        <v>206.35496706192365</v>
      </c>
    </row>
    <row r="18" spans="1:14" ht="15" customHeight="1">
      <c r="A18" s="8" t="s">
        <v>432</v>
      </c>
      <c r="B18" s="9" t="s">
        <v>275</v>
      </c>
      <c r="C18" s="28">
        <v>5387</v>
      </c>
      <c r="D18" s="29">
        <v>1302356.18</v>
      </c>
      <c r="E18" s="30">
        <v>0</v>
      </c>
      <c r="F18" s="29">
        <f>D18-E18</f>
        <v>1302356.18</v>
      </c>
      <c r="G18" s="29">
        <v>14240.67</v>
      </c>
      <c r="H18" s="29">
        <v>0</v>
      </c>
      <c r="I18" s="29">
        <v>0</v>
      </c>
      <c r="J18" s="29">
        <f>G18-H18-I18</f>
        <v>14240.67</v>
      </c>
      <c r="K18" s="29">
        <v>495574.99</v>
      </c>
      <c r="L18" s="10">
        <f>(F18+J18)/C18</f>
        <v>244.40260813068497</v>
      </c>
      <c r="M18" s="10">
        <f>K18/C18</f>
        <v>91.994614813439767</v>
      </c>
      <c r="N18" s="11">
        <f>(F18+J18+K18)/C18</f>
        <v>336.39722294412474</v>
      </c>
    </row>
    <row r="19" spans="1:14" ht="15" customHeight="1">
      <c r="A19" s="8" t="s">
        <v>540</v>
      </c>
      <c r="B19" s="9" t="s">
        <v>319</v>
      </c>
      <c r="C19" s="28">
        <v>3201</v>
      </c>
      <c r="D19" s="29">
        <v>965644.59</v>
      </c>
      <c r="E19" s="30">
        <v>0</v>
      </c>
      <c r="F19" s="29">
        <f>D19-E19</f>
        <v>965644.59</v>
      </c>
      <c r="G19" s="29">
        <v>4926.42</v>
      </c>
      <c r="H19" s="29">
        <v>0</v>
      </c>
      <c r="I19" s="29">
        <v>0</v>
      </c>
      <c r="J19" s="29">
        <f>G19-H19-I19</f>
        <v>4926.42</v>
      </c>
      <c r="K19" s="29">
        <v>92605.39</v>
      </c>
      <c r="L19" s="10">
        <f>(F19+J19)/C19</f>
        <v>303.20868791002812</v>
      </c>
      <c r="M19" s="10">
        <f>K19/C19</f>
        <v>28.93014370509216</v>
      </c>
      <c r="N19" s="11">
        <f>(F19+J19+K19)/C19</f>
        <v>332.13883161512024</v>
      </c>
    </row>
    <row r="20" spans="1:14" ht="15" customHeight="1">
      <c r="A20" s="8" t="s">
        <v>142</v>
      </c>
      <c r="B20" s="9" t="s">
        <v>119</v>
      </c>
      <c r="C20" s="28">
        <v>687</v>
      </c>
      <c r="D20" s="29">
        <v>248500.4</v>
      </c>
      <c r="E20" s="30">
        <v>0</v>
      </c>
      <c r="F20" s="29">
        <f>D20-E20</f>
        <v>248500.4</v>
      </c>
      <c r="G20" s="29">
        <v>9367.77</v>
      </c>
      <c r="H20" s="29">
        <v>0</v>
      </c>
      <c r="I20" s="29">
        <v>0</v>
      </c>
      <c r="J20" s="29">
        <f>G20-H20-I20</f>
        <v>9367.77</v>
      </c>
      <c r="K20" s="29">
        <v>18400.8</v>
      </c>
      <c r="L20" s="10">
        <f>(F20+J20)/C20</f>
        <v>375.35395924308585</v>
      </c>
      <c r="M20" s="10">
        <f>K20/C20</f>
        <v>26.784279475982533</v>
      </c>
      <c r="N20" s="11">
        <f>(F20+J20+K20)/C20</f>
        <v>402.1382387190684</v>
      </c>
    </row>
    <row r="21" spans="1:14" ht="15" customHeight="1">
      <c r="A21" s="8" t="s">
        <v>610</v>
      </c>
      <c r="B21" s="9" t="s">
        <v>182</v>
      </c>
      <c r="C21" s="28">
        <v>1011</v>
      </c>
      <c r="D21" s="29">
        <v>272864.92</v>
      </c>
      <c r="E21" s="30">
        <v>0</v>
      </c>
      <c r="F21" s="29">
        <f>D21-E21</f>
        <v>272864.92</v>
      </c>
      <c r="G21" s="29">
        <v>5577.29</v>
      </c>
      <c r="H21" s="29">
        <v>0</v>
      </c>
      <c r="I21" s="29">
        <v>0</v>
      </c>
      <c r="J21" s="29">
        <f>G21-H21-I21</f>
        <v>5577.29</v>
      </c>
      <c r="K21" s="29">
        <v>177147.66</v>
      </c>
      <c r="L21" s="10">
        <f>(F21+J21)/C21</f>
        <v>275.41267062314535</v>
      </c>
      <c r="M21" s="10">
        <f>K21/C21</f>
        <v>175.22023738872403</v>
      </c>
      <c r="N21" s="11">
        <f>(F21+J21+K21)/C21</f>
        <v>450.6329080118694</v>
      </c>
    </row>
    <row r="22" spans="1:14" ht="15" customHeight="1">
      <c r="A22" s="8" t="s">
        <v>143</v>
      </c>
      <c r="B22" s="9" t="s">
        <v>119</v>
      </c>
      <c r="C22" s="28">
        <v>609</v>
      </c>
      <c r="D22" s="29">
        <v>107243.84</v>
      </c>
      <c r="E22" s="30">
        <v>0</v>
      </c>
      <c r="F22" s="29">
        <f>D22-E22</f>
        <v>107243.84</v>
      </c>
      <c r="G22" s="29">
        <v>3688.04</v>
      </c>
      <c r="H22" s="29">
        <v>0</v>
      </c>
      <c r="I22" s="29">
        <v>0</v>
      </c>
      <c r="J22" s="29">
        <f>G22-H22-I22</f>
        <v>3688.04</v>
      </c>
      <c r="K22" s="29">
        <v>49923.55</v>
      </c>
      <c r="L22" s="10">
        <f>(F22+J22)/C22</f>
        <v>182.1541543513957</v>
      </c>
      <c r="M22" s="10">
        <f>K22/C22</f>
        <v>81.976272577996724</v>
      </c>
      <c r="N22" s="11">
        <f>(F22+J22+K22)/C22</f>
        <v>264.13042692939246</v>
      </c>
    </row>
    <row r="23" spans="1:14" ht="15" customHeight="1">
      <c r="A23" s="8" t="s">
        <v>368</v>
      </c>
      <c r="B23" s="9" t="s">
        <v>0</v>
      </c>
      <c r="C23" s="28">
        <v>18962</v>
      </c>
      <c r="D23" s="29">
        <v>7925711.2199999997</v>
      </c>
      <c r="E23" s="30">
        <v>0</v>
      </c>
      <c r="F23" s="29">
        <f>D23-E23</f>
        <v>7925711.2199999997</v>
      </c>
      <c r="G23" s="29">
        <v>308296.13</v>
      </c>
      <c r="H23" s="29">
        <v>0</v>
      </c>
      <c r="I23" s="29">
        <v>0</v>
      </c>
      <c r="J23" s="29">
        <f>G23-H23-I23</f>
        <v>308296.13</v>
      </c>
      <c r="K23" s="29">
        <v>1758016.39</v>
      </c>
      <c r="L23" s="10">
        <f>(F23+J23)/C23</f>
        <v>434.23728245965611</v>
      </c>
      <c r="M23" s="10">
        <f>K23/C23</f>
        <v>92.712603628309239</v>
      </c>
      <c r="N23" s="11">
        <f>(F23+J23+K23)/C23</f>
        <v>526.94988608796541</v>
      </c>
    </row>
    <row r="24" spans="1:14" ht="15" customHeight="1">
      <c r="A24" s="8" t="s">
        <v>45</v>
      </c>
      <c r="B24" s="9" t="s">
        <v>0</v>
      </c>
      <c r="C24" s="28">
        <v>712</v>
      </c>
      <c r="D24" s="29">
        <v>174381.1</v>
      </c>
      <c r="E24" s="30">
        <v>0</v>
      </c>
      <c r="F24" s="29">
        <f>D24-E24</f>
        <v>174381.1</v>
      </c>
      <c r="G24" s="29">
        <v>249</v>
      </c>
      <c r="H24" s="29">
        <v>0</v>
      </c>
      <c r="I24" s="29">
        <v>0</v>
      </c>
      <c r="J24" s="29">
        <f>G24-H24-I24</f>
        <v>249</v>
      </c>
      <c r="K24" s="29">
        <v>28815.5</v>
      </c>
      <c r="L24" s="10">
        <f>(F24+J24)/C24</f>
        <v>245.26699438202249</v>
      </c>
      <c r="M24" s="10">
        <f>K24/C24</f>
        <v>40.471207865168537</v>
      </c>
      <c r="N24" s="11">
        <f>(F24+J24+K24)/C24</f>
        <v>285.738202247191</v>
      </c>
    </row>
    <row r="25" spans="1:14" ht="15" customHeight="1">
      <c r="A25" s="8" t="s">
        <v>387</v>
      </c>
      <c r="B25" s="9" t="s">
        <v>119</v>
      </c>
      <c r="C25" s="28">
        <v>12083</v>
      </c>
      <c r="D25" s="29">
        <v>3666466.3</v>
      </c>
      <c r="E25" s="30">
        <v>0</v>
      </c>
      <c r="F25" s="29">
        <f>D25-E25</f>
        <v>3666466.3</v>
      </c>
      <c r="G25" s="29">
        <v>104247.38</v>
      </c>
      <c r="H25" s="29">
        <v>0</v>
      </c>
      <c r="I25" s="29">
        <v>0</v>
      </c>
      <c r="J25" s="29">
        <f>G25-H25-I25</f>
        <v>104247.38</v>
      </c>
      <c r="K25" s="29">
        <v>1285751.48</v>
      </c>
      <c r="L25" s="10">
        <f>(F25+J25)/C25</f>
        <v>312.06767193577753</v>
      </c>
      <c r="M25" s="10">
        <f>K25/C25</f>
        <v>106.40995448150294</v>
      </c>
      <c r="N25" s="11">
        <f>(F25+J25+K25)/C25</f>
        <v>418.47762641728048</v>
      </c>
    </row>
    <row r="26" spans="1:14" ht="15" customHeight="1">
      <c r="A26" s="8" t="s">
        <v>44</v>
      </c>
      <c r="B26" s="9" t="s">
        <v>0</v>
      </c>
      <c r="C26" s="28">
        <v>409</v>
      </c>
      <c r="D26" s="29">
        <v>110819.04</v>
      </c>
      <c r="E26" s="30">
        <v>0</v>
      </c>
      <c r="F26" s="29">
        <f>D26-E26</f>
        <v>110819.04</v>
      </c>
      <c r="G26" s="29">
        <v>5893.82</v>
      </c>
      <c r="H26" s="29">
        <v>0</v>
      </c>
      <c r="I26" s="29">
        <v>0</v>
      </c>
      <c r="J26" s="29">
        <f>G26-H26-I26</f>
        <v>5893.82</v>
      </c>
      <c r="K26" s="29">
        <v>50076.67</v>
      </c>
      <c r="L26" s="10">
        <f>(F26+J26)/C26</f>
        <v>285.36151589242053</v>
      </c>
      <c r="M26" s="10">
        <f>K26/C26</f>
        <v>122.43684596577016</v>
      </c>
      <c r="N26" s="11">
        <f>(F26+J26+K26)/C26</f>
        <v>407.79836185819062</v>
      </c>
    </row>
    <row r="27" spans="1:14" ht="15" customHeight="1">
      <c r="A27" s="8" t="s">
        <v>563</v>
      </c>
      <c r="B27" s="9" t="s">
        <v>0</v>
      </c>
      <c r="C27" s="28">
        <v>7353</v>
      </c>
      <c r="D27" s="29">
        <v>2170630.2799999998</v>
      </c>
      <c r="E27" s="30">
        <v>0</v>
      </c>
      <c r="F27" s="29">
        <f>D27-E27</f>
        <v>2170630.2799999998</v>
      </c>
      <c r="G27" s="29">
        <v>27402.01</v>
      </c>
      <c r="H27" s="29">
        <v>0</v>
      </c>
      <c r="I27" s="29">
        <v>0</v>
      </c>
      <c r="J27" s="29">
        <f>G27-H27-I27</f>
        <v>27402.01</v>
      </c>
      <c r="K27" s="29">
        <v>728019.94</v>
      </c>
      <c r="L27" s="10">
        <f>(F27+J27)/C27</f>
        <v>298.92999999999995</v>
      </c>
      <c r="M27" s="10">
        <f>K27/C27</f>
        <v>99.009919760641907</v>
      </c>
      <c r="N27" s="11">
        <f>(F27+J27+K27)/C27</f>
        <v>397.93991976064183</v>
      </c>
    </row>
    <row r="28" spans="1:14" ht="15" customHeight="1">
      <c r="A28" s="8" t="s">
        <v>43</v>
      </c>
      <c r="B28" s="9" t="s">
        <v>0</v>
      </c>
      <c r="C28" s="28">
        <v>802</v>
      </c>
      <c r="D28" s="29">
        <v>299083.55</v>
      </c>
      <c r="E28" s="30">
        <v>0</v>
      </c>
      <c r="F28" s="29">
        <f>D28-E28</f>
        <v>299083.55</v>
      </c>
      <c r="G28" s="29">
        <v>-7107.02</v>
      </c>
      <c r="H28" s="29">
        <v>0</v>
      </c>
      <c r="I28" s="29">
        <v>0</v>
      </c>
      <c r="J28" s="29">
        <f>G28-H28-I28</f>
        <v>-7107.02</v>
      </c>
      <c r="K28" s="29">
        <v>100820.81</v>
      </c>
      <c r="L28" s="10">
        <f>(F28+J28)/C28</f>
        <v>364.06051122194509</v>
      </c>
      <c r="M28" s="10">
        <f>K28/C28</f>
        <v>125.71173316708229</v>
      </c>
      <c r="N28" s="11">
        <f>(F28+J28+K28)/C28</f>
        <v>489.77224438902738</v>
      </c>
    </row>
    <row r="29" spans="1:14" ht="15" customHeight="1">
      <c r="A29" s="8" t="s">
        <v>512</v>
      </c>
      <c r="B29" s="9" t="s">
        <v>319</v>
      </c>
      <c r="C29" s="28">
        <v>75533</v>
      </c>
      <c r="D29" s="29">
        <v>37987464.090000004</v>
      </c>
      <c r="E29" s="30">
        <v>1</v>
      </c>
      <c r="F29" s="29">
        <f>D29-E29</f>
        <v>37987463.090000004</v>
      </c>
      <c r="G29" s="29">
        <v>2400059.38</v>
      </c>
      <c r="H29" s="29">
        <v>1</v>
      </c>
      <c r="I29" s="29">
        <v>5</v>
      </c>
      <c r="J29" s="29">
        <f>G29-H29-I29</f>
        <v>2400053.38</v>
      </c>
      <c r="K29" s="29">
        <v>8799940.25</v>
      </c>
      <c r="L29" s="10">
        <f>(F29+J29)/C29</f>
        <v>534.70028292269615</v>
      </c>
      <c r="M29" s="10">
        <f>K29/C29</f>
        <v>116.50457746945044</v>
      </c>
      <c r="N29" s="11">
        <f>(F29+J29+K29)/C29</f>
        <v>651.20486039214654</v>
      </c>
    </row>
    <row r="30" spans="1:14" ht="15" customHeight="1">
      <c r="A30" s="8" t="s">
        <v>611</v>
      </c>
      <c r="B30" s="9" t="s">
        <v>267</v>
      </c>
      <c r="C30" s="28">
        <v>5226</v>
      </c>
      <c r="D30" s="29">
        <v>2534740.9300000002</v>
      </c>
      <c r="E30" s="30">
        <v>0</v>
      </c>
      <c r="F30" s="29">
        <f>D30-E30</f>
        <v>2534740.9300000002</v>
      </c>
      <c r="G30" s="29">
        <v>103599.33</v>
      </c>
      <c r="H30" s="29">
        <v>0</v>
      </c>
      <c r="I30" s="29">
        <v>0</v>
      </c>
      <c r="J30" s="29">
        <f>G30-H30-I30</f>
        <v>103599.33</v>
      </c>
      <c r="K30" s="29">
        <v>1193334.95</v>
      </c>
      <c r="L30" s="10">
        <f>(F30+J30)/C30</f>
        <v>504.84888251052433</v>
      </c>
      <c r="M30" s="10">
        <f>K30/C30</f>
        <v>228.34576157673172</v>
      </c>
      <c r="N30" s="11">
        <f>(F30+J30+K30)/C30</f>
        <v>733.19464408725605</v>
      </c>
    </row>
    <row r="31" spans="1:14" ht="15" customHeight="1">
      <c r="A31" s="8" t="s">
        <v>456</v>
      </c>
      <c r="B31" s="9" t="s">
        <v>267</v>
      </c>
      <c r="C31" s="28">
        <v>5043</v>
      </c>
      <c r="D31" s="29">
        <v>918820.57</v>
      </c>
      <c r="E31" s="30">
        <v>0</v>
      </c>
      <c r="F31" s="29">
        <f>D31-E31</f>
        <v>918820.57</v>
      </c>
      <c r="G31" s="29">
        <v>30958.27</v>
      </c>
      <c r="H31" s="29">
        <v>0</v>
      </c>
      <c r="I31" s="29">
        <v>0</v>
      </c>
      <c r="J31" s="29">
        <f>G31-H31-I31</f>
        <v>30958.27</v>
      </c>
      <c r="K31" s="29">
        <v>342541.35</v>
      </c>
      <c r="L31" s="10">
        <f>(F31+J31)/C31</f>
        <v>188.33607773150902</v>
      </c>
      <c r="M31" s="10">
        <f>K31/C31</f>
        <v>67.924122546103504</v>
      </c>
      <c r="N31" s="11">
        <f>(F31+J31+K31)/C31</f>
        <v>256.26020027761251</v>
      </c>
    </row>
    <row r="32" spans="1:14" ht="15" customHeight="1">
      <c r="A32" s="8" t="s">
        <v>489</v>
      </c>
      <c r="B32" s="9" t="s">
        <v>182</v>
      </c>
      <c r="C32" s="28">
        <v>21709</v>
      </c>
      <c r="D32" s="29">
        <v>6058246.8399999999</v>
      </c>
      <c r="E32" s="30">
        <v>0</v>
      </c>
      <c r="F32" s="29">
        <f>D32-E32</f>
        <v>6058246.8399999999</v>
      </c>
      <c r="G32" s="29">
        <v>470414.59</v>
      </c>
      <c r="H32" s="29">
        <v>0</v>
      </c>
      <c r="I32" s="29">
        <v>0</v>
      </c>
      <c r="J32" s="29">
        <f>G32-H32-I32</f>
        <v>470414.59</v>
      </c>
      <c r="K32" s="29">
        <v>3101911.11</v>
      </c>
      <c r="L32" s="10">
        <f>(F32+J32)/C32</f>
        <v>300.73524482933345</v>
      </c>
      <c r="M32" s="10">
        <f>K32/C32</f>
        <v>142.88595098806945</v>
      </c>
      <c r="N32" s="11">
        <f>(F32+J32+K32)/C32</f>
        <v>443.62119581740291</v>
      </c>
    </row>
    <row r="33" spans="1:14" ht="15" customHeight="1">
      <c r="A33" s="8" t="s">
        <v>255</v>
      </c>
      <c r="B33" s="9" t="s">
        <v>237</v>
      </c>
      <c r="C33" s="28">
        <v>1470</v>
      </c>
      <c r="D33" s="29">
        <v>484855.7</v>
      </c>
      <c r="E33" s="30">
        <v>0</v>
      </c>
      <c r="F33" s="29">
        <f>D33-E33</f>
        <v>484855.7</v>
      </c>
      <c r="G33" s="29">
        <v>21886.25</v>
      </c>
      <c r="H33" s="29">
        <v>0</v>
      </c>
      <c r="I33" s="29">
        <v>0</v>
      </c>
      <c r="J33" s="29">
        <f>G33-H33-I33</f>
        <v>21886.25</v>
      </c>
      <c r="K33" s="29">
        <v>1126126.29</v>
      </c>
      <c r="L33" s="10">
        <f>(F33+J33)/C33</f>
        <v>344.72241496598639</v>
      </c>
      <c r="M33" s="10">
        <f>K33/C33</f>
        <v>766.07230612244905</v>
      </c>
      <c r="N33" s="11">
        <f>(F33+J33+K33)/C33</f>
        <v>1110.7947210884354</v>
      </c>
    </row>
    <row r="34" spans="1:14" ht="15" customHeight="1">
      <c r="A34" s="8" t="s">
        <v>305</v>
      </c>
      <c r="B34" s="9" t="s">
        <v>275</v>
      </c>
      <c r="C34" s="28">
        <v>2279</v>
      </c>
      <c r="D34" s="29">
        <v>1112398.93</v>
      </c>
      <c r="E34" s="30">
        <v>0</v>
      </c>
      <c r="F34" s="29">
        <f>D34-E34</f>
        <v>1112398.93</v>
      </c>
      <c r="G34" s="29">
        <v>4057.24</v>
      </c>
      <c r="H34" s="29">
        <v>0</v>
      </c>
      <c r="I34" s="29">
        <v>0</v>
      </c>
      <c r="J34" s="29">
        <f>G34-H34-I34</f>
        <v>4057.24</v>
      </c>
      <c r="K34" s="29">
        <v>291921.78999999998</v>
      </c>
      <c r="L34" s="10">
        <f>(F34+J34)/C34</f>
        <v>489.88862220272046</v>
      </c>
      <c r="M34" s="10">
        <f>K34/C34</f>
        <v>128.09205353225099</v>
      </c>
      <c r="N34" s="11">
        <f>(F34+J34+K34)/C34</f>
        <v>617.98067573497144</v>
      </c>
    </row>
    <row r="35" spans="1:14" ht="15" customHeight="1">
      <c r="A35" s="8" t="s">
        <v>378</v>
      </c>
      <c r="B35" s="9" t="s">
        <v>182</v>
      </c>
      <c r="C35" s="28">
        <v>10483</v>
      </c>
      <c r="D35" s="29">
        <v>3373886.65</v>
      </c>
      <c r="E35" s="30">
        <v>0</v>
      </c>
      <c r="F35" s="29">
        <f>D35-E35</f>
        <v>3373886.65</v>
      </c>
      <c r="G35" s="29">
        <v>62254.31</v>
      </c>
      <c r="H35" s="29">
        <v>0</v>
      </c>
      <c r="I35" s="29">
        <v>0</v>
      </c>
      <c r="J35" s="29">
        <f>G35-H35-I35</f>
        <v>62254.31</v>
      </c>
      <c r="K35" s="29">
        <v>2288239.86</v>
      </c>
      <c r="L35" s="10">
        <f>(F35+J35)/C35</f>
        <v>327.78221501478583</v>
      </c>
      <c r="M35" s="10">
        <f>K35/C35</f>
        <v>218.28101306877801</v>
      </c>
      <c r="N35" s="11">
        <f>(F35+J35+K35)/C35</f>
        <v>546.0632280835639</v>
      </c>
    </row>
    <row r="36" spans="1:14" ht="15" customHeight="1">
      <c r="A36" s="8" t="s">
        <v>144</v>
      </c>
      <c r="B36" s="9" t="s">
        <v>119</v>
      </c>
      <c r="C36" s="28">
        <v>844</v>
      </c>
      <c r="D36" s="29">
        <v>489036.95</v>
      </c>
      <c r="E36" s="30">
        <v>0</v>
      </c>
      <c r="F36" s="29">
        <f>D36-E36</f>
        <v>489036.95</v>
      </c>
      <c r="G36" s="29">
        <v>4680.95</v>
      </c>
      <c r="H36" s="29">
        <v>0</v>
      </c>
      <c r="I36" s="29">
        <v>0</v>
      </c>
      <c r="J36" s="29">
        <f>G36-H36-I36</f>
        <v>4680.95</v>
      </c>
      <c r="K36" s="29">
        <v>139780.4</v>
      </c>
      <c r="L36" s="10">
        <f>(F36+J36)/C36</f>
        <v>584.97381516587677</v>
      </c>
      <c r="M36" s="10">
        <f>K36/C36</f>
        <v>165.61658767772511</v>
      </c>
      <c r="N36" s="11">
        <f>(F36+J36+K36)/C36</f>
        <v>750.59040284360196</v>
      </c>
    </row>
    <row r="37" spans="1:14" ht="15" customHeight="1">
      <c r="A37" s="8" t="s">
        <v>323</v>
      </c>
      <c r="B37" s="9" t="s">
        <v>319</v>
      </c>
      <c r="C37" s="28">
        <v>3347</v>
      </c>
      <c r="D37" s="29">
        <v>1042766.43</v>
      </c>
      <c r="E37" s="30">
        <v>0</v>
      </c>
      <c r="F37" s="29">
        <f>D37-E37</f>
        <v>1042766.43</v>
      </c>
      <c r="G37" s="29">
        <v>16810.12</v>
      </c>
      <c r="H37" s="29">
        <v>0</v>
      </c>
      <c r="I37" s="29">
        <v>0</v>
      </c>
      <c r="J37" s="29">
        <f>G37-H37-I37</f>
        <v>16810.12</v>
      </c>
      <c r="K37" s="29">
        <v>151840.22</v>
      </c>
      <c r="L37" s="10">
        <f>(F37+J37)/C37</f>
        <v>316.57500746937558</v>
      </c>
      <c r="M37" s="10">
        <f>K37/C37</f>
        <v>45.366065132954887</v>
      </c>
      <c r="N37" s="11">
        <f>(F37+J37+K37)/C37</f>
        <v>361.94107260233045</v>
      </c>
    </row>
    <row r="38" spans="1:14" ht="15" customHeight="1">
      <c r="A38" s="8" t="s">
        <v>145</v>
      </c>
      <c r="B38" s="9" t="s">
        <v>119</v>
      </c>
      <c r="C38" s="28">
        <v>514</v>
      </c>
      <c r="D38" s="29">
        <v>99761.03</v>
      </c>
      <c r="E38" s="30">
        <v>0</v>
      </c>
      <c r="F38" s="29">
        <f>D38-E38</f>
        <v>99761.03</v>
      </c>
      <c r="G38" s="29">
        <v>1202.5899999999999</v>
      </c>
      <c r="H38" s="29">
        <v>0</v>
      </c>
      <c r="I38" s="29">
        <v>0</v>
      </c>
      <c r="J38" s="29">
        <f>G38-H38-I38</f>
        <v>1202.5899999999999</v>
      </c>
      <c r="K38" s="29">
        <v>53741.97</v>
      </c>
      <c r="L38" s="10">
        <f>(F38+J38)/C38</f>
        <v>196.42727626459143</v>
      </c>
      <c r="M38" s="10">
        <f>K38/C38</f>
        <v>104.55636186770428</v>
      </c>
      <c r="N38" s="11">
        <f>(F38+J38+K38)/C38</f>
        <v>300.98363813229571</v>
      </c>
    </row>
    <row r="39" spans="1:14" ht="15" customHeight="1">
      <c r="A39" s="8" t="s">
        <v>151</v>
      </c>
      <c r="B39" s="9" t="s">
        <v>119</v>
      </c>
      <c r="C39" s="28">
        <v>138</v>
      </c>
      <c r="D39" s="29">
        <v>35324.18</v>
      </c>
      <c r="E39" s="30">
        <v>0</v>
      </c>
      <c r="F39" s="29">
        <f>D39-E39</f>
        <v>35324.18</v>
      </c>
      <c r="G39" s="29">
        <v>1138.1600000000001</v>
      </c>
      <c r="H39" s="29">
        <v>0</v>
      </c>
      <c r="I39" s="29">
        <v>0</v>
      </c>
      <c r="J39" s="29">
        <f>G39-H39-I39</f>
        <v>1138.1600000000001</v>
      </c>
      <c r="K39" s="29">
        <v>21462.080000000002</v>
      </c>
      <c r="L39" s="10">
        <f>(F39+J39)/C39</f>
        <v>264.21985507246382</v>
      </c>
      <c r="M39" s="10">
        <f>K39/C39</f>
        <v>155.52231884057971</v>
      </c>
      <c r="N39" s="11">
        <f>(F39+J39+K39)/C39</f>
        <v>419.74217391304353</v>
      </c>
    </row>
    <row r="40" spans="1:14" ht="15" customHeight="1">
      <c r="A40" s="8" t="s">
        <v>418</v>
      </c>
      <c r="B40" s="9" t="s">
        <v>0</v>
      </c>
      <c r="C40" s="28">
        <v>5488</v>
      </c>
      <c r="D40" s="29">
        <v>1338888.72</v>
      </c>
      <c r="E40" s="30">
        <v>0</v>
      </c>
      <c r="F40" s="29">
        <f>D40-E40</f>
        <v>1338888.72</v>
      </c>
      <c r="G40" s="29">
        <v>29935.43</v>
      </c>
      <c r="H40" s="29">
        <v>0</v>
      </c>
      <c r="I40" s="29">
        <v>0</v>
      </c>
      <c r="J40" s="29">
        <f>G40-H40-I40</f>
        <v>29935.43</v>
      </c>
      <c r="K40" s="29">
        <v>501922.24</v>
      </c>
      <c r="L40" s="10">
        <f>(F40+J40)/C40</f>
        <v>249.42131013119533</v>
      </c>
      <c r="M40" s="10">
        <f>K40/C40</f>
        <v>91.458134110787171</v>
      </c>
      <c r="N40" s="11">
        <f>(F40+J40+K40)/C40</f>
        <v>340.87944424198247</v>
      </c>
    </row>
    <row r="41" spans="1:14" ht="15" customHeight="1">
      <c r="A41" s="8" t="s">
        <v>304</v>
      </c>
      <c r="B41" s="9" t="s">
        <v>275</v>
      </c>
      <c r="C41" s="28">
        <v>1065</v>
      </c>
      <c r="D41" s="29">
        <v>297224.61</v>
      </c>
      <c r="E41" s="30">
        <v>0</v>
      </c>
      <c r="F41" s="29">
        <f>D41-E41</f>
        <v>297224.61</v>
      </c>
      <c r="G41" s="29">
        <v>9705.5400000000009</v>
      </c>
      <c r="H41" s="29">
        <v>0</v>
      </c>
      <c r="I41" s="29">
        <v>0</v>
      </c>
      <c r="J41" s="29">
        <f>G41-H41-I41</f>
        <v>9705.5400000000009</v>
      </c>
      <c r="K41" s="29">
        <v>96691.63</v>
      </c>
      <c r="L41" s="10">
        <f>(F41+J41)/C41</f>
        <v>288.19732394366196</v>
      </c>
      <c r="M41" s="10">
        <f>K41/C41</f>
        <v>90.79026291079812</v>
      </c>
      <c r="N41" s="11">
        <f>(F41+J41+K41)/C41</f>
        <v>378.98758685446006</v>
      </c>
    </row>
    <row r="42" spans="1:14" ht="15" customHeight="1">
      <c r="A42" s="8" t="s">
        <v>612</v>
      </c>
      <c r="B42" s="9" t="s">
        <v>275</v>
      </c>
      <c r="C42" s="28">
        <v>364</v>
      </c>
      <c r="D42" s="29">
        <v>158604.10999999999</v>
      </c>
      <c r="E42" s="30">
        <v>0</v>
      </c>
      <c r="F42" s="29">
        <f>D42-E42</f>
        <v>158604.10999999999</v>
      </c>
      <c r="G42" s="29">
        <v>8036.58</v>
      </c>
      <c r="H42" s="29">
        <v>0</v>
      </c>
      <c r="I42" s="29">
        <v>0</v>
      </c>
      <c r="J42" s="29">
        <f>G42-H42-I42</f>
        <v>8036.58</v>
      </c>
      <c r="K42" s="29">
        <v>76743.22</v>
      </c>
      <c r="L42" s="10">
        <f>(F42+J42)/C42</f>
        <v>457.80409340659332</v>
      </c>
      <c r="M42" s="10">
        <f>K42/C42</f>
        <v>210.83302197802197</v>
      </c>
      <c r="N42" s="11">
        <f>(F42+J42+K42)/C42</f>
        <v>668.6371153846153</v>
      </c>
    </row>
    <row r="43" spans="1:14" ht="15" customHeight="1">
      <c r="A43" s="8" t="s">
        <v>613</v>
      </c>
      <c r="B43" s="9" t="s">
        <v>319</v>
      </c>
      <c r="C43" s="28">
        <v>16503</v>
      </c>
      <c r="D43" s="29">
        <v>4427169.82</v>
      </c>
      <c r="E43" s="30">
        <v>0</v>
      </c>
      <c r="F43" s="29">
        <f>D43-E43</f>
        <v>4427169.82</v>
      </c>
      <c r="G43" s="29">
        <v>101032.16</v>
      </c>
      <c r="H43" s="29">
        <v>0</v>
      </c>
      <c r="I43" s="29">
        <v>0</v>
      </c>
      <c r="J43" s="29">
        <f>G43-H43-I43</f>
        <v>101032.16</v>
      </c>
      <c r="K43" s="29">
        <v>1343390.11</v>
      </c>
      <c r="L43" s="10">
        <f>(F43+J43)/C43</f>
        <v>274.3865951645156</v>
      </c>
      <c r="M43" s="10">
        <f>K43/C43</f>
        <v>81.402781918439075</v>
      </c>
      <c r="N43" s="11">
        <f>(F43+J43+K43)/C43</f>
        <v>355.78937708295467</v>
      </c>
    </row>
    <row r="44" spans="1:14" ht="15" customHeight="1">
      <c r="A44" s="8" t="s">
        <v>42</v>
      </c>
      <c r="B44" s="9" t="s">
        <v>0</v>
      </c>
      <c r="C44" s="28">
        <v>2467</v>
      </c>
      <c r="D44" s="29">
        <v>655036.66</v>
      </c>
      <c r="E44" s="30">
        <v>0</v>
      </c>
      <c r="F44" s="29">
        <f>D44-E44</f>
        <v>655036.66</v>
      </c>
      <c r="G44" s="29">
        <v>39.119999999999997</v>
      </c>
      <c r="H44" s="29">
        <v>0</v>
      </c>
      <c r="I44" s="29">
        <v>0</v>
      </c>
      <c r="J44" s="29">
        <f>G44-H44-I44</f>
        <v>39.119999999999997</v>
      </c>
      <c r="K44" s="29">
        <v>284049.13</v>
      </c>
      <c r="L44" s="10">
        <f>(F44+J44)/C44</f>
        <v>265.53537900283749</v>
      </c>
      <c r="M44" s="10">
        <f>K44/C44</f>
        <v>115.13949331171463</v>
      </c>
      <c r="N44" s="11">
        <f>(F44+J44+K44)/C44</f>
        <v>380.67487231455209</v>
      </c>
    </row>
    <row r="45" spans="1:14" ht="15" customHeight="1">
      <c r="A45" s="8" t="s">
        <v>564</v>
      </c>
      <c r="B45" s="9" t="s">
        <v>275</v>
      </c>
      <c r="C45" s="28">
        <v>6556</v>
      </c>
      <c r="D45" s="29">
        <v>3129455.81</v>
      </c>
      <c r="E45" s="30">
        <v>0</v>
      </c>
      <c r="F45" s="29">
        <f>D45-E45</f>
        <v>3129455.81</v>
      </c>
      <c r="G45" s="29">
        <v>112218.17</v>
      </c>
      <c r="H45" s="29">
        <v>0</v>
      </c>
      <c r="I45" s="29">
        <v>0</v>
      </c>
      <c r="J45" s="29">
        <f>G45-H45-I45</f>
        <v>112218.17</v>
      </c>
      <c r="K45" s="29">
        <v>471345.66</v>
      </c>
      <c r="L45" s="10">
        <f>(F45+J45)/C45</f>
        <v>494.45911836485664</v>
      </c>
      <c r="M45" s="10">
        <f>K45/C45</f>
        <v>71.895311165344722</v>
      </c>
      <c r="N45" s="11">
        <f>(F45+J45+K45)/C45</f>
        <v>566.3544295302014</v>
      </c>
    </row>
    <row r="46" spans="1:14" ht="15" customHeight="1">
      <c r="A46" s="8" t="s">
        <v>303</v>
      </c>
      <c r="B46" s="9" t="s">
        <v>275</v>
      </c>
      <c r="C46" s="28">
        <v>814</v>
      </c>
      <c r="D46" s="29">
        <v>175583.92</v>
      </c>
      <c r="E46" s="30">
        <v>0</v>
      </c>
      <c r="F46" s="29">
        <f>D46-E46</f>
        <v>175583.92</v>
      </c>
      <c r="G46" s="29">
        <v>295.75</v>
      </c>
      <c r="H46" s="29">
        <v>0</v>
      </c>
      <c r="I46" s="29">
        <v>0</v>
      </c>
      <c r="J46" s="29">
        <f>G46-H46-I46</f>
        <v>295.75</v>
      </c>
      <c r="K46" s="29">
        <v>58738.96</v>
      </c>
      <c r="L46" s="10">
        <f>(F46+J46)/C46</f>
        <v>216.06839066339069</v>
      </c>
      <c r="M46" s="10">
        <f>K46/C46</f>
        <v>72.160884520884522</v>
      </c>
      <c r="N46" s="11">
        <f>(F46+J46+K46)/C46</f>
        <v>288.2292751842752</v>
      </c>
    </row>
    <row r="47" spans="1:14" ht="15" customHeight="1">
      <c r="A47" s="8" t="s">
        <v>519</v>
      </c>
      <c r="B47" s="9" t="s">
        <v>267</v>
      </c>
      <c r="C47" s="28">
        <v>123078</v>
      </c>
      <c r="D47" s="29">
        <v>44083181.310000002</v>
      </c>
      <c r="E47" s="30">
        <v>2315927.7599999998</v>
      </c>
      <c r="F47" s="29">
        <f>D47-E47</f>
        <v>41767253.550000004</v>
      </c>
      <c r="G47" s="29">
        <v>3840502.5</v>
      </c>
      <c r="H47" s="29">
        <v>2020602.49</v>
      </c>
      <c r="I47" s="29">
        <v>391261</v>
      </c>
      <c r="J47" s="29">
        <f>G47-H47-I47</f>
        <v>1428639.01</v>
      </c>
      <c r="K47" s="29">
        <v>15295667.890000001</v>
      </c>
      <c r="L47" s="10">
        <f>(F47+J47)/C47</f>
        <v>350.96355611888396</v>
      </c>
      <c r="M47" s="10">
        <f>K47/C47</f>
        <v>124.27621418937585</v>
      </c>
      <c r="N47" s="11">
        <f>(F47+J47+K47)/C47</f>
        <v>475.23977030825984</v>
      </c>
    </row>
    <row r="48" spans="1:14" ht="15" customHeight="1">
      <c r="A48" s="8" t="s">
        <v>147</v>
      </c>
      <c r="B48" s="9" t="s">
        <v>119</v>
      </c>
      <c r="C48" s="28">
        <v>3691</v>
      </c>
      <c r="D48" s="29">
        <v>873677.03</v>
      </c>
      <c r="E48" s="30">
        <v>0</v>
      </c>
      <c r="F48" s="29">
        <f>D48-E48</f>
        <v>873677.03</v>
      </c>
      <c r="G48" s="29">
        <v>18642.87</v>
      </c>
      <c r="H48" s="29">
        <v>0</v>
      </c>
      <c r="I48" s="29">
        <v>0</v>
      </c>
      <c r="J48" s="29">
        <f>G48-H48-I48</f>
        <v>18642.87</v>
      </c>
      <c r="K48" s="29">
        <v>621968.72</v>
      </c>
      <c r="L48" s="10">
        <f>(F48+J48)/C48</f>
        <v>241.75559468978597</v>
      </c>
      <c r="M48" s="10">
        <f>K48/C48</f>
        <v>168.50954212950418</v>
      </c>
      <c r="N48" s="11">
        <f>(F48+J48+K48)/C48</f>
        <v>410.26513681929021</v>
      </c>
    </row>
    <row r="49" spans="1:14" ht="15" customHeight="1">
      <c r="A49" s="8" t="s">
        <v>451</v>
      </c>
      <c r="B49" s="9" t="s">
        <v>0</v>
      </c>
      <c r="C49" s="28">
        <v>5867</v>
      </c>
      <c r="D49" s="29">
        <v>1401465.05</v>
      </c>
      <c r="E49" s="30">
        <v>0</v>
      </c>
      <c r="F49" s="29">
        <f>D49-E49</f>
        <v>1401465.05</v>
      </c>
      <c r="G49" s="29">
        <v>46951.46</v>
      </c>
      <c r="H49" s="29">
        <v>0</v>
      </c>
      <c r="I49" s="29">
        <v>0</v>
      </c>
      <c r="J49" s="29">
        <f>G49-H49-I49</f>
        <v>46951.46</v>
      </c>
      <c r="K49" s="29">
        <v>674078.46</v>
      </c>
      <c r="L49" s="10">
        <f>(F49+J49)/C49</f>
        <v>246.87515084370207</v>
      </c>
      <c r="M49" s="10">
        <f>K49/C49</f>
        <v>114.89320947673427</v>
      </c>
      <c r="N49" s="11">
        <f>(F49+J49+K49)/C49</f>
        <v>361.76836032043627</v>
      </c>
    </row>
    <row r="50" spans="1:14" ht="15" customHeight="1">
      <c r="A50" s="8" t="s">
        <v>466</v>
      </c>
      <c r="B50" s="9" t="s">
        <v>275</v>
      </c>
      <c r="C50" s="28">
        <v>41170</v>
      </c>
      <c r="D50" s="29">
        <v>17496360.41</v>
      </c>
      <c r="E50" s="30">
        <v>0</v>
      </c>
      <c r="F50" s="29">
        <f>D50-E50</f>
        <v>17496360.41</v>
      </c>
      <c r="G50" s="29">
        <v>1489348.63</v>
      </c>
      <c r="H50" s="29">
        <v>0</v>
      </c>
      <c r="I50" s="29">
        <v>0</v>
      </c>
      <c r="J50" s="29">
        <f>G50-H50-I50</f>
        <v>1489348.63</v>
      </c>
      <c r="K50" s="29">
        <v>10610604.470000001</v>
      </c>
      <c r="L50" s="10">
        <f>(F50+J50)/C50</f>
        <v>461.15397230993437</v>
      </c>
      <c r="M50" s="10">
        <f>K50/C50</f>
        <v>257.72660845275686</v>
      </c>
      <c r="N50" s="11">
        <f>(F50+J50+K50)/C50</f>
        <v>718.88058076269124</v>
      </c>
    </row>
    <row r="51" spans="1:14" ht="15" customHeight="1">
      <c r="A51" s="8" t="s">
        <v>482</v>
      </c>
      <c r="B51" s="9" t="s">
        <v>275</v>
      </c>
      <c r="C51" s="28">
        <v>25358</v>
      </c>
      <c r="D51" s="29">
        <v>7708689.1600000001</v>
      </c>
      <c r="E51" s="30">
        <v>0</v>
      </c>
      <c r="F51" s="29">
        <f>D51-E51</f>
        <v>7708689.1600000001</v>
      </c>
      <c r="G51" s="29">
        <v>115801.73</v>
      </c>
      <c r="H51" s="29">
        <v>0</v>
      </c>
      <c r="I51" s="29">
        <v>0</v>
      </c>
      <c r="J51" s="29">
        <f>G51-H51-I51</f>
        <v>115801.73</v>
      </c>
      <c r="K51" s="29">
        <v>5049144.5599999996</v>
      </c>
      <c r="L51" s="10">
        <f>(F51+J51)/C51</f>
        <v>308.56104148592163</v>
      </c>
      <c r="M51" s="10">
        <f>K51/C51</f>
        <v>199.11446328574806</v>
      </c>
      <c r="N51" s="11">
        <f>(F51+J51+K51)/C51</f>
        <v>507.67550477166964</v>
      </c>
    </row>
    <row r="52" spans="1:14" ht="15" customHeight="1">
      <c r="A52" s="8" t="s">
        <v>439</v>
      </c>
      <c r="B52" s="9" t="s">
        <v>0</v>
      </c>
      <c r="C52" s="28">
        <v>9509</v>
      </c>
      <c r="D52" s="29">
        <v>2696512.9</v>
      </c>
      <c r="E52" s="30">
        <v>0</v>
      </c>
      <c r="F52" s="29">
        <f>D52-E52</f>
        <v>2696512.9</v>
      </c>
      <c r="G52" s="29">
        <v>25089.07</v>
      </c>
      <c r="H52" s="29">
        <v>0</v>
      </c>
      <c r="I52" s="29">
        <v>0</v>
      </c>
      <c r="J52" s="29">
        <f>G52-H52-I52</f>
        <v>25089.07</v>
      </c>
      <c r="K52" s="29">
        <v>792460.74</v>
      </c>
      <c r="L52" s="10">
        <f>(F52+J52)/C52</f>
        <v>286.21326848249026</v>
      </c>
      <c r="M52" s="10">
        <f>K52/C52</f>
        <v>83.33796824061416</v>
      </c>
      <c r="N52" s="11">
        <f>(F52+J52+K52)/C52</f>
        <v>369.55123672310441</v>
      </c>
    </row>
    <row r="53" spans="1:14" ht="15" customHeight="1">
      <c r="A53" s="8" t="s">
        <v>139</v>
      </c>
      <c r="B53" s="9" t="s">
        <v>119</v>
      </c>
      <c r="C53" s="28">
        <v>201</v>
      </c>
      <c r="D53" s="29">
        <v>44010.34</v>
      </c>
      <c r="E53" s="30">
        <v>0</v>
      </c>
      <c r="F53" s="29">
        <f>D53-E53</f>
        <v>44010.34</v>
      </c>
      <c r="G53" s="29">
        <v>258</v>
      </c>
      <c r="H53" s="29">
        <v>0</v>
      </c>
      <c r="I53" s="29">
        <v>0</v>
      </c>
      <c r="J53" s="29">
        <f>G53-H53-I53</f>
        <v>258</v>
      </c>
      <c r="K53" s="29">
        <v>33753.22</v>
      </c>
      <c r="L53" s="10">
        <f>(F53+J53)/C53</f>
        <v>220.2404975124378</v>
      </c>
      <c r="M53" s="10">
        <f>K53/C53</f>
        <v>167.92646766169156</v>
      </c>
      <c r="N53" s="11">
        <f>(F53+J53+K53)/C53</f>
        <v>388.16696517412936</v>
      </c>
    </row>
    <row r="54" spans="1:14" ht="15" customHeight="1">
      <c r="A54" s="8" t="s">
        <v>496</v>
      </c>
      <c r="B54" s="9" t="s">
        <v>91</v>
      </c>
      <c r="C54" s="28">
        <v>21474</v>
      </c>
      <c r="D54" s="29">
        <v>7830905.4100000001</v>
      </c>
      <c r="E54" s="30">
        <v>0</v>
      </c>
      <c r="F54" s="29">
        <f>D54-E54</f>
        <v>7830905.4100000001</v>
      </c>
      <c r="G54" s="29">
        <v>202381.83</v>
      </c>
      <c r="H54" s="29">
        <v>0</v>
      </c>
      <c r="I54" s="29">
        <v>0</v>
      </c>
      <c r="J54" s="29">
        <f>G54-H54-I54</f>
        <v>202381.83</v>
      </c>
      <c r="K54" s="29">
        <v>1087003.3899999999</v>
      </c>
      <c r="L54" s="10">
        <f>(F54+J54)/C54</f>
        <v>374.09365930893176</v>
      </c>
      <c r="M54" s="10">
        <f>K54/C54</f>
        <v>50.619511502281824</v>
      </c>
      <c r="N54" s="11">
        <f>(F54+J54+K54)/C54</f>
        <v>424.71317081121362</v>
      </c>
    </row>
    <row r="55" spans="1:14" ht="15" customHeight="1">
      <c r="A55" s="8" t="s">
        <v>287</v>
      </c>
      <c r="B55" s="9" t="s">
        <v>275</v>
      </c>
      <c r="C55" s="28">
        <v>1817</v>
      </c>
      <c r="D55" s="29">
        <v>430574.98</v>
      </c>
      <c r="E55" s="30">
        <v>0</v>
      </c>
      <c r="F55" s="29">
        <f>D55-E55</f>
        <v>430574.98</v>
      </c>
      <c r="G55" s="29">
        <v>5046.5200000000004</v>
      </c>
      <c r="H55" s="29">
        <v>0</v>
      </c>
      <c r="I55" s="29">
        <v>0</v>
      </c>
      <c r="J55" s="29">
        <f>G55-H55-I55</f>
        <v>5046.5200000000004</v>
      </c>
      <c r="K55" s="29">
        <v>257654.31</v>
      </c>
      <c r="L55" s="10">
        <f>(F55+J55)/C55</f>
        <v>239.74766097963678</v>
      </c>
      <c r="M55" s="10">
        <f>K55/C55</f>
        <v>141.80204182718768</v>
      </c>
      <c r="N55" s="11">
        <f>(F55+J55+K55)/C55</f>
        <v>381.54970280682448</v>
      </c>
    </row>
    <row r="56" spans="1:14" ht="15" customHeight="1">
      <c r="A56" s="8" t="s">
        <v>286</v>
      </c>
      <c r="B56" s="9" t="s">
        <v>275</v>
      </c>
      <c r="C56" s="28">
        <v>1947</v>
      </c>
      <c r="D56" s="29">
        <v>950602.55</v>
      </c>
      <c r="E56" s="30">
        <v>0</v>
      </c>
      <c r="F56" s="29">
        <f>D56-E56</f>
        <v>950602.55</v>
      </c>
      <c r="G56" s="29">
        <v>14223.45</v>
      </c>
      <c r="H56" s="29">
        <v>0</v>
      </c>
      <c r="I56" s="29">
        <v>0</v>
      </c>
      <c r="J56" s="29">
        <f>G56-H56-I56</f>
        <v>14223.45</v>
      </c>
      <c r="K56" s="29">
        <v>216299.79</v>
      </c>
      <c r="L56" s="10">
        <f>(F56+J56)/C56</f>
        <v>495.54494093477143</v>
      </c>
      <c r="M56" s="10">
        <f>K56/C56</f>
        <v>111.09388289676426</v>
      </c>
      <c r="N56" s="11">
        <f>(F56+J56+K56)/C56</f>
        <v>606.63882383153566</v>
      </c>
    </row>
    <row r="57" spans="1:14" ht="15" customHeight="1">
      <c r="A57" s="8" t="s">
        <v>254</v>
      </c>
      <c r="B57" s="9" t="s">
        <v>237</v>
      </c>
      <c r="C57" s="28">
        <v>2370</v>
      </c>
      <c r="D57" s="29">
        <v>620456.22</v>
      </c>
      <c r="E57" s="30">
        <v>0</v>
      </c>
      <c r="F57" s="29">
        <f>D57-E57</f>
        <v>620456.22</v>
      </c>
      <c r="G57" s="29">
        <v>19027.02</v>
      </c>
      <c r="H57" s="29">
        <v>0</v>
      </c>
      <c r="I57" s="29">
        <v>0</v>
      </c>
      <c r="J57" s="29">
        <f>G57-H57-I57</f>
        <v>19027.02</v>
      </c>
      <c r="K57" s="29">
        <v>170996.76</v>
      </c>
      <c r="L57" s="10">
        <f>(F57+J57)/C57</f>
        <v>269.82415189873416</v>
      </c>
      <c r="M57" s="10">
        <f>K57/C57</f>
        <v>72.150531645569629</v>
      </c>
      <c r="N57" s="11">
        <f>(F57+J57+K57)/C57</f>
        <v>341.97468354430379</v>
      </c>
    </row>
    <row r="58" spans="1:14" ht="15" customHeight="1">
      <c r="A58" s="8" t="s">
        <v>41</v>
      </c>
      <c r="B58" s="9" t="s">
        <v>0</v>
      </c>
      <c r="C58" s="28">
        <v>337</v>
      </c>
      <c r="D58" s="29">
        <v>47035.6</v>
      </c>
      <c r="E58" s="30">
        <v>0</v>
      </c>
      <c r="F58" s="29">
        <f>D58-E58</f>
        <v>47035.6</v>
      </c>
      <c r="G58" s="29">
        <v>2413.6999999999998</v>
      </c>
      <c r="H58" s="29">
        <v>0</v>
      </c>
      <c r="I58" s="29">
        <v>0</v>
      </c>
      <c r="J58" s="29">
        <f>G58-H58-I58</f>
        <v>2413.6999999999998</v>
      </c>
      <c r="K58" s="29">
        <v>43416.78</v>
      </c>
      <c r="L58" s="10">
        <f>(F58+J58)/C58</f>
        <v>146.73382789317506</v>
      </c>
      <c r="M58" s="10">
        <f>K58/C58</f>
        <v>128.83317507418397</v>
      </c>
      <c r="N58" s="11">
        <f>(F58+J58+K58)/C58</f>
        <v>275.56700296735903</v>
      </c>
    </row>
    <row r="59" spans="1:14" ht="15" customHeight="1">
      <c r="A59" s="8" t="s">
        <v>110</v>
      </c>
      <c r="B59" s="9" t="s">
        <v>91</v>
      </c>
      <c r="C59" s="28">
        <v>840</v>
      </c>
      <c r="D59" s="29">
        <v>916827.33</v>
      </c>
      <c r="E59" s="30">
        <v>0</v>
      </c>
      <c r="F59" s="29">
        <f>D59-E59</f>
        <v>916827.33</v>
      </c>
      <c r="G59" s="29">
        <v>7010.91</v>
      </c>
      <c r="H59" s="29">
        <v>0</v>
      </c>
      <c r="I59" s="29">
        <v>0</v>
      </c>
      <c r="J59" s="29">
        <f>G59-H59-I59</f>
        <v>7010.91</v>
      </c>
      <c r="K59" s="29">
        <v>30174.75</v>
      </c>
      <c r="L59" s="10">
        <f>(F59+J59)/C59</f>
        <v>1099.8074285714285</v>
      </c>
      <c r="M59" s="10">
        <f>K59/C59</f>
        <v>35.922321428571429</v>
      </c>
      <c r="N59" s="11">
        <f>(F59+J59+K59)/C59</f>
        <v>1135.72975</v>
      </c>
    </row>
    <row r="60" spans="1:14" ht="15" customHeight="1">
      <c r="A60" s="8" t="s">
        <v>459</v>
      </c>
      <c r="B60" s="9" t="s">
        <v>319</v>
      </c>
      <c r="C60" s="28">
        <v>6175</v>
      </c>
      <c r="D60" s="29">
        <v>1461162.71</v>
      </c>
      <c r="E60" s="30">
        <v>0</v>
      </c>
      <c r="F60" s="29">
        <f>D60-E60</f>
        <v>1461162.71</v>
      </c>
      <c r="G60" s="29">
        <v>41004.03</v>
      </c>
      <c r="H60" s="29">
        <v>0</v>
      </c>
      <c r="I60" s="29">
        <v>0</v>
      </c>
      <c r="J60" s="29">
        <f>G60-H60-I60</f>
        <v>41004.03</v>
      </c>
      <c r="K60" s="29">
        <v>206048.17</v>
      </c>
      <c r="L60" s="10">
        <f>(F60+J60)/C60</f>
        <v>243.26586882591093</v>
      </c>
      <c r="M60" s="10">
        <f>K60/C60</f>
        <v>33.368124696356276</v>
      </c>
      <c r="N60" s="11">
        <f>(F60+J60+K60)/C60</f>
        <v>276.63399352226719</v>
      </c>
    </row>
    <row r="61" spans="1:14" ht="15" customHeight="1">
      <c r="A61" s="8" t="s">
        <v>518</v>
      </c>
      <c r="B61" s="9" t="s">
        <v>119</v>
      </c>
      <c r="C61" s="28">
        <v>201322</v>
      </c>
      <c r="D61" s="29">
        <v>74779819.379999995</v>
      </c>
      <c r="E61" s="30">
        <v>3537157.42</v>
      </c>
      <c r="F61" s="29">
        <f>D61-E61</f>
        <v>71242661.959999993</v>
      </c>
      <c r="G61" s="29">
        <v>7770494.5300000003</v>
      </c>
      <c r="H61" s="29">
        <v>3396349.26</v>
      </c>
      <c r="I61" s="29">
        <v>950239.14</v>
      </c>
      <c r="J61" s="29">
        <f>G61-H61-I61</f>
        <v>3423906.1300000004</v>
      </c>
      <c r="K61" s="29">
        <v>28151219.399999999</v>
      </c>
      <c r="L61" s="10">
        <f>(F61+J61)/C61</f>
        <v>370.88131495812672</v>
      </c>
      <c r="M61" s="10">
        <f>K61/C61</f>
        <v>139.83180874420083</v>
      </c>
      <c r="N61" s="11">
        <f>(F61+J61+K61)/C61</f>
        <v>510.71312370232749</v>
      </c>
    </row>
    <row r="62" spans="1:14" ht="15" customHeight="1">
      <c r="A62" s="8" t="s">
        <v>364</v>
      </c>
      <c r="B62" s="9" t="s">
        <v>237</v>
      </c>
      <c r="C62" s="28">
        <v>7932</v>
      </c>
      <c r="D62" s="29">
        <v>3365676.35</v>
      </c>
      <c r="E62" s="30">
        <v>0</v>
      </c>
      <c r="F62" s="29">
        <f>D62-E62</f>
        <v>3365676.35</v>
      </c>
      <c r="G62" s="29">
        <v>23971.439999999999</v>
      </c>
      <c r="H62" s="29">
        <v>0</v>
      </c>
      <c r="I62" s="29">
        <v>0</v>
      </c>
      <c r="J62" s="29">
        <f>G62-H62-I62</f>
        <v>23971.439999999999</v>
      </c>
      <c r="K62" s="29">
        <v>245047.79</v>
      </c>
      <c r="L62" s="10">
        <f>(F62+J62)/C62</f>
        <v>427.33834972264248</v>
      </c>
      <c r="M62" s="10">
        <f>K62/C62</f>
        <v>30.893569087241556</v>
      </c>
      <c r="N62" s="11">
        <f>(F62+J62+K62)/C62</f>
        <v>458.23191880988401</v>
      </c>
    </row>
    <row r="63" spans="1:14" ht="15" customHeight="1">
      <c r="A63" s="8" t="s">
        <v>309</v>
      </c>
      <c r="B63" s="9" t="s">
        <v>275</v>
      </c>
      <c r="C63" s="28">
        <v>3792</v>
      </c>
      <c r="D63" s="29">
        <v>2733568.33</v>
      </c>
      <c r="E63" s="30">
        <v>0</v>
      </c>
      <c r="F63" s="29">
        <f>D63-E63</f>
        <v>2733568.33</v>
      </c>
      <c r="G63" s="29">
        <v>33946.980000000003</v>
      </c>
      <c r="H63" s="29">
        <v>0</v>
      </c>
      <c r="I63" s="29">
        <v>0</v>
      </c>
      <c r="J63" s="29">
        <f>G63-H63-I63</f>
        <v>33946.980000000003</v>
      </c>
      <c r="K63" s="29">
        <v>325351.52</v>
      </c>
      <c r="L63" s="10">
        <f>(F63+J63)/C63</f>
        <v>729.82998681434606</v>
      </c>
      <c r="M63" s="10">
        <f>K63/C63</f>
        <v>85.799451476793251</v>
      </c>
      <c r="N63" s="11">
        <f>(F63+J63+K63)/C63</f>
        <v>815.62943829113931</v>
      </c>
    </row>
    <row r="64" spans="1:14" ht="15" customHeight="1">
      <c r="A64" s="8" t="s">
        <v>109</v>
      </c>
      <c r="B64" s="9" t="s">
        <v>91</v>
      </c>
      <c r="C64" s="28">
        <v>1788</v>
      </c>
      <c r="D64" s="29">
        <v>1315197.8600000001</v>
      </c>
      <c r="E64" s="30">
        <v>0</v>
      </c>
      <c r="F64" s="29">
        <f>D64-E64</f>
        <v>1315197.8600000001</v>
      </c>
      <c r="G64" s="29">
        <v>36926.94</v>
      </c>
      <c r="H64" s="29">
        <v>0</v>
      </c>
      <c r="I64" s="29">
        <v>0</v>
      </c>
      <c r="J64" s="29">
        <f>G64-H64-I64</f>
        <v>36926.94</v>
      </c>
      <c r="K64" s="29">
        <v>330558.59000000003</v>
      </c>
      <c r="L64" s="10">
        <f>(F64+J64)/C64</f>
        <v>756.2219239373602</v>
      </c>
      <c r="M64" s="10">
        <f>K64/C64</f>
        <v>184.87616890380315</v>
      </c>
      <c r="N64" s="11">
        <f>(F64+J64+K64)/C64</f>
        <v>941.09809284116341</v>
      </c>
    </row>
    <row r="65" spans="1:14" ht="15" customHeight="1">
      <c r="A65" s="8" t="s">
        <v>415</v>
      </c>
      <c r="B65" s="9" t="s">
        <v>275</v>
      </c>
      <c r="C65" s="28">
        <v>13112</v>
      </c>
      <c r="D65" s="29">
        <v>3355882.09</v>
      </c>
      <c r="E65" s="30">
        <v>0</v>
      </c>
      <c r="F65" s="29">
        <f>D65-E65</f>
        <v>3355882.09</v>
      </c>
      <c r="G65" s="29">
        <v>39818.58</v>
      </c>
      <c r="H65" s="29">
        <v>0</v>
      </c>
      <c r="I65" s="29">
        <v>0</v>
      </c>
      <c r="J65" s="29">
        <f>G65-H65-I65</f>
        <v>39818.58</v>
      </c>
      <c r="K65" s="29">
        <v>1843016.04</v>
      </c>
      <c r="L65" s="10">
        <f>(F65+J65)/C65</f>
        <v>258.97656116534472</v>
      </c>
      <c r="M65" s="10">
        <f>K65/C65</f>
        <v>140.55949054301405</v>
      </c>
      <c r="N65" s="11">
        <f>(F65+J65+K65)/C65</f>
        <v>399.53605170835874</v>
      </c>
    </row>
    <row r="66" spans="1:14" ht="15" customHeight="1">
      <c r="A66" s="8" t="s">
        <v>565</v>
      </c>
      <c r="B66" s="9" t="s">
        <v>91</v>
      </c>
      <c r="C66" s="28">
        <v>3933</v>
      </c>
      <c r="D66" s="29">
        <v>968223.23</v>
      </c>
      <c r="E66" s="30">
        <v>0</v>
      </c>
      <c r="F66" s="29">
        <f>D66-E66</f>
        <v>968223.23</v>
      </c>
      <c r="G66" s="29">
        <v>105214.23</v>
      </c>
      <c r="H66" s="29">
        <v>0</v>
      </c>
      <c r="I66" s="29">
        <v>0</v>
      </c>
      <c r="J66" s="29">
        <f>G66-H66-I66</f>
        <v>105214.23</v>
      </c>
      <c r="K66" s="29">
        <v>116598.05</v>
      </c>
      <c r="L66" s="10">
        <f>(F66+J66)/C66</f>
        <v>272.93095855580981</v>
      </c>
      <c r="M66" s="10">
        <f>K66/C66</f>
        <v>29.646084413933384</v>
      </c>
      <c r="N66" s="11">
        <f>(F66+J66+K66)/C66</f>
        <v>302.57704296974322</v>
      </c>
    </row>
    <row r="67" spans="1:14" ht="15" customHeight="1">
      <c r="A67" s="8" t="s">
        <v>313</v>
      </c>
      <c r="B67" s="9" t="s">
        <v>275</v>
      </c>
      <c r="C67" s="28">
        <v>2061</v>
      </c>
      <c r="D67" s="29">
        <v>1021899.76</v>
      </c>
      <c r="E67" s="30">
        <v>0</v>
      </c>
      <c r="F67" s="29">
        <f>D67-E67</f>
        <v>1021899.76</v>
      </c>
      <c r="G67" s="29">
        <v>5047.3999999999996</v>
      </c>
      <c r="H67" s="29">
        <v>0</v>
      </c>
      <c r="I67" s="29">
        <v>0</v>
      </c>
      <c r="J67" s="29">
        <f>G67-H67-I67</f>
        <v>5047.3999999999996</v>
      </c>
      <c r="K67" s="29">
        <v>386550.94</v>
      </c>
      <c r="L67" s="10">
        <f>(F67+J67)/C67</f>
        <v>498.27615720524017</v>
      </c>
      <c r="M67" s="10">
        <f>K67/C67</f>
        <v>187.55504124211549</v>
      </c>
      <c r="N67" s="11">
        <f>(F67+J67+K67)/C67</f>
        <v>685.83119844735575</v>
      </c>
    </row>
    <row r="68" spans="1:14" ht="15" customHeight="1">
      <c r="A68" s="8" t="s">
        <v>315</v>
      </c>
      <c r="B68" s="9" t="s">
        <v>275</v>
      </c>
      <c r="C68" s="28">
        <v>263</v>
      </c>
      <c r="D68" s="29">
        <v>69740.83</v>
      </c>
      <c r="E68" s="30">
        <v>0</v>
      </c>
      <c r="F68" s="29">
        <f>D68-E68</f>
        <v>69740.83</v>
      </c>
      <c r="G68" s="29">
        <v>291.55</v>
      </c>
      <c r="H68" s="29">
        <v>0</v>
      </c>
      <c r="I68" s="29">
        <v>0</v>
      </c>
      <c r="J68" s="29">
        <f>G68-H68-I68</f>
        <v>291.55</v>
      </c>
      <c r="K68" s="29">
        <v>30319.37</v>
      </c>
      <c r="L68" s="10">
        <f>(F68+J68)/C68</f>
        <v>266.28281368821297</v>
      </c>
      <c r="M68" s="10">
        <f>K68/C68</f>
        <v>115.28277566539924</v>
      </c>
      <c r="N68" s="11">
        <f>(F68+J68+K68)/C68</f>
        <v>381.56558935361215</v>
      </c>
    </row>
    <row r="69" spans="1:14" ht="15" customHeight="1">
      <c r="A69" s="8" t="s">
        <v>69</v>
      </c>
      <c r="B69" s="9" t="s">
        <v>0</v>
      </c>
      <c r="C69" s="28">
        <v>969</v>
      </c>
      <c r="D69" s="29">
        <v>282153.84999999998</v>
      </c>
      <c r="E69" s="30">
        <v>0</v>
      </c>
      <c r="F69" s="29">
        <f>D69-E69</f>
        <v>282153.84999999998</v>
      </c>
      <c r="G69" s="29">
        <v>7441.2</v>
      </c>
      <c r="H69" s="29">
        <v>0</v>
      </c>
      <c r="I69" s="29">
        <v>0</v>
      </c>
      <c r="J69" s="29">
        <f>G69-H69-I69</f>
        <v>7441.2</v>
      </c>
      <c r="K69" s="29">
        <v>95956.94</v>
      </c>
      <c r="L69" s="10">
        <f>(F69+J69)/C69</f>
        <v>298.85970072239422</v>
      </c>
      <c r="M69" s="10">
        <f>K69/C69</f>
        <v>99.026769865841075</v>
      </c>
      <c r="N69" s="11">
        <f>(F69+J69+K69)/C69</f>
        <v>397.88647058823528</v>
      </c>
    </row>
    <row r="70" spans="1:14" ht="15" customHeight="1">
      <c r="A70" s="8" t="s">
        <v>148</v>
      </c>
      <c r="B70" s="9" t="s">
        <v>119</v>
      </c>
      <c r="C70" s="28">
        <v>125</v>
      </c>
      <c r="D70" s="29">
        <v>27928.67</v>
      </c>
      <c r="E70" s="30">
        <v>0</v>
      </c>
      <c r="F70" s="29">
        <f>D70-E70</f>
        <v>27928.67</v>
      </c>
      <c r="G70" s="29">
        <v>99.24</v>
      </c>
      <c r="H70" s="29">
        <v>0</v>
      </c>
      <c r="I70" s="29">
        <v>0</v>
      </c>
      <c r="J70" s="29">
        <f>G70-H70-I70</f>
        <v>99.24</v>
      </c>
      <c r="K70" s="29">
        <v>33218.04</v>
      </c>
      <c r="L70" s="10">
        <f>(F70+J70)/C70</f>
        <v>224.22327999999999</v>
      </c>
      <c r="M70" s="10">
        <f>K70/C70</f>
        <v>265.74432000000002</v>
      </c>
      <c r="N70" s="11">
        <f>(F70+J70+K70)/C70</f>
        <v>489.9676</v>
      </c>
    </row>
    <row r="71" spans="1:14" ht="15" customHeight="1">
      <c r="A71" s="8" t="s">
        <v>485</v>
      </c>
      <c r="B71" s="9" t="s">
        <v>182</v>
      </c>
      <c r="C71" s="28">
        <v>36615</v>
      </c>
      <c r="D71" s="29">
        <v>13820784.32</v>
      </c>
      <c r="E71" s="30">
        <v>0</v>
      </c>
      <c r="F71" s="29">
        <f>D71-E71</f>
        <v>13820784.32</v>
      </c>
      <c r="G71" s="29">
        <v>342881.41</v>
      </c>
      <c r="H71" s="29">
        <v>0</v>
      </c>
      <c r="I71" s="29">
        <v>0</v>
      </c>
      <c r="J71" s="29">
        <f>G71-H71-I71</f>
        <v>342881.41</v>
      </c>
      <c r="K71" s="29">
        <v>7151742.2699999996</v>
      </c>
      <c r="L71" s="10">
        <f>(F71+J71)/C71</f>
        <v>386.82686685784518</v>
      </c>
      <c r="M71" s="10">
        <f>K71/C71</f>
        <v>195.32274395739449</v>
      </c>
      <c r="N71" s="11">
        <f>(F71+J71+K71)/C71</f>
        <v>582.14961081523961</v>
      </c>
    </row>
    <row r="72" spans="1:14" ht="15" customHeight="1">
      <c r="A72" s="8" t="s">
        <v>614</v>
      </c>
      <c r="B72" s="9" t="s">
        <v>119</v>
      </c>
      <c r="C72" s="28">
        <v>3315</v>
      </c>
      <c r="D72" s="29">
        <v>1655112.05</v>
      </c>
      <c r="E72" s="30">
        <v>0</v>
      </c>
      <c r="F72" s="29">
        <f>D72-E72</f>
        <v>1655112.05</v>
      </c>
      <c r="G72" s="29">
        <v>200188.98</v>
      </c>
      <c r="H72" s="29">
        <v>0</v>
      </c>
      <c r="I72" s="29">
        <v>0</v>
      </c>
      <c r="J72" s="29">
        <f>G72-H72-I72</f>
        <v>200188.98</v>
      </c>
      <c r="K72" s="29">
        <v>257094.79</v>
      </c>
      <c r="L72" s="10">
        <f>(F72+J72)/C72</f>
        <v>559.66848567119155</v>
      </c>
      <c r="M72" s="10">
        <f>K72/C72</f>
        <v>77.554989441930616</v>
      </c>
      <c r="N72" s="11">
        <f>(F72+J72+K72)/C72</f>
        <v>637.22347511312216</v>
      </c>
    </row>
    <row r="73" spans="1:14" ht="15" customHeight="1">
      <c r="A73" s="8" t="s">
        <v>468</v>
      </c>
      <c r="B73" s="9" t="s">
        <v>275</v>
      </c>
      <c r="C73" s="28">
        <v>41318</v>
      </c>
      <c r="D73" s="29">
        <v>19412077.59</v>
      </c>
      <c r="E73" s="30">
        <v>0</v>
      </c>
      <c r="F73" s="29">
        <f>D73-E73</f>
        <v>19412077.59</v>
      </c>
      <c r="G73" s="29">
        <v>596976.12</v>
      </c>
      <c r="H73" s="29">
        <v>0</v>
      </c>
      <c r="I73" s="29">
        <v>0</v>
      </c>
      <c r="J73" s="29">
        <f>G73-H73-I73</f>
        <v>596976.12</v>
      </c>
      <c r="K73" s="29">
        <v>2006535.9</v>
      </c>
      <c r="L73" s="10">
        <f>(F73+J73)/C73</f>
        <v>484.26965753424662</v>
      </c>
      <c r="M73" s="10">
        <f>K73/C73</f>
        <v>48.563238782128849</v>
      </c>
      <c r="N73" s="11">
        <f>(F73+J73+K73)/C73</f>
        <v>532.83289631637547</v>
      </c>
    </row>
    <row r="74" spans="1:14" ht="15" customHeight="1">
      <c r="A74" s="8" t="s">
        <v>253</v>
      </c>
      <c r="B74" s="9" t="s">
        <v>237</v>
      </c>
      <c r="C74" s="28">
        <v>1530</v>
      </c>
      <c r="D74" s="29">
        <v>550025.61</v>
      </c>
      <c r="E74" s="30">
        <v>0</v>
      </c>
      <c r="F74" s="29">
        <f>D74-E74</f>
        <v>550025.61</v>
      </c>
      <c r="G74" s="29">
        <v>31933.8</v>
      </c>
      <c r="H74" s="29">
        <v>0</v>
      </c>
      <c r="I74" s="29">
        <v>0</v>
      </c>
      <c r="J74" s="29">
        <f>G74-H74-I74</f>
        <v>31933.8</v>
      </c>
      <c r="K74" s="29">
        <v>500444.78</v>
      </c>
      <c r="L74" s="10">
        <f>(F74+J74)/C74</f>
        <v>380.36562745098041</v>
      </c>
      <c r="M74" s="10">
        <f>K74/C74</f>
        <v>327.088091503268</v>
      </c>
      <c r="N74" s="11">
        <f>(F74+J74+K74)/C74</f>
        <v>707.4537189542483</v>
      </c>
    </row>
    <row r="75" spans="1:14" ht="15" customHeight="1">
      <c r="A75" s="8" t="s">
        <v>360</v>
      </c>
      <c r="B75" s="9" t="s">
        <v>91</v>
      </c>
      <c r="C75" s="28">
        <v>8255</v>
      </c>
      <c r="D75" s="29">
        <v>3637454.15</v>
      </c>
      <c r="E75" s="30">
        <v>0</v>
      </c>
      <c r="F75" s="29">
        <f>D75-E75</f>
        <v>3637454.15</v>
      </c>
      <c r="G75" s="29">
        <v>63244.66</v>
      </c>
      <c r="H75" s="29">
        <v>0</v>
      </c>
      <c r="I75" s="29">
        <v>0</v>
      </c>
      <c r="J75" s="29">
        <f>G75-H75-I75</f>
        <v>63244.66</v>
      </c>
      <c r="K75" s="29">
        <v>1531500.64</v>
      </c>
      <c r="L75" s="10">
        <f>(F75+J75)/C75</f>
        <v>448.29785705632952</v>
      </c>
      <c r="M75" s="10">
        <f>K75/C75</f>
        <v>185.52400242277406</v>
      </c>
      <c r="N75" s="11">
        <f>(F75+J75+K75)/C75</f>
        <v>633.82185947910364</v>
      </c>
    </row>
    <row r="76" spans="1:14" ht="15" customHeight="1">
      <c r="A76" s="8" t="s">
        <v>425</v>
      </c>
      <c r="B76" s="9" t="s">
        <v>319</v>
      </c>
      <c r="C76" s="28">
        <v>19533</v>
      </c>
      <c r="D76" s="29">
        <v>5556693.8399999999</v>
      </c>
      <c r="E76" s="30">
        <v>0</v>
      </c>
      <c r="F76" s="29">
        <f>D76-E76</f>
        <v>5556693.8399999999</v>
      </c>
      <c r="G76" s="29">
        <v>142113.99</v>
      </c>
      <c r="H76" s="29">
        <v>0</v>
      </c>
      <c r="I76" s="29">
        <v>0</v>
      </c>
      <c r="J76" s="29">
        <f>G76-H76-I76</f>
        <v>142113.99</v>
      </c>
      <c r="K76" s="29">
        <v>1692878.95</v>
      </c>
      <c r="L76" s="10">
        <f>(F76+J76)/C76</f>
        <v>291.75281984334202</v>
      </c>
      <c r="M76" s="10">
        <f>K76/C76</f>
        <v>86.667636819740949</v>
      </c>
      <c r="N76" s="11">
        <f>(F76+J76+K76)/C76</f>
        <v>378.42045666308297</v>
      </c>
    </row>
    <row r="77" spans="1:14" ht="15" customHeight="1">
      <c r="A77" s="8" t="s">
        <v>170</v>
      </c>
      <c r="B77" s="9" t="s">
        <v>119</v>
      </c>
      <c r="C77" s="28">
        <v>4624</v>
      </c>
      <c r="D77" s="29">
        <v>1521367.74</v>
      </c>
      <c r="E77" s="30">
        <v>0</v>
      </c>
      <c r="F77" s="29">
        <f>D77-E77</f>
        <v>1521367.74</v>
      </c>
      <c r="G77" s="29">
        <v>49440.94</v>
      </c>
      <c r="H77" s="29">
        <v>0</v>
      </c>
      <c r="I77" s="29">
        <v>0</v>
      </c>
      <c r="J77" s="29">
        <f>G77-H77-I77</f>
        <v>49440.94</v>
      </c>
      <c r="K77" s="29">
        <v>181926.28</v>
      </c>
      <c r="L77" s="10">
        <f>(F77+J77)/C77</f>
        <v>339.7077595155709</v>
      </c>
      <c r="M77" s="10">
        <f>K77/C77</f>
        <v>39.34391868512111</v>
      </c>
      <c r="N77" s="11">
        <f>(F77+J77+K77)/C77</f>
        <v>379.05167820069204</v>
      </c>
    </row>
    <row r="78" spans="1:14" ht="15" customHeight="1">
      <c r="A78" s="8" t="s">
        <v>566</v>
      </c>
      <c r="B78" s="9" t="s">
        <v>275</v>
      </c>
      <c r="C78" s="28">
        <v>385</v>
      </c>
      <c r="D78" s="29">
        <v>174211.6</v>
      </c>
      <c r="E78" s="30">
        <v>0</v>
      </c>
      <c r="F78" s="29">
        <f>D78-E78</f>
        <v>174211.6</v>
      </c>
      <c r="G78" s="29">
        <v>0</v>
      </c>
      <c r="H78" s="29">
        <v>0</v>
      </c>
      <c r="I78" s="29">
        <v>0</v>
      </c>
      <c r="J78" s="29">
        <f>G78-H78-I78</f>
        <v>0</v>
      </c>
      <c r="K78" s="29">
        <v>50737.760000000002</v>
      </c>
      <c r="L78" s="10">
        <f>(F78+J78)/C78</f>
        <v>452.49766233766235</v>
      </c>
      <c r="M78" s="10">
        <f>K78/C78</f>
        <v>131.78638961038962</v>
      </c>
      <c r="N78" s="11">
        <f>(F78+J78+K78)/C78</f>
        <v>584.28405194805202</v>
      </c>
    </row>
    <row r="79" spans="1:14" ht="15" customHeight="1">
      <c r="A79" s="8" t="s">
        <v>367</v>
      </c>
      <c r="B79" s="9" t="s">
        <v>275</v>
      </c>
      <c r="C79" s="28">
        <v>8168</v>
      </c>
      <c r="D79" s="29">
        <v>2931989.45</v>
      </c>
      <c r="E79" s="30">
        <v>0</v>
      </c>
      <c r="F79" s="29">
        <f>D79-E79</f>
        <v>2931989.45</v>
      </c>
      <c r="G79" s="29">
        <v>476734.19</v>
      </c>
      <c r="H79" s="29">
        <v>0</v>
      </c>
      <c r="I79" s="29">
        <v>0</v>
      </c>
      <c r="J79" s="29">
        <f>G79-H79-I79</f>
        <v>476734.19</v>
      </c>
      <c r="K79" s="29">
        <v>1340703.03</v>
      </c>
      <c r="L79" s="10">
        <f>(F79+J79)/C79</f>
        <v>417.32659647404506</v>
      </c>
      <c r="M79" s="10">
        <f>K79/C79</f>
        <v>164.14091944172381</v>
      </c>
      <c r="N79" s="11">
        <f>(F79+J79+K79)/C79</f>
        <v>581.4675159157689</v>
      </c>
    </row>
    <row r="80" spans="1:14" ht="15" customHeight="1">
      <c r="A80" s="8" t="s">
        <v>615</v>
      </c>
      <c r="B80" s="9" t="s">
        <v>267</v>
      </c>
      <c r="C80" s="28">
        <v>30818</v>
      </c>
      <c r="D80" s="29">
        <v>15308718.85</v>
      </c>
      <c r="E80" s="30">
        <v>0</v>
      </c>
      <c r="F80" s="29">
        <f>D80-E80</f>
        <v>15308718.85</v>
      </c>
      <c r="G80" s="29">
        <v>205597.56</v>
      </c>
      <c r="H80" s="29">
        <v>0</v>
      </c>
      <c r="I80" s="29">
        <v>0</v>
      </c>
      <c r="J80" s="29">
        <f>G80-H80-I80</f>
        <v>205597.56</v>
      </c>
      <c r="K80" s="29">
        <v>2461288.59</v>
      </c>
      <c r="L80" s="10">
        <f>(F80+J80)/C80</f>
        <v>503.41736679862419</v>
      </c>
      <c r="M80" s="10">
        <f>K80/C80</f>
        <v>79.865292686092545</v>
      </c>
      <c r="N80" s="11">
        <f>(F80+J80+K80)/C80</f>
        <v>583.28265948471676</v>
      </c>
    </row>
    <row r="81" spans="1:14" ht="15" customHeight="1">
      <c r="A81" s="8" t="s">
        <v>423</v>
      </c>
      <c r="B81" s="9" t="s">
        <v>182</v>
      </c>
      <c r="C81" s="28">
        <v>5515</v>
      </c>
      <c r="D81" s="29">
        <v>1528515.36</v>
      </c>
      <c r="E81" s="30">
        <v>0</v>
      </c>
      <c r="F81" s="29">
        <f>D81-E81</f>
        <v>1528515.36</v>
      </c>
      <c r="G81" s="29">
        <v>10421.969999999999</v>
      </c>
      <c r="H81" s="29">
        <v>0</v>
      </c>
      <c r="I81" s="29">
        <v>0</v>
      </c>
      <c r="J81" s="29">
        <f>G81-H81-I81</f>
        <v>10421.969999999999</v>
      </c>
      <c r="K81" s="29">
        <v>965658.82</v>
      </c>
      <c r="L81" s="10">
        <f>(F81+J81)/C81</f>
        <v>279.04575339981869</v>
      </c>
      <c r="M81" s="10">
        <f>K81/C81</f>
        <v>175.09679419764279</v>
      </c>
      <c r="N81" s="11">
        <f>(F81+J81+K81)/C81</f>
        <v>454.14254759746143</v>
      </c>
    </row>
    <row r="82" spans="1:14" ht="15" customHeight="1">
      <c r="A82" s="8" t="s">
        <v>190</v>
      </c>
      <c r="B82" s="9" t="s">
        <v>182</v>
      </c>
      <c r="C82" s="28">
        <v>3571</v>
      </c>
      <c r="D82" s="29">
        <v>1070381.28</v>
      </c>
      <c r="E82" s="30">
        <v>0</v>
      </c>
      <c r="F82" s="29">
        <f>D82-E82</f>
        <v>1070381.28</v>
      </c>
      <c r="G82" s="29">
        <v>16476.849999999999</v>
      </c>
      <c r="H82" s="29">
        <v>0</v>
      </c>
      <c r="I82" s="29">
        <v>0</v>
      </c>
      <c r="J82" s="29">
        <f>G82-H82-I82</f>
        <v>16476.849999999999</v>
      </c>
      <c r="K82" s="29">
        <v>912881.96</v>
      </c>
      <c r="L82" s="10">
        <f>(F82+J82)/C82</f>
        <v>304.35679921590594</v>
      </c>
      <c r="M82" s="10">
        <f>K82/C82</f>
        <v>255.63762531503778</v>
      </c>
      <c r="N82" s="11">
        <f>(F82+J82+K82)/C82</f>
        <v>559.99442453094377</v>
      </c>
    </row>
    <row r="83" spans="1:14" ht="15" customHeight="1">
      <c r="A83" s="8" t="s">
        <v>487</v>
      </c>
      <c r="B83" s="9" t="s">
        <v>0</v>
      </c>
      <c r="C83" s="28">
        <v>24340</v>
      </c>
      <c r="D83" s="29">
        <v>7773077.0899999999</v>
      </c>
      <c r="E83" s="30">
        <v>0</v>
      </c>
      <c r="F83" s="29">
        <f>D83-E83</f>
        <v>7773077.0899999999</v>
      </c>
      <c r="G83" s="29">
        <v>456822.17</v>
      </c>
      <c r="H83" s="29">
        <v>0</v>
      </c>
      <c r="I83" s="29">
        <v>0</v>
      </c>
      <c r="J83" s="29">
        <f>G83-H83-I83</f>
        <v>456822.17</v>
      </c>
      <c r="K83" s="29">
        <v>3019571.59</v>
      </c>
      <c r="L83" s="10">
        <f>(F83+J83)/C83</f>
        <v>338.12240180772392</v>
      </c>
      <c r="M83" s="10">
        <f>K83/C83</f>
        <v>124.05799465899753</v>
      </c>
      <c r="N83" s="11">
        <f>(F83+J83+K83)/C83</f>
        <v>462.18039646672145</v>
      </c>
    </row>
    <row r="84" spans="1:14" ht="15" customHeight="1">
      <c r="A84" s="8" t="s">
        <v>168</v>
      </c>
      <c r="B84" s="9" t="s">
        <v>119</v>
      </c>
      <c r="C84" s="28">
        <v>300</v>
      </c>
      <c r="D84" s="29">
        <v>80921.02</v>
      </c>
      <c r="E84" s="30">
        <v>0</v>
      </c>
      <c r="F84" s="29">
        <f>D84-E84</f>
        <v>80921.02</v>
      </c>
      <c r="G84" s="29">
        <v>5752.12</v>
      </c>
      <c r="H84" s="29">
        <v>0</v>
      </c>
      <c r="I84" s="29">
        <v>0</v>
      </c>
      <c r="J84" s="29">
        <f>G84-H84-I84</f>
        <v>5752.12</v>
      </c>
      <c r="K84" s="29">
        <v>26174.76</v>
      </c>
      <c r="L84" s="10">
        <f>(F84+J84)/C84</f>
        <v>288.91046666666665</v>
      </c>
      <c r="M84" s="10">
        <f>K84/C84</f>
        <v>87.249199999999988</v>
      </c>
      <c r="N84" s="11">
        <f>(F84+J84+K84)/C84</f>
        <v>376.15966666666662</v>
      </c>
    </row>
    <row r="85" spans="1:14" ht="15" customHeight="1">
      <c r="A85" s="8" t="s">
        <v>108</v>
      </c>
      <c r="B85" s="9" t="s">
        <v>91</v>
      </c>
      <c r="C85" s="28">
        <v>3054</v>
      </c>
      <c r="D85" s="29">
        <v>829238.72</v>
      </c>
      <c r="E85" s="30">
        <v>0</v>
      </c>
      <c r="F85" s="29">
        <f>D85-E85</f>
        <v>829238.72</v>
      </c>
      <c r="G85" s="29">
        <v>24678.26</v>
      </c>
      <c r="H85" s="29">
        <v>0</v>
      </c>
      <c r="I85" s="29">
        <v>0</v>
      </c>
      <c r="J85" s="29">
        <f>G85-H85-I85</f>
        <v>24678.26</v>
      </c>
      <c r="K85" s="29">
        <v>141215.18</v>
      </c>
      <c r="L85" s="10">
        <f>(F85+J85)/C85</f>
        <v>279.60608382449249</v>
      </c>
      <c r="M85" s="10">
        <f>K85/C85</f>
        <v>46.239417157825798</v>
      </c>
      <c r="N85" s="11">
        <f>(F85+J85+K85)/C85</f>
        <v>325.84550098231824</v>
      </c>
    </row>
    <row r="86" spans="1:14" ht="15" customHeight="1">
      <c r="A86" s="8" t="s">
        <v>616</v>
      </c>
      <c r="B86" s="9" t="s">
        <v>275</v>
      </c>
      <c r="C86" s="28">
        <v>4082</v>
      </c>
      <c r="D86" s="29">
        <v>1156616.21</v>
      </c>
      <c r="E86" s="30">
        <v>0</v>
      </c>
      <c r="F86" s="29">
        <f>D86-E86</f>
        <v>1156616.21</v>
      </c>
      <c r="G86" s="29">
        <v>11707.21</v>
      </c>
      <c r="H86" s="29">
        <v>0</v>
      </c>
      <c r="I86" s="29">
        <v>0</v>
      </c>
      <c r="J86" s="29">
        <f>G86-H86-I86</f>
        <v>11707.21</v>
      </c>
      <c r="K86" s="29">
        <v>421439.38</v>
      </c>
      <c r="L86" s="10">
        <f>(F86+J86)/C86</f>
        <v>286.21347868691817</v>
      </c>
      <c r="M86" s="10">
        <f>K86/C86</f>
        <v>103.24335619794219</v>
      </c>
      <c r="N86" s="11">
        <f>(F86+J86+K86)/C86</f>
        <v>389.45683488486031</v>
      </c>
    </row>
    <row r="87" spans="1:14" ht="15" customHeight="1">
      <c r="A87" s="8" t="s">
        <v>229</v>
      </c>
      <c r="B87" s="9" t="s">
        <v>182</v>
      </c>
      <c r="C87" s="28">
        <v>2287</v>
      </c>
      <c r="D87" s="29">
        <v>564495.75</v>
      </c>
      <c r="E87" s="30">
        <v>0</v>
      </c>
      <c r="F87" s="29">
        <f>D87-E87</f>
        <v>564495.75</v>
      </c>
      <c r="G87" s="29">
        <v>18010</v>
      </c>
      <c r="H87" s="29">
        <v>0</v>
      </c>
      <c r="I87" s="29">
        <v>0</v>
      </c>
      <c r="J87" s="29">
        <f>G87-H87-I87</f>
        <v>18010</v>
      </c>
      <c r="K87" s="29">
        <v>563583.43000000005</v>
      </c>
      <c r="L87" s="10">
        <f>(F87+J87)/C87</f>
        <v>254.70299519020551</v>
      </c>
      <c r="M87" s="10">
        <f>K87/C87</f>
        <v>246.4291342369917</v>
      </c>
      <c r="N87" s="11">
        <f>(F87+J87+K87)/C87</f>
        <v>501.1321294271973</v>
      </c>
    </row>
    <row r="88" spans="1:14" ht="15" customHeight="1">
      <c r="A88" s="8" t="s">
        <v>617</v>
      </c>
      <c r="B88" s="9" t="s">
        <v>91</v>
      </c>
      <c r="C88" s="28">
        <v>947</v>
      </c>
      <c r="D88" s="29">
        <v>220826.23</v>
      </c>
      <c r="E88" s="30">
        <v>0</v>
      </c>
      <c r="F88" s="29">
        <f>D88-E88</f>
        <v>220826.23</v>
      </c>
      <c r="G88" s="29">
        <v>351.28</v>
      </c>
      <c r="H88" s="29">
        <v>0</v>
      </c>
      <c r="I88" s="29">
        <v>0</v>
      </c>
      <c r="J88" s="29">
        <f>G88-H88-I88</f>
        <v>351.28</v>
      </c>
      <c r="K88" s="29">
        <v>127637.15</v>
      </c>
      <c r="L88" s="10">
        <f>(F88+J88)/C88</f>
        <v>233.55597676874342</v>
      </c>
      <c r="M88" s="10">
        <f>K88/C88</f>
        <v>134.78051742344243</v>
      </c>
      <c r="N88" s="11">
        <f>(F88+J88+K88)/C88</f>
        <v>368.33649419218591</v>
      </c>
    </row>
    <row r="89" spans="1:14" ht="15" customHeight="1">
      <c r="A89" s="8" t="s">
        <v>618</v>
      </c>
      <c r="B89" s="9" t="s">
        <v>275</v>
      </c>
      <c r="C89" s="28">
        <v>169</v>
      </c>
      <c r="D89" s="29">
        <v>66672.509999999995</v>
      </c>
      <c r="E89" s="30">
        <v>0</v>
      </c>
      <c r="F89" s="29">
        <f>D89-E89</f>
        <v>66672.509999999995</v>
      </c>
      <c r="G89" s="29">
        <v>0</v>
      </c>
      <c r="H89" s="29">
        <v>0</v>
      </c>
      <c r="I89" s="29">
        <v>0</v>
      </c>
      <c r="J89" s="29">
        <f>G89-H89-I89</f>
        <v>0</v>
      </c>
      <c r="K89" s="29">
        <v>18370.810000000001</v>
      </c>
      <c r="L89" s="10">
        <f>(F89+J89)/C89</f>
        <v>394.51189349112423</v>
      </c>
      <c r="M89" s="10">
        <f>K89/C89</f>
        <v>108.70301775147929</v>
      </c>
      <c r="N89" s="11">
        <f>(F89+J89+K89)/C89</f>
        <v>503.21491124260348</v>
      </c>
    </row>
    <row r="90" spans="1:14" ht="15" customHeight="1">
      <c r="A90" s="8" t="s">
        <v>556</v>
      </c>
      <c r="B90" s="9" t="s">
        <v>0</v>
      </c>
      <c r="C90" s="28">
        <v>18960</v>
      </c>
      <c r="D90" s="29">
        <v>8887256.9900000002</v>
      </c>
      <c r="E90" s="30">
        <v>0</v>
      </c>
      <c r="F90" s="29">
        <f>D90-E90</f>
        <v>8887256.9900000002</v>
      </c>
      <c r="G90" s="29">
        <v>273938.74</v>
      </c>
      <c r="H90" s="29">
        <v>0</v>
      </c>
      <c r="I90" s="29">
        <v>0</v>
      </c>
      <c r="J90" s="29">
        <f>G90-H90-I90</f>
        <v>273938.74</v>
      </c>
      <c r="K90" s="29">
        <v>2248921.7999999998</v>
      </c>
      <c r="L90" s="10">
        <f>(F90+J90)/C90</f>
        <v>483.18542879746838</v>
      </c>
      <c r="M90" s="10">
        <f>K90/C90</f>
        <v>118.61401898734177</v>
      </c>
      <c r="N90" s="11">
        <f>(F90+J90+K90)/C90</f>
        <v>601.79944778481024</v>
      </c>
    </row>
    <row r="91" spans="1:14" ht="15" customHeight="1">
      <c r="A91" s="8" t="s">
        <v>529</v>
      </c>
      <c r="B91" s="9" t="s">
        <v>91</v>
      </c>
      <c r="C91" s="28">
        <v>21104</v>
      </c>
      <c r="D91" s="29">
        <v>11671431.58</v>
      </c>
      <c r="E91" s="30">
        <v>0</v>
      </c>
      <c r="F91" s="29">
        <f>D91-E91</f>
        <v>11671431.58</v>
      </c>
      <c r="G91" s="29">
        <v>444789.07</v>
      </c>
      <c r="H91" s="29">
        <v>0</v>
      </c>
      <c r="I91" s="29">
        <v>0</v>
      </c>
      <c r="J91" s="29">
        <f>G91-H91-I91</f>
        <v>444789.07</v>
      </c>
      <c r="K91" s="29">
        <v>1744398.66</v>
      </c>
      <c r="L91" s="10">
        <f>(F91+J91)/C91</f>
        <v>574.1196289802881</v>
      </c>
      <c r="M91" s="10">
        <f>K91/C91</f>
        <v>82.65725265352539</v>
      </c>
      <c r="N91" s="11">
        <f>(F91+J91+K91)/C91</f>
        <v>656.77688163381356</v>
      </c>
    </row>
    <row r="92" spans="1:14" ht="15" customHeight="1">
      <c r="A92" s="8" t="s">
        <v>441</v>
      </c>
      <c r="B92" s="9" t="s">
        <v>319</v>
      </c>
      <c r="C92" s="28">
        <v>6083</v>
      </c>
      <c r="D92" s="29">
        <v>1664792.72</v>
      </c>
      <c r="E92" s="30">
        <v>0</v>
      </c>
      <c r="F92" s="29">
        <f>D92-E92</f>
        <v>1664792.72</v>
      </c>
      <c r="G92" s="29">
        <v>21768.78</v>
      </c>
      <c r="H92" s="29">
        <v>0</v>
      </c>
      <c r="I92" s="29">
        <v>0</v>
      </c>
      <c r="J92" s="29">
        <f>G92-H92-I92</f>
        <v>21768.78</v>
      </c>
      <c r="K92" s="29">
        <v>170723.1</v>
      </c>
      <c r="L92" s="10">
        <f>(F92+J92)/C92</f>
        <v>277.25817853033044</v>
      </c>
      <c r="M92" s="10">
        <f>K92/C92</f>
        <v>28.065609074469833</v>
      </c>
      <c r="N92" s="11">
        <f>(F92+J92+K92)/C92</f>
        <v>305.32378760480026</v>
      </c>
    </row>
    <row r="93" spans="1:14" ht="15" customHeight="1">
      <c r="A93" s="8" t="s">
        <v>167</v>
      </c>
      <c r="B93" s="9" t="s">
        <v>119</v>
      </c>
      <c r="C93" s="28">
        <v>250</v>
      </c>
      <c r="D93" s="29">
        <v>110717.89</v>
      </c>
      <c r="E93" s="30">
        <v>0</v>
      </c>
      <c r="F93" s="29">
        <f>D93-E93</f>
        <v>110717.89</v>
      </c>
      <c r="G93" s="29">
        <v>320.82</v>
      </c>
      <c r="H93" s="29">
        <v>0</v>
      </c>
      <c r="I93" s="29">
        <v>0</v>
      </c>
      <c r="J93" s="29">
        <f>G93-H93-I93</f>
        <v>320.82</v>
      </c>
      <c r="K93" s="29">
        <v>33424.410000000003</v>
      </c>
      <c r="L93" s="10">
        <f>(F93+J93)/C93</f>
        <v>444.15484000000004</v>
      </c>
      <c r="M93" s="10">
        <f>K93/C93</f>
        <v>133.69764000000001</v>
      </c>
      <c r="N93" s="11">
        <f>(F93+J93+K93)/C93</f>
        <v>577.85248000000001</v>
      </c>
    </row>
    <row r="94" spans="1:14" ht="15" customHeight="1">
      <c r="A94" s="8" t="s">
        <v>322</v>
      </c>
      <c r="B94" s="9" t="s">
        <v>319</v>
      </c>
      <c r="C94" s="28">
        <v>3079</v>
      </c>
      <c r="D94" s="29">
        <v>814559.38</v>
      </c>
      <c r="E94" s="30">
        <v>0</v>
      </c>
      <c r="F94" s="29">
        <f>D94-E94</f>
        <v>814559.38</v>
      </c>
      <c r="G94" s="29">
        <v>20795.330000000002</v>
      </c>
      <c r="H94" s="29">
        <v>0</v>
      </c>
      <c r="I94" s="29">
        <v>0</v>
      </c>
      <c r="J94" s="29">
        <f>G94-H94-I94</f>
        <v>20795.330000000002</v>
      </c>
      <c r="K94" s="29">
        <v>374986.75</v>
      </c>
      <c r="L94" s="10">
        <f>(F94+J94)/C94</f>
        <v>271.30714842481325</v>
      </c>
      <c r="M94" s="10">
        <f>K94/C94</f>
        <v>121.78848652159792</v>
      </c>
      <c r="N94" s="11">
        <f>(F94+J94+K94)/C94</f>
        <v>393.09563494641117</v>
      </c>
    </row>
    <row r="95" spans="1:14" ht="15" customHeight="1">
      <c r="A95" s="8" t="s">
        <v>405</v>
      </c>
      <c r="B95" s="9" t="s">
        <v>237</v>
      </c>
      <c r="C95" s="28">
        <v>19045</v>
      </c>
      <c r="D95" s="29">
        <v>6224893.71</v>
      </c>
      <c r="E95" s="30">
        <v>0</v>
      </c>
      <c r="F95" s="29">
        <f>D95-E95</f>
        <v>6224893.71</v>
      </c>
      <c r="G95" s="29">
        <v>360568.93</v>
      </c>
      <c r="H95" s="29">
        <v>0</v>
      </c>
      <c r="I95" s="29">
        <v>0</v>
      </c>
      <c r="J95" s="29">
        <f>G95-H95-I95</f>
        <v>360568.93</v>
      </c>
      <c r="K95" s="29">
        <v>1163810.44</v>
      </c>
      <c r="L95" s="10">
        <f>(F95+J95)/C95</f>
        <v>345.78433394591752</v>
      </c>
      <c r="M95" s="10">
        <f>K95/C95</f>
        <v>61.108450511945392</v>
      </c>
      <c r="N95" s="11">
        <f>(F95+J95+K95)/C95</f>
        <v>406.89278445786294</v>
      </c>
    </row>
    <row r="96" spans="1:14" ht="15" customHeight="1">
      <c r="A96" s="8" t="s">
        <v>361</v>
      </c>
      <c r="B96" s="9" t="s">
        <v>182</v>
      </c>
      <c r="C96" s="28">
        <v>15791</v>
      </c>
      <c r="D96" s="29">
        <v>5885470.3899999997</v>
      </c>
      <c r="E96" s="30">
        <v>0</v>
      </c>
      <c r="F96" s="29">
        <f>D96-E96</f>
        <v>5885470.3899999997</v>
      </c>
      <c r="G96" s="29">
        <v>162577.18</v>
      </c>
      <c r="H96" s="29">
        <v>0</v>
      </c>
      <c r="I96" s="29">
        <v>0</v>
      </c>
      <c r="J96" s="29">
        <f>G96-H96-I96</f>
        <v>162577.18</v>
      </c>
      <c r="K96" s="29">
        <v>4358707.63</v>
      </c>
      <c r="L96" s="10">
        <f>(F96+J96)/C96</f>
        <v>383.0059888544107</v>
      </c>
      <c r="M96" s="10">
        <f>K96/C96</f>
        <v>276.02480083591917</v>
      </c>
      <c r="N96" s="11">
        <f>(F96+J96+K96)/C96</f>
        <v>659.03078969032993</v>
      </c>
    </row>
    <row r="97" spans="1:14" ht="15" customHeight="1">
      <c r="A97" s="8" t="s">
        <v>435</v>
      </c>
      <c r="B97" s="9" t="s">
        <v>182</v>
      </c>
      <c r="C97" s="28">
        <v>17548</v>
      </c>
      <c r="D97" s="29">
        <v>5057676.84</v>
      </c>
      <c r="E97" s="30">
        <v>0</v>
      </c>
      <c r="F97" s="29">
        <f>D97-E97</f>
        <v>5057676.84</v>
      </c>
      <c r="G97" s="29">
        <v>107334.18</v>
      </c>
      <c r="H97" s="29">
        <v>0</v>
      </c>
      <c r="I97" s="29">
        <v>0</v>
      </c>
      <c r="J97" s="29">
        <f>G97-H97-I97</f>
        <v>107334.18</v>
      </c>
      <c r="K97" s="29">
        <v>941046.99</v>
      </c>
      <c r="L97" s="10">
        <f>(F97+J97)/C97</f>
        <v>294.33616480510597</v>
      </c>
      <c r="M97" s="10">
        <f>K97/C97</f>
        <v>53.627022452701162</v>
      </c>
      <c r="N97" s="11">
        <f>(F97+J97+K97)/C97</f>
        <v>347.96318725780714</v>
      </c>
    </row>
    <row r="98" spans="1:14" ht="15" customHeight="1">
      <c r="A98" s="8" t="s">
        <v>192</v>
      </c>
      <c r="B98" s="9" t="s">
        <v>182</v>
      </c>
      <c r="C98" s="28">
        <v>2576</v>
      </c>
      <c r="D98" s="29">
        <v>808980.06</v>
      </c>
      <c r="E98" s="30">
        <v>0</v>
      </c>
      <c r="F98" s="29">
        <f>D98-E98</f>
        <v>808980.06</v>
      </c>
      <c r="G98" s="29">
        <v>34774.28</v>
      </c>
      <c r="H98" s="29">
        <v>0</v>
      </c>
      <c r="I98" s="29">
        <v>0</v>
      </c>
      <c r="J98" s="29">
        <f>G98-H98-I98</f>
        <v>34774.28</v>
      </c>
      <c r="K98" s="29">
        <v>178071.61</v>
      </c>
      <c r="L98" s="10">
        <f>(F98+J98)/C98</f>
        <v>327.54438664596279</v>
      </c>
      <c r="M98" s="10">
        <f>K98/C98</f>
        <v>69.127177795031045</v>
      </c>
      <c r="N98" s="11">
        <f>(F98+J98+K98)/C98</f>
        <v>396.67156444099379</v>
      </c>
    </row>
    <row r="99" spans="1:14" ht="15" customHeight="1">
      <c r="A99" s="8" t="s">
        <v>619</v>
      </c>
      <c r="B99" s="9" t="s">
        <v>267</v>
      </c>
      <c r="C99" s="28">
        <v>22556</v>
      </c>
      <c r="D99" s="29">
        <v>9763269.8000000007</v>
      </c>
      <c r="E99" s="30">
        <v>0</v>
      </c>
      <c r="F99" s="29">
        <f>D99-E99</f>
        <v>9763269.8000000007</v>
      </c>
      <c r="G99" s="29">
        <v>140145.74</v>
      </c>
      <c r="H99" s="29">
        <v>0</v>
      </c>
      <c r="I99" s="29">
        <v>0</v>
      </c>
      <c r="J99" s="29">
        <f>G99-H99-I99</f>
        <v>140145.74</v>
      </c>
      <c r="K99" s="29">
        <v>2830567.57</v>
      </c>
      <c r="L99" s="10">
        <f>(F99+J99)/C99</f>
        <v>439.05903262989898</v>
      </c>
      <c r="M99" s="10">
        <f>K99/C99</f>
        <v>125.49067077496009</v>
      </c>
      <c r="N99" s="11">
        <f>(F99+J99+K99)/C99</f>
        <v>564.54970340485909</v>
      </c>
    </row>
    <row r="100" spans="1:14" ht="15" customHeight="1">
      <c r="A100" s="8" t="s">
        <v>465</v>
      </c>
      <c r="B100" s="9" t="s">
        <v>267</v>
      </c>
      <c r="C100" s="28">
        <v>23777</v>
      </c>
      <c r="D100" s="29">
        <v>13169964.050000001</v>
      </c>
      <c r="E100" s="30">
        <v>0</v>
      </c>
      <c r="F100" s="29">
        <f>D100-E100</f>
        <v>13169964.050000001</v>
      </c>
      <c r="G100" s="29">
        <v>544489.94999999995</v>
      </c>
      <c r="H100" s="29">
        <v>0</v>
      </c>
      <c r="I100" s="29">
        <v>0</v>
      </c>
      <c r="J100" s="29">
        <f>G100-H100-I100</f>
        <v>544489.94999999995</v>
      </c>
      <c r="K100" s="29">
        <v>3016206.7</v>
      </c>
      <c r="L100" s="10">
        <f>(F100+J100)/C100</f>
        <v>576.79496992892291</v>
      </c>
      <c r="M100" s="10">
        <f>K100/C100</f>
        <v>126.85396391470749</v>
      </c>
      <c r="N100" s="11">
        <f>(F100+J100+K100)/C100</f>
        <v>703.6489338436304</v>
      </c>
    </row>
    <row r="101" spans="1:14" ht="15" customHeight="1">
      <c r="A101" s="8" t="s">
        <v>166</v>
      </c>
      <c r="B101" s="9" t="s">
        <v>119</v>
      </c>
      <c r="C101" s="28">
        <v>312</v>
      </c>
      <c r="D101" s="29">
        <v>65266.06</v>
      </c>
      <c r="E101" s="30">
        <v>0</v>
      </c>
      <c r="F101" s="29">
        <f>D101-E101</f>
        <v>65266.06</v>
      </c>
      <c r="G101" s="29">
        <v>2007.53</v>
      </c>
      <c r="H101" s="29">
        <v>0</v>
      </c>
      <c r="I101" s="29">
        <v>0</v>
      </c>
      <c r="J101" s="29">
        <f>G101-H101-I101</f>
        <v>2007.53</v>
      </c>
      <c r="K101" s="29">
        <v>45946.91</v>
      </c>
      <c r="L101" s="10">
        <f>(F101+J101)/C101</f>
        <v>215.62048076923077</v>
      </c>
      <c r="M101" s="10">
        <f>K101/C101</f>
        <v>147.26573717948719</v>
      </c>
      <c r="N101" s="11">
        <f>(F101+J101+K101)/C101</f>
        <v>362.88621794871796</v>
      </c>
    </row>
    <row r="102" spans="1:14" ht="15" customHeight="1">
      <c r="A102" s="8" t="s">
        <v>165</v>
      </c>
      <c r="B102" s="9" t="s">
        <v>119</v>
      </c>
      <c r="C102" s="28">
        <v>216</v>
      </c>
      <c r="D102" s="29">
        <v>53065.1</v>
      </c>
      <c r="E102" s="30">
        <v>0</v>
      </c>
      <c r="F102" s="29">
        <f>D102-E102</f>
        <v>53065.1</v>
      </c>
      <c r="G102" s="29">
        <v>1800.46</v>
      </c>
      <c r="H102" s="29">
        <v>0</v>
      </c>
      <c r="I102" s="29">
        <v>0</v>
      </c>
      <c r="J102" s="29">
        <f>G102-H102-I102</f>
        <v>1800.46</v>
      </c>
      <c r="K102" s="29">
        <v>25202.19</v>
      </c>
      <c r="L102" s="10">
        <f>(F102+J102)/C102</f>
        <v>254.00722222222223</v>
      </c>
      <c r="M102" s="10">
        <f>K102/C102</f>
        <v>116.67680555555555</v>
      </c>
      <c r="N102" s="11">
        <f>(F102+J102+K102)/C102</f>
        <v>370.68402777777777</v>
      </c>
    </row>
    <row r="103" spans="1:14" ht="15" customHeight="1">
      <c r="A103" s="8" t="s">
        <v>484</v>
      </c>
      <c r="B103" s="9" t="s">
        <v>0</v>
      </c>
      <c r="C103" s="28">
        <v>20430</v>
      </c>
      <c r="D103" s="29">
        <v>6850879.6699999999</v>
      </c>
      <c r="E103" s="30">
        <v>0</v>
      </c>
      <c r="F103" s="29">
        <f>D103-E103</f>
        <v>6850879.6699999999</v>
      </c>
      <c r="G103" s="29">
        <v>100778.41</v>
      </c>
      <c r="H103" s="29">
        <v>0</v>
      </c>
      <c r="I103" s="29">
        <v>0</v>
      </c>
      <c r="J103" s="29">
        <f>G103-H103-I103</f>
        <v>100778.41</v>
      </c>
      <c r="K103" s="29">
        <v>3345518.11</v>
      </c>
      <c r="L103" s="10">
        <f>(F103+J103)/C103</f>
        <v>340.26716005873715</v>
      </c>
      <c r="M103" s="10">
        <f>K103/C103</f>
        <v>163.75516935878611</v>
      </c>
      <c r="N103" s="11">
        <f>(F103+J103+K103)/C103</f>
        <v>504.02232941752322</v>
      </c>
    </row>
    <row r="104" spans="1:14" ht="15" customHeight="1">
      <c r="A104" s="8" t="s">
        <v>97</v>
      </c>
      <c r="B104" s="9" t="s">
        <v>91</v>
      </c>
      <c r="C104" s="28">
        <v>4341</v>
      </c>
      <c r="D104" s="29">
        <v>1919524.39</v>
      </c>
      <c r="E104" s="30">
        <v>0</v>
      </c>
      <c r="F104" s="29">
        <f>D104-E104</f>
        <v>1919524.39</v>
      </c>
      <c r="G104" s="29">
        <v>12677.48</v>
      </c>
      <c r="H104" s="29">
        <v>0</v>
      </c>
      <c r="I104" s="29">
        <v>0</v>
      </c>
      <c r="J104" s="29">
        <f>G104-H104-I104</f>
        <v>12677.48</v>
      </c>
      <c r="K104" s="29">
        <v>268885.76000000001</v>
      </c>
      <c r="L104" s="10">
        <f>(F104+J104)/C104</f>
        <v>445.10524533517622</v>
      </c>
      <c r="M104" s="10">
        <f>K104/C104</f>
        <v>61.940972126238194</v>
      </c>
      <c r="N104" s="11">
        <f>(F104+J104+K104)/C104</f>
        <v>507.04621746141441</v>
      </c>
    </row>
    <row r="105" spans="1:14" ht="15" customHeight="1">
      <c r="A105" s="8" t="s">
        <v>39</v>
      </c>
      <c r="B105" s="9" t="s">
        <v>0</v>
      </c>
      <c r="C105" s="28">
        <v>980</v>
      </c>
      <c r="D105" s="29">
        <v>190890.48</v>
      </c>
      <c r="E105" s="30">
        <v>0</v>
      </c>
      <c r="F105" s="29">
        <f>D105-E105</f>
        <v>190890.48</v>
      </c>
      <c r="G105" s="29">
        <v>21875.26</v>
      </c>
      <c r="H105" s="29">
        <v>0</v>
      </c>
      <c r="I105" s="29">
        <v>0</v>
      </c>
      <c r="J105" s="29">
        <f>G105-H105-I105</f>
        <v>21875.26</v>
      </c>
      <c r="K105" s="29">
        <v>120602.62</v>
      </c>
      <c r="L105" s="10">
        <f>(F105+J105)/C105</f>
        <v>217.1078979591837</v>
      </c>
      <c r="M105" s="10">
        <f>K105/C105</f>
        <v>123.06389795918366</v>
      </c>
      <c r="N105" s="11">
        <f>(F105+J105+K105)/C105</f>
        <v>340.17179591836731</v>
      </c>
    </row>
    <row r="106" spans="1:14" ht="15" customHeight="1">
      <c r="A106" s="8" t="s">
        <v>620</v>
      </c>
      <c r="B106" s="9" t="s">
        <v>0</v>
      </c>
      <c r="C106" s="28">
        <v>329</v>
      </c>
      <c r="D106" s="29">
        <v>42400.36</v>
      </c>
      <c r="E106" s="30">
        <v>0</v>
      </c>
      <c r="F106" s="29">
        <f>D106-E106</f>
        <v>42400.36</v>
      </c>
      <c r="G106" s="29">
        <v>526.59</v>
      </c>
      <c r="H106" s="29">
        <v>0</v>
      </c>
      <c r="I106" s="29">
        <v>0</v>
      </c>
      <c r="J106" s="29">
        <f>G106-H106-I106</f>
        <v>526.59</v>
      </c>
      <c r="K106" s="29">
        <v>16552.78</v>
      </c>
      <c r="L106" s="10">
        <f>(F106+J106)/C106</f>
        <v>130.47705167173251</v>
      </c>
      <c r="M106" s="10">
        <f>K106/C106</f>
        <v>50.312401215805465</v>
      </c>
      <c r="N106" s="11">
        <f>(F106+J106+K106)/C106</f>
        <v>180.78945288753798</v>
      </c>
    </row>
    <row r="107" spans="1:14" ht="15" customHeight="1">
      <c r="A107" s="8" t="s">
        <v>414</v>
      </c>
      <c r="B107" s="9" t="s">
        <v>182</v>
      </c>
      <c r="C107" s="28">
        <v>5100</v>
      </c>
      <c r="D107" s="29">
        <v>1767272.25</v>
      </c>
      <c r="E107" s="30">
        <v>0</v>
      </c>
      <c r="F107" s="29">
        <f>D107-E107</f>
        <v>1767272.25</v>
      </c>
      <c r="G107" s="29">
        <v>39003.550000000003</v>
      </c>
      <c r="H107" s="29">
        <v>0</v>
      </c>
      <c r="I107" s="29">
        <v>0</v>
      </c>
      <c r="J107" s="29">
        <f>G107-H107-I107</f>
        <v>39003.550000000003</v>
      </c>
      <c r="K107" s="29">
        <v>505424.65</v>
      </c>
      <c r="L107" s="10">
        <f>(F107+J107)/C107</f>
        <v>354.17172549019608</v>
      </c>
      <c r="M107" s="10">
        <f>K107/C107</f>
        <v>99.102872549019608</v>
      </c>
      <c r="N107" s="11">
        <f>(F107+J107+K107)/C107</f>
        <v>453.27459803921573</v>
      </c>
    </row>
    <row r="108" spans="1:14" ht="15" customHeight="1">
      <c r="A108" s="8" t="s">
        <v>164</v>
      </c>
      <c r="B108" s="9" t="s">
        <v>119</v>
      </c>
      <c r="C108" s="28">
        <v>984</v>
      </c>
      <c r="D108" s="29">
        <v>521239.79</v>
      </c>
      <c r="E108" s="30">
        <v>0</v>
      </c>
      <c r="F108" s="29">
        <f>D108-E108</f>
        <v>521239.79</v>
      </c>
      <c r="G108" s="29">
        <v>10235.120000000001</v>
      </c>
      <c r="H108" s="29">
        <v>0</v>
      </c>
      <c r="I108" s="29">
        <v>0</v>
      </c>
      <c r="J108" s="29">
        <f>G108-H108-I108</f>
        <v>10235.120000000001</v>
      </c>
      <c r="K108" s="29">
        <v>18799.240000000002</v>
      </c>
      <c r="L108" s="10">
        <f>(F108+J108)/C108</f>
        <v>540.11677845528459</v>
      </c>
      <c r="M108" s="10">
        <f>K108/C108</f>
        <v>19.104918699186992</v>
      </c>
      <c r="N108" s="11">
        <f>(F108+J108+K108)/C108</f>
        <v>559.2216971544716</v>
      </c>
    </row>
    <row r="109" spans="1:14" ht="15" customHeight="1">
      <c r="A109" s="8" t="s">
        <v>227</v>
      </c>
      <c r="B109" s="9" t="s">
        <v>182</v>
      </c>
      <c r="C109" s="28">
        <v>2633</v>
      </c>
      <c r="D109" s="29">
        <v>894787.91</v>
      </c>
      <c r="E109" s="30">
        <v>0</v>
      </c>
      <c r="F109" s="29">
        <f>D109-E109</f>
        <v>894787.91</v>
      </c>
      <c r="G109" s="29">
        <v>26923.13</v>
      </c>
      <c r="H109" s="29">
        <v>0</v>
      </c>
      <c r="I109" s="29">
        <v>0</v>
      </c>
      <c r="J109" s="29">
        <f>G109-H109-I109</f>
        <v>26923.13</v>
      </c>
      <c r="K109" s="29">
        <v>433459.07</v>
      </c>
      <c r="L109" s="10">
        <f>(F109+J109)/C109</f>
        <v>350.06116217242692</v>
      </c>
      <c r="M109" s="10">
        <f>K109/C109</f>
        <v>164.62554880364604</v>
      </c>
      <c r="N109" s="11">
        <f>(F109+J109+K109)/C109</f>
        <v>514.68671097607296</v>
      </c>
    </row>
    <row r="110" spans="1:14" ht="15" customHeight="1">
      <c r="A110" s="8" t="s">
        <v>567</v>
      </c>
      <c r="B110" s="9" t="s">
        <v>182</v>
      </c>
      <c r="C110" s="28">
        <v>3009</v>
      </c>
      <c r="D110" s="29">
        <v>804218.32</v>
      </c>
      <c r="E110" s="30">
        <v>0</v>
      </c>
      <c r="F110" s="29">
        <f>D110-E110</f>
        <v>804218.32</v>
      </c>
      <c r="G110" s="29">
        <v>24939.439999999999</v>
      </c>
      <c r="H110" s="29">
        <v>0</v>
      </c>
      <c r="I110" s="29">
        <v>0</v>
      </c>
      <c r="J110" s="29">
        <f>G110-H110-I110</f>
        <v>24939.439999999999</v>
      </c>
      <c r="K110" s="29">
        <v>366717.46</v>
      </c>
      <c r="L110" s="10">
        <f>(F110+J110)/C110</f>
        <v>275.55924227318042</v>
      </c>
      <c r="M110" s="10">
        <f>K110/C110</f>
        <v>121.87353273512795</v>
      </c>
      <c r="N110" s="11">
        <f>(F110+J110+K110)/C110</f>
        <v>397.4327750083084</v>
      </c>
    </row>
    <row r="111" spans="1:14" ht="15" customHeight="1">
      <c r="A111" s="8" t="s">
        <v>252</v>
      </c>
      <c r="B111" s="9" t="s">
        <v>237</v>
      </c>
      <c r="C111" s="28">
        <v>3235</v>
      </c>
      <c r="D111" s="29">
        <v>1077020.3400000001</v>
      </c>
      <c r="E111" s="30">
        <v>0</v>
      </c>
      <c r="F111" s="29">
        <f>D111-E111</f>
        <v>1077020.3400000001</v>
      </c>
      <c r="G111" s="29">
        <v>908.99</v>
      </c>
      <c r="H111" s="29">
        <v>0</v>
      </c>
      <c r="I111" s="29">
        <v>0</v>
      </c>
      <c r="J111" s="29">
        <f>G111-H111-I111</f>
        <v>908.99</v>
      </c>
      <c r="K111" s="29">
        <v>127390.61</v>
      </c>
      <c r="L111" s="10">
        <f>(F111+J111)/C111</f>
        <v>333.20844822256572</v>
      </c>
      <c r="M111" s="10">
        <f>K111/C111</f>
        <v>39.378859350850078</v>
      </c>
      <c r="N111" s="11">
        <f>(F111+J111+K111)/C111</f>
        <v>372.58730757341584</v>
      </c>
    </row>
    <row r="112" spans="1:14" ht="15" customHeight="1">
      <c r="A112" s="8" t="s">
        <v>257</v>
      </c>
      <c r="B112" s="9" t="s">
        <v>237</v>
      </c>
      <c r="C112" s="28">
        <v>2921</v>
      </c>
      <c r="D112" s="29">
        <v>920829.79</v>
      </c>
      <c r="E112" s="30">
        <v>0</v>
      </c>
      <c r="F112" s="29">
        <f>D112-E112</f>
        <v>920829.79</v>
      </c>
      <c r="G112" s="29">
        <v>15860.07</v>
      </c>
      <c r="H112" s="29">
        <v>0</v>
      </c>
      <c r="I112" s="29">
        <v>0</v>
      </c>
      <c r="J112" s="29">
        <f>G112-H112-I112</f>
        <v>15860.07</v>
      </c>
      <c r="K112" s="29">
        <v>190497.71</v>
      </c>
      <c r="L112" s="10">
        <f>(F112+J112)/C112</f>
        <v>320.67437863745295</v>
      </c>
      <c r="M112" s="10">
        <f>K112/C112</f>
        <v>65.216607326258128</v>
      </c>
      <c r="N112" s="11">
        <f>(F112+J112+K112)/C112</f>
        <v>385.8909859637111</v>
      </c>
    </row>
    <row r="113" spans="1:14" ht="15" customHeight="1">
      <c r="A113" s="8" t="s">
        <v>189</v>
      </c>
      <c r="B113" s="9" t="s">
        <v>182</v>
      </c>
      <c r="C113" s="28">
        <v>1569</v>
      </c>
      <c r="D113" s="29">
        <v>252553.75</v>
      </c>
      <c r="E113" s="30">
        <v>0</v>
      </c>
      <c r="F113" s="29">
        <f>D113-E113</f>
        <v>252553.75</v>
      </c>
      <c r="G113" s="29">
        <v>5449.55</v>
      </c>
      <c r="H113" s="29">
        <v>0</v>
      </c>
      <c r="I113" s="29">
        <v>0</v>
      </c>
      <c r="J113" s="29">
        <f>G113-H113-I113</f>
        <v>5449.55</v>
      </c>
      <c r="K113" s="29">
        <v>238063.18</v>
      </c>
      <c r="L113" s="10">
        <f>(F113+J113)/C113</f>
        <v>164.4380497131931</v>
      </c>
      <c r="M113" s="10">
        <f>K113/C113</f>
        <v>151.72924155513064</v>
      </c>
      <c r="N113" s="11">
        <f>(F113+J113+K113)/C113</f>
        <v>316.16729126832377</v>
      </c>
    </row>
    <row r="114" spans="1:14" ht="15" customHeight="1">
      <c r="A114" s="8" t="s">
        <v>427</v>
      </c>
      <c r="B114" s="9" t="s">
        <v>319</v>
      </c>
      <c r="C114" s="28">
        <v>7222</v>
      </c>
      <c r="D114" s="29">
        <v>1937754.91</v>
      </c>
      <c r="E114" s="30">
        <v>0</v>
      </c>
      <c r="F114" s="29">
        <f>D114-E114</f>
        <v>1937754.91</v>
      </c>
      <c r="G114" s="29">
        <v>25897.4</v>
      </c>
      <c r="H114" s="29">
        <v>0</v>
      </c>
      <c r="I114" s="29">
        <v>0</v>
      </c>
      <c r="J114" s="29">
        <f>G114-H114-I114</f>
        <v>25897.4</v>
      </c>
      <c r="K114" s="29">
        <v>332276.09999999998</v>
      </c>
      <c r="L114" s="10">
        <f>(F114+J114)/C114</f>
        <v>271.89868595956796</v>
      </c>
      <c r="M114" s="10">
        <f>K114/C114</f>
        <v>46.008875657712544</v>
      </c>
      <c r="N114" s="11">
        <f>(F114+J114+K114)/C114</f>
        <v>317.90756161728046</v>
      </c>
    </row>
    <row r="115" spans="1:14" ht="15" customHeight="1">
      <c r="A115" s="8" t="s">
        <v>621</v>
      </c>
      <c r="B115" s="9" t="s">
        <v>275</v>
      </c>
      <c r="C115" s="28">
        <v>233</v>
      </c>
      <c r="D115" s="29">
        <v>97763.94</v>
      </c>
      <c r="E115" s="30">
        <v>0</v>
      </c>
      <c r="F115" s="29">
        <f>D115-E115</f>
        <v>97763.94</v>
      </c>
      <c r="G115" s="29">
        <v>3474.68</v>
      </c>
      <c r="H115" s="29">
        <v>0</v>
      </c>
      <c r="I115" s="29">
        <v>0</v>
      </c>
      <c r="J115" s="29">
        <f>G115-H115-I115</f>
        <v>3474.68</v>
      </c>
      <c r="K115" s="29">
        <v>26080.9</v>
      </c>
      <c r="L115" s="10">
        <f>(F115+J115)/C115</f>
        <v>434.50051502145919</v>
      </c>
      <c r="M115" s="10">
        <f>K115/C115</f>
        <v>111.93519313304722</v>
      </c>
      <c r="N115" s="11">
        <f>(F115+J115+K115)/C115</f>
        <v>546.43570815450641</v>
      </c>
    </row>
    <row r="116" spans="1:14" ht="15" customHeight="1">
      <c r="A116" s="8" t="s">
        <v>163</v>
      </c>
      <c r="B116" s="9" t="s">
        <v>119</v>
      </c>
      <c r="C116" s="28">
        <v>4481</v>
      </c>
      <c r="D116" s="29">
        <v>1019889.7</v>
      </c>
      <c r="E116" s="30">
        <v>0</v>
      </c>
      <c r="F116" s="29">
        <f>D116-E116</f>
        <v>1019889.7</v>
      </c>
      <c r="G116" s="29">
        <v>19665.759999999998</v>
      </c>
      <c r="H116" s="29">
        <v>0</v>
      </c>
      <c r="I116" s="29">
        <v>0</v>
      </c>
      <c r="J116" s="29">
        <f>G116-H116-I116</f>
        <v>19665.759999999998</v>
      </c>
      <c r="K116" s="29">
        <v>193071.96</v>
      </c>
      <c r="L116" s="10">
        <f>(F116+J116)/C116</f>
        <v>231.99184557018521</v>
      </c>
      <c r="M116" s="10">
        <f>K116/C116</f>
        <v>43.086802053113139</v>
      </c>
      <c r="N116" s="11">
        <f>(F116+J116+K116)/C116</f>
        <v>275.07864762329837</v>
      </c>
    </row>
    <row r="117" spans="1:14" ht="15" customHeight="1">
      <c r="A117" s="8" t="s">
        <v>622</v>
      </c>
      <c r="B117" s="9" t="s">
        <v>275</v>
      </c>
      <c r="C117" s="28">
        <v>7748</v>
      </c>
      <c r="D117" s="29">
        <v>13526260.99</v>
      </c>
      <c r="E117" s="30">
        <v>0</v>
      </c>
      <c r="F117" s="29">
        <f>D117-E117</f>
        <v>13526260.99</v>
      </c>
      <c r="G117" s="29">
        <v>1576470.44</v>
      </c>
      <c r="H117" s="29">
        <v>0</v>
      </c>
      <c r="I117" s="29">
        <v>0</v>
      </c>
      <c r="J117" s="29">
        <f>G117-H117-I117</f>
        <v>1576470.44</v>
      </c>
      <c r="K117" s="29">
        <v>1771223.3</v>
      </c>
      <c r="L117" s="10">
        <f>(F117+J117)/C117</f>
        <v>1949.2425696954053</v>
      </c>
      <c r="M117" s="10">
        <f>K117/C117</f>
        <v>228.60393649974188</v>
      </c>
      <c r="N117" s="11">
        <f>(F117+J117+K117)/C117</f>
        <v>2177.8465061951474</v>
      </c>
    </row>
    <row r="118" spans="1:14" ht="15" customHeight="1">
      <c r="A118" s="8" t="s">
        <v>317</v>
      </c>
      <c r="B118" s="9" t="s">
        <v>275</v>
      </c>
      <c r="C118" s="28">
        <v>438</v>
      </c>
      <c r="D118" s="29">
        <v>101312.24</v>
      </c>
      <c r="E118" s="30">
        <v>0</v>
      </c>
      <c r="F118" s="29">
        <f>D118-E118</f>
        <v>101312.24</v>
      </c>
      <c r="G118" s="29">
        <v>3485.15</v>
      </c>
      <c r="H118" s="29">
        <v>0</v>
      </c>
      <c r="I118" s="29">
        <v>0</v>
      </c>
      <c r="J118" s="29">
        <f>G118-H118-I118</f>
        <v>3485.15</v>
      </c>
      <c r="K118" s="29">
        <v>45858.63</v>
      </c>
      <c r="L118" s="10">
        <f>(F118+J118)/C118</f>
        <v>239.26344748858446</v>
      </c>
      <c r="M118" s="10">
        <f>K118/C118</f>
        <v>104.70006849315068</v>
      </c>
      <c r="N118" s="11">
        <f>(F118+J118+K118)/C118</f>
        <v>343.96351598173516</v>
      </c>
    </row>
    <row r="119" spans="1:14" ht="15" customHeight="1">
      <c r="A119" s="8" t="s">
        <v>623</v>
      </c>
      <c r="B119" s="9" t="s">
        <v>275</v>
      </c>
      <c r="C119" s="28">
        <v>69144</v>
      </c>
      <c r="D119" s="29">
        <v>54625586.520000003</v>
      </c>
      <c r="E119" s="30">
        <v>0</v>
      </c>
      <c r="F119" s="29">
        <f>D119-E119</f>
        <v>54625586.520000003</v>
      </c>
      <c r="G119" s="29">
        <v>1816032.76</v>
      </c>
      <c r="H119" s="29">
        <v>0</v>
      </c>
      <c r="I119" s="29">
        <v>0</v>
      </c>
      <c r="J119" s="29">
        <f>G119-H119-I119</f>
        <v>1816032.76</v>
      </c>
      <c r="K119" s="29">
        <v>16689097.58</v>
      </c>
      <c r="L119" s="10">
        <f>(F119+J119)/C119</f>
        <v>816.29091866250144</v>
      </c>
      <c r="M119" s="10">
        <f>K119/C119</f>
        <v>241.3672564503066</v>
      </c>
      <c r="N119" s="11">
        <f>(F119+J119+K119)/C119</f>
        <v>1057.6581751128081</v>
      </c>
    </row>
    <row r="120" spans="1:14" ht="15" customHeight="1">
      <c r="A120" s="8" t="s">
        <v>38</v>
      </c>
      <c r="B120" s="9" t="s">
        <v>0</v>
      </c>
      <c r="C120" s="28">
        <v>1054</v>
      </c>
      <c r="D120" s="29">
        <v>248682.46</v>
      </c>
      <c r="E120" s="30">
        <v>0</v>
      </c>
      <c r="F120" s="29">
        <f>D120-E120</f>
        <v>248682.46</v>
      </c>
      <c r="G120" s="29">
        <v>45556.76</v>
      </c>
      <c r="H120" s="29">
        <v>0</v>
      </c>
      <c r="I120" s="29">
        <v>0</v>
      </c>
      <c r="J120" s="29">
        <f>G120-H120-I120</f>
        <v>45556.76</v>
      </c>
      <c r="K120" s="29">
        <v>177497.29</v>
      </c>
      <c r="L120" s="10">
        <f>(F120+J120)/C120</f>
        <v>279.16434535104361</v>
      </c>
      <c r="M120" s="10">
        <f>K120/C120</f>
        <v>168.40350094876661</v>
      </c>
      <c r="N120" s="11">
        <f>(F120+J120+K120)/C120</f>
        <v>447.56784629981024</v>
      </c>
    </row>
    <row r="121" spans="1:14" ht="15" customHeight="1">
      <c r="A121" s="8" t="s">
        <v>316</v>
      </c>
      <c r="B121" s="9" t="s">
        <v>275</v>
      </c>
      <c r="C121" s="28">
        <v>1535</v>
      </c>
      <c r="D121" s="29">
        <v>430832.78</v>
      </c>
      <c r="E121" s="30">
        <v>0</v>
      </c>
      <c r="F121" s="29">
        <f>D121-E121</f>
        <v>430832.78</v>
      </c>
      <c r="G121" s="29">
        <v>4603.3599999999997</v>
      </c>
      <c r="H121" s="29">
        <v>0</v>
      </c>
      <c r="I121" s="29">
        <v>0</v>
      </c>
      <c r="J121" s="29">
        <f>G121-H121-I121</f>
        <v>4603.3599999999997</v>
      </c>
      <c r="K121" s="29">
        <v>166888.79999999999</v>
      </c>
      <c r="L121" s="10">
        <f>(F121+J121)/C121</f>
        <v>283.67175244299676</v>
      </c>
      <c r="M121" s="10">
        <f>K121/C121</f>
        <v>108.72234527687296</v>
      </c>
      <c r="N121" s="11">
        <f>(F121+J121+K121)/C121</f>
        <v>392.39409771986965</v>
      </c>
    </row>
    <row r="122" spans="1:14" ht="15" customHeight="1">
      <c r="A122" s="8" t="s">
        <v>37</v>
      </c>
      <c r="B122" s="9" t="s">
        <v>0</v>
      </c>
      <c r="C122" s="28">
        <v>2260</v>
      </c>
      <c r="D122" s="29">
        <v>533725.37</v>
      </c>
      <c r="E122" s="30">
        <v>0</v>
      </c>
      <c r="F122" s="29">
        <f>D122-E122</f>
        <v>533725.37</v>
      </c>
      <c r="G122" s="29">
        <v>10777.65</v>
      </c>
      <c r="H122" s="29">
        <v>0</v>
      </c>
      <c r="I122" s="29">
        <v>0</v>
      </c>
      <c r="J122" s="29">
        <f>G122-H122-I122</f>
        <v>10777.65</v>
      </c>
      <c r="K122" s="29">
        <v>294238.09999999998</v>
      </c>
      <c r="L122" s="10">
        <f>(F122+J122)/C122</f>
        <v>240.93053982300887</v>
      </c>
      <c r="M122" s="10">
        <f>K122/C122</f>
        <v>130.1938495575221</v>
      </c>
      <c r="N122" s="11">
        <f>(F122+J122+K122)/C122</f>
        <v>371.124389380531</v>
      </c>
    </row>
    <row r="123" spans="1:14" ht="15" customHeight="1">
      <c r="A123" s="8" t="s">
        <v>314</v>
      </c>
      <c r="B123" s="9" t="s">
        <v>275</v>
      </c>
      <c r="C123" s="28">
        <v>3046</v>
      </c>
      <c r="D123" s="29">
        <v>878800.64</v>
      </c>
      <c r="E123" s="30">
        <v>0</v>
      </c>
      <c r="F123" s="29">
        <f>D123-E123</f>
        <v>878800.64</v>
      </c>
      <c r="G123" s="29">
        <v>17926.740000000002</v>
      </c>
      <c r="H123" s="29">
        <v>0</v>
      </c>
      <c r="I123" s="29">
        <v>0</v>
      </c>
      <c r="J123" s="29">
        <f>G123-H123-I123</f>
        <v>17926.740000000002</v>
      </c>
      <c r="K123" s="29">
        <v>149853.4</v>
      </c>
      <c r="L123" s="10">
        <f>(F123+J123)/C123</f>
        <v>294.39506894287592</v>
      </c>
      <c r="M123" s="10">
        <f>K123/C123</f>
        <v>49.196782665791197</v>
      </c>
      <c r="N123" s="11">
        <f>(F123+J123+K123)/C123</f>
        <v>343.59185160866713</v>
      </c>
    </row>
    <row r="124" spans="1:14" ht="15" customHeight="1">
      <c r="A124" s="8" t="s">
        <v>624</v>
      </c>
      <c r="B124" s="9" t="s">
        <v>275</v>
      </c>
      <c r="C124" s="28">
        <v>1453</v>
      </c>
      <c r="D124" s="29">
        <v>412959.58</v>
      </c>
      <c r="E124" s="30">
        <v>0</v>
      </c>
      <c r="F124" s="29">
        <f>D124-E124</f>
        <v>412959.58</v>
      </c>
      <c r="G124" s="29">
        <v>0</v>
      </c>
      <c r="H124" s="29">
        <v>0</v>
      </c>
      <c r="I124" s="29">
        <v>0</v>
      </c>
      <c r="J124" s="29">
        <f>G124-H124-I124</f>
        <v>0</v>
      </c>
      <c r="K124" s="29">
        <v>279253.83</v>
      </c>
      <c r="L124" s="10">
        <f>(F124+J124)/C124</f>
        <v>284.211686166552</v>
      </c>
      <c r="M124" s="10">
        <f>K124/C124</f>
        <v>192.19121128699243</v>
      </c>
      <c r="N124" s="11">
        <f>(F124+J124+K124)/C124</f>
        <v>476.40289745354443</v>
      </c>
    </row>
    <row r="125" spans="1:14" ht="15" customHeight="1">
      <c r="A125" s="8" t="s">
        <v>188</v>
      </c>
      <c r="B125" s="9" t="s">
        <v>182</v>
      </c>
      <c r="C125" s="28">
        <v>445</v>
      </c>
      <c r="D125" s="29">
        <v>175276.38</v>
      </c>
      <c r="E125" s="30">
        <v>0</v>
      </c>
      <c r="F125" s="29">
        <f>D125-E125</f>
        <v>175276.38</v>
      </c>
      <c r="G125" s="29">
        <v>8732.74</v>
      </c>
      <c r="H125" s="29">
        <v>0</v>
      </c>
      <c r="I125" s="29">
        <v>0</v>
      </c>
      <c r="J125" s="29">
        <f>G125-H125-I125</f>
        <v>8732.74</v>
      </c>
      <c r="K125" s="29">
        <v>114989.01</v>
      </c>
      <c r="L125" s="10">
        <f>(F125+J125)/C125</f>
        <v>413.50364044943819</v>
      </c>
      <c r="M125" s="10">
        <f>K125/C125</f>
        <v>258.40226966292136</v>
      </c>
      <c r="N125" s="11">
        <f>(F125+J125+K125)/C125</f>
        <v>671.90591011235961</v>
      </c>
    </row>
    <row r="126" spans="1:14" ht="15" customHeight="1">
      <c r="A126" s="8" t="s">
        <v>162</v>
      </c>
      <c r="B126" s="9" t="s">
        <v>119</v>
      </c>
      <c r="C126" s="28">
        <v>58</v>
      </c>
      <c r="D126" s="29">
        <v>8305.08</v>
      </c>
      <c r="E126" s="30">
        <v>0</v>
      </c>
      <c r="F126" s="29">
        <f>D126-E126</f>
        <v>8305.08</v>
      </c>
      <c r="G126" s="29">
        <v>0</v>
      </c>
      <c r="H126" s="29">
        <v>0</v>
      </c>
      <c r="I126" s="29">
        <v>0</v>
      </c>
      <c r="J126" s="29">
        <f>G126-H126-I126</f>
        <v>0</v>
      </c>
      <c r="K126" s="29">
        <v>2417.67</v>
      </c>
      <c r="L126" s="10">
        <f>(F126+J126)/C126</f>
        <v>143.19103448275862</v>
      </c>
      <c r="M126" s="10">
        <f>K126/C126</f>
        <v>41.683965517241383</v>
      </c>
      <c r="N126" s="11">
        <f>(F126+J126+K126)/C126</f>
        <v>184.875</v>
      </c>
    </row>
    <row r="127" spans="1:14" ht="15" customHeight="1">
      <c r="A127" s="8" t="s">
        <v>161</v>
      </c>
      <c r="B127" s="9" t="s">
        <v>119</v>
      </c>
      <c r="C127" s="28">
        <v>262</v>
      </c>
      <c r="D127" s="29">
        <v>52393.29</v>
      </c>
      <c r="E127" s="30">
        <v>0</v>
      </c>
      <c r="F127" s="29">
        <f>D127-E127</f>
        <v>52393.29</v>
      </c>
      <c r="G127" s="29">
        <v>943.87</v>
      </c>
      <c r="H127" s="29">
        <v>0</v>
      </c>
      <c r="I127" s="29">
        <v>0</v>
      </c>
      <c r="J127" s="29">
        <f>G127-H127-I127</f>
        <v>943.87</v>
      </c>
      <c r="K127" s="29">
        <v>37801.53</v>
      </c>
      <c r="L127" s="10">
        <f>(F127+J127)/C127</f>
        <v>203.5769465648855</v>
      </c>
      <c r="M127" s="10">
        <f>K127/C127</f>
        <v>144.28064885496184</v>
      </c>
      <c r="N127" s="11">
        <f>(F127+J127+K127)/C127</f>
        <v>347.85759541984731</v>
      </c>
    </row>
    <row r="128" spans="1:14" ht="15" customHeight="1">
      <c r="A128" s="8" t="s">
        <v>152</v>
      </c>
      <c r="B128" s="9" t="s">
        <v>119</v>
      </c>
      <c r="C128" s="28">
        <v>240</v>
      </c>
      <c r="D128" s="29">
        <v>60521.58</v>
      </c>
      <c r="E128" s="30">
        <v>0</v>
      </c>
      <c r="F128" s="29">
        <f>D128-E128</f>
        <v>60521.58</v>
      </c>
      <c r="G128" s="29">
        <v>3851.52</v>
      </c>
      <c r="H128" s="29">
        <v>0</v>
      </c>
      <c r="I128" s="29">
        <v>0</v>
      </c>
      <c r="J128" s="29">
        <f>G128-H128-I128</f>
        <v>3851.52</v>
      </c>
      <c r="K128" s="29">
        <v>26527.56</v>
      </c>
      <c r="L128" s="10">
        <f>(F128+J128)/C128</f>
        <v>268.22125</v>
      </c>
      <c r="M128" s="10">
        <f>K128/C128</f>
        <v>110.53150000000001</v>
      </c>
      <c r="N128" s="11">
        <f>(F128+J128+K128)/C128</f>
        <v>378.75274999999999</v>
      </c>
    </row>
    <row r="129" spans="1:14" ht="15" customHeight="1">
      <c r="A129" s="8" t="s">
        <v>36</v>
      </c>
      <c r="B129" s="9" t="s">
        <v>0</v>
      </c>
      <c r="C129" s="28">
        <v>712</v>
      </c>
      <c r="D129" s="29">
        <v>186555.95</v>
      </c>
      <c r="E129" s="30">
        <v>0</v>
      </c>
      <c r="F129" s="29">
        <f>D129-E129</f>
        <v>186555.95</v>
      </c>
      <c r="G129" s="29">
        <v>9646.8700000000008</v>
      </c>
      <c r="H129" s="29">
        <v>0</v>
      </c>
      <c r="I129" s="29">
        <v>0</v>
      </c>
      <c r="J129" s="29">
        <f>G129-H129-I129</f>
        <v>9646.8700000000008</v>
      </c>
      <c r="K129" s="29">
        <v>129059.39</v>
      </c>
      <c r="L129" s="10">
        <f>(F129+J129)/C129</f>
        <v>275.56575842696628</v>
      </c>
      <c r="M129" s="10">
        <f>K129/C129</f>
        <v>181.26318820224719</v>
      </c>
      <c r="N129" s="11">
        <f>(F129+J129+K129)/C129</f>
        <v>456.82894662921353</v>
      </c>
    </row>
    <row r="130" spans="1:14" ht="15" customHeight="1">
      <c r="A130" s="8" t="s">
        <v>625</v>
      </c>
      <c r="B130" s="9" t="s">
        <v>119</v>
      </c>
      <c r="C130" s="28">
        <v>12563</v>
      </c>
      <c r="D130" s="29">
        <v>4582299.7300000004</v>
      </c>
      <c r="E130" s="30">
        <v>0</v>
      </c>
      <c r="F130" s="29">
        <f>D130-E130</f>
        <v>4582299.7300000004</v>
      </c>
      <c r="G130" s="29">
        <v>62103.74</v>
      </c>
      <c r="H130" s="29">
        <v>0</v>
      </c>
      <c r="I130" s="29">
        <v>0</v>
      </c>
      <c r="J130" s="29">
        <f>G130-H130-I130</f>
        <v>62103.74</v>
      </c>
      <c r="K130" s="29">
        <v>1424990.81</v>
      </c>
      <c r="L130" s="10">
        <f>(F130+J130)/C130</f>
        <v>369.68904481413682</v>
      </c>
      <c r="M130" s="10">
        <f>K130/C130</f>
        <v>113.42758974767173</v>
      </c>
      <c r="N130" s="11">
        <f>(F130+J130+K130)/C130</f>
        <v>483.11663456180855</v>
      </c>
    </row>
    <row r="131" spans="1:14" ht="15" customHeight="1">
      <c r="A131" s="8" t="s">
        <v>531</v>
      </c>
      <c r="B131" s="9" t="s">
        <v>91</v>
      </c>
      <c r="C131" s="28">
        <v>303</v>
      </c>
      <c r="D131" s="29">
        <v>107947.52</v>
      </c>
      <c r="E131" s="30">
        <v>0</v>
      </c>
      <c r="F131" s="29">
        <f>D131-E131</f>
        <v>107947.52</v>
      </c>
      <c r="G131" s="29">
        <v>1145.82</v>
      </c>
      <c r="H131" s="29">
        <v>0</v>
      </c>
      <c r="I131" s="29">
        <v>0</v>
      </c>
      <c r="J131" s="29">
        <f>G131-H131-I131</f>
        <v>1145.82</v>
      </c>
      <c r="K131" s="29">
        <v>24597.82</v>
      </c>
      <c r="L131" s="10">
        <f>(F131+J131)/C131</f>
        <v>360.04402640264033</v>
      </c>
      <c r="M131" s="10">
        <f>K131/C131</f>
        <v>81.180924092409242</v>
      </c>
      <c r="N131" s="11">
        <f>(F131+J131+K131)/C131</f>
        <v>441.22495049504954</v>
      </c>
    </row>
    <row r="132" spans="1:14" ht="15" customHeight="1">
      <c r="A132" s="8" t="s">
        <v>568</v>
      </c>
      <c r="B132" s="9" t="s">
        <v>237</v>
      </c>
      <c r="C132" s="28">
        <v>664</v>
      </c>
      <c r="D132" s="29">
        <v>165155.57999999999</v>
      </c>
      <c r="E132" s="30">
        <v>0</v>
      </c>
      <c r="F132" s="29">
        <f>D132-E132</f>
        <v>165155.57999999999</v>
      </c>
      <c r="G132" s="29">
        <v>778.05</v>
      </c>
      <c r="H132" s="29">
        <v>0</v>
      </c>
      <c r="I132" s="29">
        <v>0</v>
      </c>
      <c r="J132" s="29">
        <f>G132-H132-I132</f>
        <v>778.05</v>
      </c>
      <c r="K132" s="29">
        <v>66018.22</v>
      </c>
      <c r="L132" s="10">
        <f>(F132+J132)/C132</f>
        <v>249.90004518072286</v>
      </c>
      <c r="M132" s="10">
        <f>K132/C132</f>
        <v>99.425030120481935</v>
      </c>
      <c r="N132" s="11">
        <f>(F132+J132+K132)/C132</f>
        <v>349.32507530120478</v>
      </c>
    </row>
    <row r="133" spans="1:14" ht="15" customHeight="1">
      <c r="A133" s="8" t="s">
        <v>391</v>
      </c>
      <c r="B133" s="9" t="s">
        <v>91</v>
      </c>
      <c r="C133" s="28">
        <v>14387</v>
      </c>
      <c r="D133" s="29">
        <v>4777039.0199999996</v>
      </c>
      <c r="E133" s="30">
        <v>0</v>
      </c>
      <c r="F133" s="29">
        <f>D133-E133</f>
        <v>4777039.0199999996</v>
      </c>
      <c r="G133" s="29">
        <v>92201.53</v>
      </c>
      <c r="H133" s="29">
        <v>0</v>
      </c>
      <c r="I133" s="29">
        <v>0</v>
      </c>
      <c r="J133" s="29">
        <f>G133-H133-I133</f>
        <v>92201.53</v>
      </c>
      <c r="K133" s="29">
        <v>2061805.77</v>
      </c>
      <c r="L133" s="10">
        <f>(F133+J133)/C133</f>
        <v>338.44724751511779</v>
      </c>
      <c r="M133" s="10">
        <f>K133/C133</f>
        <v>143.31033363453116</v>
      </c>
      <c r="N133" s="11">
        <f>(F133+J133+K133)/C133</f>
        <v>481.75758114964901</v>
      </c>
    </row>
    <row r="134" spans="1:14" ht="15" customHeight="1">
      <c r="A134" s="8" t="s">
        <v>410</v>
      </c>
      <c r="B134" s="9" t="s">
        <v>91</v>
      </c>
      <c r="C134" s="28">
        <v>6060</v>
      </c>
      <c r="D134" s="29">
        <v>1865498.64</v>
      </c>
      <c r="E134" s="30">
        <v>0</v>
      </c>
      <c r="F134" s="29">
        <f>D134-E134</f>
        <v>1865498.64</v>
      </c>
      <c r="G134" s="29">
        <v>54597.29</v>
      </c>
      <c r="H134" s="29">
        <v>0</v>
      </c>
      <c r="I134" s="29">
        <v>0</v>
      </c>
      <c r="J134" s="29">
        <f>G134-H134-I134</f>
        <v>54597.29</v>
      </c>
      <c r="K134" s="29">
        <v>274564.95</v>
      </c>
      <c r="L134" s="10">
        <f>(F134+J134)/C134</f>
        <v>316.84751320132011</v>
      </c>
      <c r="M134" s="10">
        <f>K134/C134</f>
        <v>45.307747524752479</v>
      </c>
      <c r="N134" s="11">
        <f>(F134+J134+K134)/C134</f>
        <v>362.15526072607258</v>
      </c>
    </row>
    <row r="135" spans="1:14" ht="15" customHeight="1">
      <c r="A135" s="8" t="s">
        <v>308</v>
      </c>
      <c r="B135" s="9" t="s">
        <v>275</v>
      </c>
      <c r="C135" s="28">
        <v>922</v>
      </c>
      <c r="D135" s="29">
        <v>364727.53</v>
      </c>
      <c r="E135" s="30">
        <v>0</v>
      </c>
      <c r="F135" s="29">
        <f>D135-E135</f>
        <v>364727.53</v>
      </c>
      <c r="G135" s="29">
        <v>862.59</v>
      </c>
      <c r="H135" s="29">
        <v>0</v>
      </c>
      <c r="I135" s="29">
        <v>0</v>
      </c>
      <c r="J135" s="29">
        <f>G135-H135-I135</f>
        <v>862.59</v>
      </c>
      <c r="K135" s="29">
        <v>141974.17000000001</v>
      </c>
      <c r="L135" s="10">
        <f>(F135+J135)/C135</f>
        <v>396.51856832971805</v>
      </c>
      <c r="M135" s="10">
        <f>K135/C135</f>
        <v>153.98500000000001</v>
      </c>
      <c r="N135" s="11">
        <f>(F135+J135+K135)/C135</f>
        <v>550.50356832971806</v>
      </c>
    </row>
    <row r="136" spans="1:14" ht="15" customHeight="1">
      <c r="A136" s="8" t="s">
        <v>626</v>
      </c>
      <c r="B136" s="9" t="s">
        <v>319</v>
      </c>
      <c r="C136" s="28">
        <v>22180</v>
      </c>
      <c r="D136" s="29">
        <v>7827748.5800000001</v>
      </c>
      <c r="E136" s="30">
        <v>0</v>
      </c>
      <c r="F136" s="29">
        <f>D136-E136</f>
        <v>7827748.5800000001</v>
      </c>
      <c r="G136" s="29">
        <v>174450.72</v>
      </c>
      <c r="H136" s="29">
        <v>0</v>
      </c>
      <c r="I136" s="29">
        <v>0</v>
      </c>
      <c r="J136" s="29">
        <f>G136-H136-I136</f>
        <v>174450.72</v>
      </c>
      <c r="K136" s="29">
        <v>985947.48</v>
      </c>
      <c r="L136" s="10">
        <f>(F136+J136)/C136</f>
        <v>360.78445897204688</v>
      </c>
      <c r="M136" s="10">
        <f>K136/C136</f>
        <v>44.45209558160505</v>
      </c>
      <c r="N136" s="11">
        <f>(F136+J136+K136)/C136</f>
        <v>405.2365545536519</v>
      </c>
    </row>
    <row r="137" spans="1:14" ht="15" customHeight="1">
      <c r="A137" s="8" t="s">
        <v>450</v>
      </c>
      <c r="B137" s="9" t="s">
        <v>267</v>
      </c>
      <c r="C137" s="28">
        <v>7654</v>
      </c>
      <c r="D137" s="29">
        <v>1816261.26</v>
      </c>
      <c r="E137" s="30">
        <v>0</v>
      </c>
      <c r="F137" s="29">
        <f>D137-E137</f>
        <v>1816261.26</v>
      </c>
      <c r="G137" s="29">
        <v>38721.360000000001</v>
      </c>
      <c r="H137" s="29">
        <v>0</v>
      </c>
      <c r="I137" s="29">
        <v>0</v>
      </c>
      <c r="J137" s="29">
        <f>G137-H137-I137</f>
        <v>38721.360000000001</v>
      </c>
      <c r="K137" s="29">
        <v>494993</v>
      </c>
      <c r="L137" s="10">
        <f>(F137+J137)/C137</f>
        <v>242.35466684086754</v>
      </c>
      <c r="M137" s="10">
        <f>K137/C137</f>
        <v>64.671152338646465</v>
      </c>
      <c r="N137" s="11">
        <f>(F137+J137+K137)/C137</f>
        <v>307.02581917951397</v>
      </c>
    </row>
    <row r="138" spans="1:14" ht="15" customHeight="1">
      <c r="A138" s="8" t="s">
        <v>271</v>
      </c>
      <c r="B138" s="9" t="s">
        <v>267</v>
      </c>
      <c r="C138" s="28">
        <v>2137</v>
      </c>
      <c r="D138" s="29">
        <v>851968.69</v>
      </c>
      <c r="E138" s="30">
        <v>0</v>
      </c>
      <c r="F138" s="29">
        <f>D138-E138</f>
        <v>851968.69</v>
      </c>
      <c r="G138" s="29">
        <v>24887.84</v>
      </c>
      <c r="H138" s="29">
        <v>0</v>
      </c>
      <c r="I138" s="29">
        <v>0</v>
      </c>
      <c r="J138" s="29">
        <f>G138-H138-I138</f>
        <v>24887.84</v>
      </c>
      <c r="K138" s="29">
        <v>288670.3</v>
      </c>
      <c r="L138" s="10">
        <f>(F138+J138)/C138</f>
        <v>410.32125877398215</v>
      </c>
      <c r="M138" s="10">
        <f>K138/C138</f>
        <v>135.08203088441741</v>
      </c>
      <c r="N138" s="11">
        <f>(F138+J138+K138)/C138</f>
        <v>545.40328965839956</v>
      </c>
    </row>
    <row r="139" spans="1:14" ht="15" customHeight="1">
      <c r="A139" s="8" t="s">
        <v>555</v>
      </c>
      <c r="B139" s="9" t="s">
        <v>319</v>
      </c>
      <c r="C139" s="28">
        <v>12501</v>
      </c>
      <c r="D139" s="29">
        <v>3184276.16</v>
      </c>
      <c r="E139" s="30">
        <v>0</v>
      </c>
      <c r="F139" s="29">
        <f>D139-E139</f>
        <v>3184276.16</v>
      </c>
      <c r="G139" s="29">
        <v>6990.98</v>
      </c>
      <c r="H139" s="29">
        <v>0</v>
      </c>
      <c r="I139" s="29">
        <v>0</v>
      </c>
      <c r="J139" s="29">
        <f>G139-H139-I139</f>
        <v>6990.98</v>
      </c>
      <c r="K139" s="29">
        <v>368968.58</v>
      </c>
      <c r="L139" s="10">
        <f>(F139+J139)/C139</f>
        <v>255.28094872410207</v>
      </c>
      <c r="M139" s="10">
        <f>K139/C139</f>
        <v>29.515125189984804</v>
      </c>
      <c r="N139" s="11">
        <f>(F139+J139+K139)/C139</f>
        <v>284.79607391408689</v>
      </c>
    </row>
    <row r="140" spans="1:14" ht="15" customHeight="1">
      <c r="A140" s="8" t="s">
        <v>35</v>
      </c>
      <c r="B140" s="9" t="s">
        <v>0</v>
      </c>
      <c r="C140" s="28">
        <v>298</v>
      </c>
      <c r="D140" s="29">
        <v>123535.39</v>
      </c>
      <c r="E140" s="30">
        <v>0</v>
      </c>
      <c r="F140" s="29">
        <f>D140-E140</f>
        <v>123535.39</v>
      </c>
      <c r="G140" s="29">
        <v>4692.5600000000004</v>
      </c>
      <c r="H140" s="29">
        <v>0</v>
      </c>
      <c r="I140" s="29">
        <v>0</v>
      </c>
      <c r="J140" s="29">
        <f>G140-H140-I140</f>
        <v>4692.5600000000004</v>
      </c>
      <c r="K140" s="29">
        <v>90446.43</v>
      </c>
      <c r="L140" s="10">
        <f>(F140+J140)/C140</f>
        <v>430.29513422818792</v>
      </c>
      <c r="M140" s="10">
        <f>K140/C140</f>
        <v>303.51151006711405</v>
      </c>
      <c r="N140" s="11">
        <f>(F140+J140+K140)/C140</f>
        <v>733.80664429530202</v>
      </c>
    </row>
    <row r="141" spans="1:14" ht="15" customHeight="1">
      <c r="A141" s="8" t="s">
        <v>430</v>
      </c>
      <c r="B141" s="9" t="s">
        <v>237</v>
      </c>
      <c r="C141" s="28">
        <v>7320</v>
      </c>
      <c r="D141" s="29">
        <v>2001942.57</v>
      </c>
      <c r="E141" s="30">
        <v>0</v>
      </c>
      <c r="F141" s="29">
        <f>D141-E141</f>
        <v>2001942.57</v>
      </c>
      <c r="G141" s="29">
        <v>30323.87</v>
      </c>
      <c r="H141" s="29">
        <v>0</v>
      </c>
      <c r="I141" s="29">
        <v>0</v>
      </c>
      <c r="J141" s="29">
        <f>G141-H141-I141</f>
        <v>30323.87</v>
      </c>
      <c r="K141" s="29">
        <v>281461.21999999997</v>
      </c>
      <c r="L141" s="10">
        <f>(F141+J141)/C141</f>
        <v>277.63202732240438</v>
      </c>
      <c r="M141" s="10">
        <f>K141/C141</f>
        <v>38.450986338797811</v>
      </c>
      <c r="N141" s="11">
        <f>(F141+J141+K141)/C141</f>
        <v>316.08301366120219</v>
      </c>
    </row>
    <row r="142" spans="1:14" ht="15" customHeight="1">
      <c r="A142" s="8" t="s">
        <v>569</v>
      </c>
      <c r="B142" s="9" t="s">
        <v>275</v>
      </c>
      <c r="C142" s="28">
        <v>1792</v>
      </c>
      <c r="D142" s="29">
        <v>478817.66</v>
      </c>
      <c r="E142" s="30">
        <v>0</v>
      </c>
      <c r="F142" s="29">
        <f>D142-E142</f>
        <v>478817.66</v>
      </c>
      <c r="G142" s="29">
        <v>25199.759999999998</v>
      </c>
      <c r="H142" s="29">
        <v>0</v>
      </c>
      <c r="I142" s="29">
        <v>0</v>
      </c>
      <c r="J142" s="29">
        <f>G142-H142-I142</f>
        <v>25199.759999999998</v>
      </c>
      <c r="K142" s="29">
        <v>212798.39</v>
      </c>
      <c r="L142" s="10">
        <f>(F142+J142)/C142</f>
        <v>281.25972098214282</v>
      </c>
      <c r="M142" s="10">
        <f>K142/C142</f>
        <v>118.7491015625</v>
      </c>
      <c r="N142" s="11">
        <f>(F142+J142+K142)/C142</f>
        <v>400.0088225446429</v>
      </c>
    </row>
    <row r="143" spans="1:14" ht="15" customHeight="1">
      <c r="A143" s="8" t="s">
        <v>627</v>
      </c>
      <c r="B143" s="9" t="s">
        <v>0</v>
      </c>
      <c r="C143" s="28">
        <v>279</v>
      </c>
      <c r="D143" s="29">
        <v>100439.82</v>
      </c>
      <c r="E143" s="30">
        <v>0</v>
      </c>
      <c r="F143" s="29">
        <f>D143-E143</f>
        <v>100439.82</v>
      </c>
      <c r="G143" s="29">
        <v>1562.21</v>
      </c>
      <c r="H143" s="29">
        <v>0</v>
      </c>
      <c r="I143" s="29">
        <v>0</v>
      </c>
      <c r="J143" s="29">
        <f>G143-H143-I143</f>
        <v>1562.21</v>
      </c>
      <c r="K143" s="29">
        <v>34249.07</v>
      </c>
      <c r="L143" s="10">
        <f>(F143+J143)/C143</f>
        <v>365.59867383512551</v>
      </c>
      <c r="M143" s="10">
        <f>K143/C143</f>
        <v>122.75652329749104</v>
      </c>
      <c r="N143" s="11">
        <f>(F143+J143+K143)/C143</f>
        <v>488.35519713261652</v>
      </c>
    </row>
    <row r="144" spans="1:14" ht="15" customHeight="1">
      <c r="A144" s="8" t="s">
        <v>409</v>
      </c>
      <c r="B144" s="9" t="s">
        <v>319</v>
      </c>
      <c r="C144" s="28">
        <v>16358</v>
      </c>
      <c r="D144" s="29">
        <v>4638746.05</v>
      </c>
      <c r="E144" s="30">
        <v>0</v>
      </c>
      <c r="F144" s="29">
        <f>D144-E144</f>
        <v>4638746.05</v>
      </c>
      <c r="G144" s="29">
        <v>222104.06</v>
      </c>
      <c r="H144" s="29">
        <v>0</v>
      </c>
      <c r="I144" s="29">
        <v>0</v>
      </c>
      <c r="J144" s="29">
        <f>G144-H144-I144</f>
        <v>222104.06</v>
      </c>
      <c r="K144" s="29">
        <v>1659549.83</v>
      </c>
      <c r="L144" s="10">
        <f>(F144+J144)/C144</f>
        <v>297.15430431593103</v>
      </c>
      <c r="M144" s="10">
        <f>K144/C144</f>
        <v>101.45187859151486</v>
      </c>
      <c r="N144" s="11">
        <f>(F144+J144+K144)/C144</f>
        <v>398.60618290744588</v>
      </c>
    </row>
    <row r="145" spans="1:14" ht="15" customHeight="1">
      <c r="A145" s="8" t="s">
        <v>570</v>
      </c>
      <c r="B145" s="9" t="s">
        <v>91</v>
      </c>
      <c r="C145" s="28">
        <v>706</v>
      </c>
      <c r="D145" s="29">
        <v>134059.85</v>
      </c>
      <c r="E145" s="30">
        <v>0</v>
      </c>
      <c r="F145" s="29">
        <f>D145-E145</f>
        <v>134059.85</v>
      </c>
      <c r="G145" s="29">
        <v>772</v>
      </c>
      <c r="H145" s="29">
        <v>0</v>
      </c>
      <c r="I145" s="29">
        <v>0</v>
      </c>
      <c r="J145" s="29">
        <f>G145-H145-I145</f>
        <v>772</v>
      </c>
      <c r="K145" s="29">
        <v>16618.89</v>
      </c>
      <c r="L145" s="10">
        <f>(F145+J145)/C145</f>
        <v>190.97995750708216</v>
      </c>
      <c r="M145" s="10">
        <f>K145/C145</f>
        <v>23.539504249291785</v>
      </c>
      <c r="N145" s="11">
        <f>(F145+J145+K145)/C145</f>
        <v>214.51946175637391</v>
      </c>
    </row>
    <row r="146" spans="1:14" ht="15" customHeight="1">
      <c r="A146" s="8" t="s">
        <v>475</v>
      </c>
      <c r="B146" s="9" t="s">
        <v>237</v>
      </c>
      <c r="C146" s="28">
        <v>20347</v>
      </c>
      <c r="D146" s="29">
        <v>7594739.9000000004</v>
      </c>
      <c r="E146" s="30">
        <v>0</v>
      </c>
      <c r="F146" s="29">
        <f>D146-E146</f>
        <v>7594739.9000000004</v>
      </c>
      <c r="G146" s="29">
        <v>172787.43</v>
      </c>
      <c r="H146" s="29">
        <v>0</v>
      </c>
      <c r="I146" s="29">
        <v>0</v>
      </c>
      <c r="J146" s="29">
        <f>G146-H146-I146</f>
        <v>172787.43</v>
      </c>
      <c r="K146" s="29">
        <v>3430930.27</v>
      </c>
      <c r="L146" s="10">
        <f>(F146+J146)/C146</f>
        <v>381.75295276945002</v>
      </c>
      <c r="M146" s="10">
        <f>K146/C146</f>
        <v>168.62094018774266</v>
      </c>
      <c r="N146" s="11">
        <f>(F146+J146+K146)/C146</f>
        <v>550.37389295719265</v>
      </c>
    </row>
    <row r="147" spans="1:14" ht="15" customHeight="1">
      <c r="A147" s="8" t="s">
        <v>187</v>
      </c>
      <c r="B147" s="9" t="s">
        <v>182</v>
      </c>
      <c r="C147" s="28">
        <v>1782</v>
      </c>
      <c r="D147" s="29">
        <v>568695.77</v>
      </c>
      <c r="E147" s="30">
        <v>0</v>
      </c>
      <c r="F147" s="29">
        <f>D147-E147</f>
        <v>568695.77</v>
      </c>
      <c r="G147" s="29">
        <v>8293.17</v>
      </c>
      <c r="H147" s="29">
        <v>0</v>
      </c>
      <c r="I147" s="29">
        <v>0</v>
      </c>
      <c r="J147" s="29">
        <f>G147-H147-I147</f>
        <v>8293.17</v>
      </c>
      <c r="K147" s="29">
        <v>249713.88</v>
      </c>
      <c r="L147" s="10">
        <f>(F147+J147)/C147</f>
        <v>323.78728395061734</v>
      </c>
      <c r="M147" s="10">
        <f>K147/C147</f>
        <v>140.13124579124579</v>
      </c>
      <c r="N147" s="11">
        <f>(F147+J147+K147)/C147</f>
        <v>463.9185297418631</v>
      </c>
    </row>
    <row r="148" spans="1:14" ht="15" customHeight="1">
      <c r="A148" s="8" t="s">
        <v>628</v>
      </c>
      <c r="B148" s="9" t="s">
        <v>0</v>
      </c>
      <c r="C148" s="28">
        <v>568</v>
      </c>
      <c r="D148" s="29">
        <v>77870.81</v>
      </c>
      <c r="E148" s="30">
        <v>0</v>
      </c>
      <c r="F148" s="29">
        <f>D148-E148</f>
        <v>77870.81</v>
      </c>
      <c r="G148" s="29">
        <v>631</v>
      </c>
      <c r="H148" s="29">
        <v>0</v>
      </c>
      <c r="I148" s="29">
        <v>0</v>
      </c>
      <c r="J148" s="29">
        <f>G148-H148-I148</f>
        <v>631</v>
      </c>
      <c r="K148" s="29">
        <v>45141.79</v>
      </c>
      <c r="L148" s="10">
        <f>(F148+J148)/C148</f>
        <v>138.20741197183099</v>
      </c>
      <c r="M148" s="10">
        <f>K148/C148</f>
        <v>79.474982394366194</v>
      </c>
      <c r="N148" s="11">
        <f>(F148+J148+K148)/C148</f>
        <v>217.6823943661972</v>
      </c>
    </row>
    <row r="149" spans="1:14" ht="15" customHeight="1">
      <c r="A149" s="8" t="s">
        <v>40</v>
      </c>
      <c r="B149" s="9" t="s">
        <v>0</v>
      </c>
      <c r="C149" s="28">
        <v>1465</v>
      </c>
      <c r="D149" s="29">
        <v>390399.8</v>
      </c>
      <c r="E149" s="30">
        <v>0</v>
      </c>
      <c r="F149" s="29">
        <f>D149-E149</f>
        <v>390399.8</v>
      </c>
      <c r="G149" s="29">
        <v>0</v>
      </c>
      <c r="H149" s="29">
        <v>0</v>
      </c>
      <c r="I149" s="29">
        <v>0</v>
      </c>
      <c r="J149" s="29">
        <f>G149-H149-I149</f>
        <v>0</v>
      </c>
      <c r="K149" s="29">
        <v>188039.1</v>
      </c>
      <c r="L149" s="10">
        <f>(F149+J149)/C149</f>
        <v>266.4845051194539</v>
      </c>
      <c r="M149" s="10">
        <f>K149/C149</f>
        <v>128.35433447098976</v>
      </c>
      <c r="N149" s="11">
        <f>(F149+J149+K149)/C149</f>
        <v>394.83883959044368</v>
      </c>
    </row>
    <row r="150" spans="1:14" ht="15" customHeight="1">
      <c r="A150" s="8" t="s">
        <v>508</v>
      </c>
      <c r="B150" s="9" t="s">
        <v>267</v>
      </c>
      <c r="C150" s="28">
        <v>115439</v>
      </c>
      <c r="D150" s="29">
        <v>57726558.270000003</v>
      </c>
      <c r="E150" s="30">
        <v>2398409.7999999998</v>
      </c>
      <c r="F150" s="29">
        <f>D150-E150</f>
        <v>55328148.470000006</v>
      </c>
      <c r="G150" s="29">
        <v>3712973.95</v>
      </c>
      <c r="H150" s="29">
        <v>1880983.98</v>
      </c>
      <c r="I150" s="29">
        <v>540083.4</v>
      </c>
      <c r="J150" s="29">
        <f>G150-H150-I150</f>
        <v>1291906.5700000003</v>
      </c>
      <c r="K150" s="29">
        <v>17438376.789999999</v>
      </c>
      <c r="L150" s="10">
        <f>(F150+J150)/C150</f>
        <v>490.4759660080216</v>
      </c>
      <c r="M150" s="10">
        <f>K150/C150</f>
        <v>151.06139857413871</v>
      </c>
      <c r="N150" s="11">
        <f>(F150+J150+K150)/C150</f>
        <v>641.53736458216042</v>
      </c>
    </row>
    <row r="151" spans="1:14" ht="15" customHeight="1">
      <c r="A151" s="8" t="s">
        <v>440</v>
      </c>
      <c r="B151" s="9" t="s">
        <v>0</v>
      </c>
      <c r="C151" s="28">
        <v>5205</v>
      </c>
      <c r="D151" s="29">
        <v>1502925.63</v>
      </c>
      <c r="E151" s="30">
        <v>0</v>
      </c>
      <c r="F151" s="29">
        <f>D151-E151</f>
        <v>1502925.63</v>
      </c>
      <c r="G151" s="29">
        <v>36285.35</v>
      </c>
      <c r="H151" s="29">
        <v>0</v>
      </c>
      <c r="I151" s="29">
        <v>0</v>
      </c>
      <c r="J151" s="29">
        <f>G151-H151-I151</f>
        <v>36285.35</v>
      </c>
      <c r="K151" s="29">
        <v>440743.1</v>
      </c>
      <c r="L151" s="10">
        <f>(F151+J151)/C151</f>
        <v>295.71776753121998</v>
      </c>
      <c r="M151" s="10">
        <f>K151/C151</f>
        <v>84.676868395773297</v>
      </c>
      <c r="N151" s="11">
        <f>(F151+J151+K151)/C151</f>
        <v>380.39463592699332</v>
      </c>
    </row>
    <row r="152" spans="1:14" ht="15" customHeight="1">
      <c r="A152" s="8" t="s">
        <v>106</v>
      </c>
      <c r="B152" s="9" t="s">
        <v>91</v>
      </c>
      <c r="C152" s="28">
        <v>1159</v>
      </c>
      <c r="D152" s="29">
        <v>353637.73</v>
      </c>
      <c r="E152" s="30">
        <v>0</v>
      </c>
      <c r="F152" s="29">
        <f>D152-E152</f>
        <v>353637.73</v>
      </c>
      <c r="G152" s="29">
        <v>5151.1899999999996</v>
      </c>
      <c r="H152" s="29">
        <v>0</v>
      </c>
      <c r="I152" s="29">
        <v>0</v>
      </c>
      <c r="J152" s="29">
        <f>G152-H152-I152</f>
        <v>5151.1899999999996</v>
      </c>
      <c r="K152" s="29">
        <v>47111.76</v>
      </c>
      <c r="L152" s="10">
        <f>(F152+J152)/C152</f>
        <v>309.56766177739428</v>
      </c>
      <c r="M152" s="10">
        <f>K152/C152</f>
        <v>40.648628127696291</v>
      </c>
      <c r="N152" s="11">
        <f>(F152+J152+K152)/C152</f>
        <v>350.2162899050906</v>
      </c>
    </row>
    <row r="153" spans="1:14" ht="15" customHeight="1">
      <c r="A153" s="8" t="s">
        <v>32</v>
      </c>
      <c r="B153" s="9" t="s">
        <v>0</v>
      </c>
      <c r="C153" s="28">
        <v>668</v>
      </c>
      <c r="D153" s="29">
        <v>534369.81000000006</v>
      </c>
      <c r="E153" s="30">
        <v>0</v>
      </c>
      <c r="F153" s="29">
        <f>D153-E153</f>
        <v>534369.81000000006</v>
      </c>
      <c r="G153" s="29">
        <v>20842.599999999999</v>
      </c>
      <c r="H153" s="29">
        <v>0</v>
      </c>
      <c r="I153" s="29">
        <v>0</v>
      </c>
      <c r="J153" s="29">
        <f>G153-H153-I153</f>
        <v>20842.599999999999</v>
      </c>
      <c r="K153" s="29">
        <v>84187.77</v>
      </c>
      <c r="L153" s="10">
        <f>(F153+J153)/C153</f>
        <v>831.15630239520965</v>
      </c>
      <c r="M153" s="10">
        <f>K153/C153</f>
        <v>126.02959580838323</v>
      </c>
      <c r="N153" s="11">
        <f>(F153+J153+K153)/C153</f>
        <v>957.18589820359284</v>
      </c>
    </row>
    <row r="154" spans="1:14" ht="15" customHeight="1">
      <c r="A154" s="8" t="s">
        <v>58</v>
      </c>
      <c r="B154" s="9" t="s">
        <v>0</v>
      </c>
      <c r="C154" s="28">
        <v>638</v>
      </c>
      <c r="D154" s="29">
        <v>150749.76000000001</v>
      </c>
      <c r="E154" s="30">
        <v>0</v>
      </c>
      <c r="F154" s="29">
        <f>D154-E154</f>
        <v>150749.76000000001</v>
      </c>
      <c r="G154" s="29">
        <v>3846.13</v>
      </c>
      <c r="H154" s="29">
        <v>0</v>
      </c>
      <c r="I154" s="29">
        <v>0</v>
      </c>
      <c r="J154" s="29">
        <f>G154-H154-I154</f>
        <v>3846.13</v>
      </c>
      <c r="K154" s="29">
        <v>68710.52</v>
      </c>
      <c r="L154" s="10">
        <f>(F154+J154)/C154</f>
        <v>242.31330721003138</v>
      </c>
      <c r="M154" s="10">
        <f>K154/C154</f>
        <v>107.69673981191224</v>
      </c>
      <c r="N154" s="11">
        <f>(F154+J154+K154)/C154</f>
        <v>350.01004702194365</v>
      </c>
    </row>
    <row r="155" spans="1:14" ht="15" customHeight="1">
      <c r="A155" s="8" t="s">
        <v>495</v>
      </c>
      <c r="B155" s="9" t="s">
        <v>319</v>
      </c>
      <c r="C155" s="28">
        <v>27560</v>
      </c>
      <c r="D155" s="29">
        <v>7656066.0499999998</v>
      </c>
      <c r="E155" s="30">
        <v>0</v>
      </c>
      <c r="F155" s="29">
        <f>D155-E155</f>
        <v>7656066.0499999998</v>
      </c>
      <c r="G155" s="29">
        <v>197895.05</v>
      </c>
      <c r="H155" s="29">
        <v>0</v>
      </c>
      <c r="I155" s="29">
        <v>0</v>
      </c>
      <c r="J155" s="29">
        <f>G155-H155-I155</f>
        <v>197895.05</v>
      </c>
      <c r="K155" s="29">
        <v>2829657.01</v>
      </c>
      <c r="L155" s="10">
        <f>(F155+J155)/C155</f>
        <v>284.97681785195937</v>
      </c>
      <c r="M155" s="10">
        <f>K155/C155</f>
        <v>102.67260558780841</v>
      </c>
      <c r="N155" s="11">
        <f>(F155+J155+K155)/C155</f>
        <v>387.64942343976776</v>
      </c>
    </row>
    <row r="156" spans="1:14" ht="15" customHeight="1">
      <c r="A156" s="8" t="s">
        <v>186</v>
      </c>
      <c r="B156" s="9" t="s">
        <v>182</v>
      </c>
      <c r="C156" s="28">
        <v>2683</v>
      </c>
      <c r="D156" s="29">
        <v>857345.89</v>
      </c>
      <c r="E156" s="30">
        <v>0</v>
      </c>
      <c r="F156" s="29">
        <f>D156-E156</f>
        <v>857345.89</v>
      </c>
      <c r="G156" s="29">
        <v>23697.37</v>
      </c>
      <c r="H156" s="29">
        <v>0</v>
      </c>
      <c r="I156" s="29">
        <v>0</v>
      </c>
      <c r="J156" s="29">
        <f>G156-H156-I156</f>
        <v>23697.37</v>
      </c>
      <c r="K156" s="29">
        <v>461628.85</v>
      </c>
      <c r="L156" s="10">
        <f>(F156+J156)/C156</f>
        <v>328.37989563920985</v>
      </c>
      <c r="M156" s="10">
        <f>K156/C156</f>
        <v>172.05696980991428</v>
      </c>
      <c r="N156" s="11">
        <f>(F156+J156+K156)/C156</f>
        <v>500.43686544912407</v>
      </c>
    </row>
    <row r="157" spans="1:14" ht="15" customHeight="1">
      <c r="A157" s="8" t="s">
        <v>411</v>
      </c>
      <c r="B157" s="9" t="s">
        <v>319</v>
      </c>
      <c r="C157" s="28">
        <v>5238</v>
      </c>
      <c r="D157" s="29">
        <v>1562162.6</v>
      </c>
      <c r="E157" s="30">
        <v>0</v>
      </c>
      <c r="F157" s="29">
        <f>D157-E157</f>
        <v>1562162.6</v>
      </c>
      <c r="G157" s="29">
        <v>20201.66</v>
      </c>
      <c r="H157" s="29">
        <v>0</v>
      </c>
      <c r="I157" s="29">
        <v>0</v>
      </c>
      <c r="J157" s="29">
        <f>G157-H157-I157</f>
        <v>20201.66</v>
      </c>
      <c r="K157" s="29">
        <v>405398.12</v>
      </c>
      <c r="L157" s="10">
        <f>(F157+J157)/C157</f>
        <v>302.09321496754484</v>
      </c>
      <c r="M157" s="10">
        <f>K157/C157</f>
        <v>77.395593738067959</v>
      </c>
      <c r="N157" s="11">
        <f>(F157+J157+K157)/C157</f>
        <v>379.48880870561283</v>
      </c>
    </row>
    <row r="158" spans="1:14" ht="15" customHeight="1">
      <c r="A158" s="8" t="s">
        <v>107</v>
      </c>
      <c r="B158" s="9" t="s">
        <v>91</v>
      </c>
      <c r="C158" s="28">
        <v>2024</v>
      </c>
      <c r="D158" s="29">
        <v>587274.06000000006</v>
      </c>
      <c r="E158" s="30">
        <v>0</v>
      </c>
      <c r="F158" s="29">
        <f>D158-E158</f>
        <v>587274.06000000006</v>
      </c>
      <c r="G158" s="29">
        <v>11213.39</v>
      </c>
      <c r="H158" s="29">
        <v>0</v>
      </c>
      <c r="I158" s="29">
        <v>0</v>
      </c>
      <c r="J158" s="29">
        <f>G158-H158-I158</f>
        <v>11213.39</v>
      </c>
      <c r="K158" s="29">
        <v>77383.929999999993</v>
      </c>
      <c r="L158" s="10">
        <f>(F158+J158)/C158</f>
        <v>295.69538043478263</v>
      </c>
      <c r="M158" s="10">
        <f>K158/C158</f>
        <v>38.23316699604743</v>
      </c>
      <c r="N158" s="11">
        <f>(F158+J158+K158)/C158</f>
        <v>333.92854743083012</v>
      </c>
    </row>
    <row r="159" spans="1:14" ht="15" customHeight="1">
      <c r="A159" s="8" t="s">
        <v>185</v>
      </c>
      <c r="B159" s="9" t="s">
        <v>182</v>
      </c>
      <c r="C159" s="28">
        <v>1751</v>
      </c>
      <c r="D159" s="29">
        <v>659900.43000000005</v>
      </c>
      <c r="E159" s="30">
        <v>0</v>
      </c>
      <c r="F159" s="29">
        <f>D159-E159</f>
        <v>659900.43000000005</v>
      </c>
      <c r="G159" s="29">
        <v>6604.81</v>
      </c>
      <c r="H159" s="29">
        <v>0</v>
      </c>
      <c r="I159" s="29">
        <v>0</v>
      </c>
      <c r="J159" s="29">
        <f>G159-H159-I159</f>
        <v>6604.81</v>
      </c>
      <c r="K159" s="29">
        <v>318129.84999999998</v>
      </c>
      <c r="L159" s="10">
        <f>(F159+J159)/C159</f>
        <v>380.64262707024562</v>
      </c>
      <c r="M159" s="10">
        <f>K159/C159</f>
        <v>181.68466590519702</v>
      </c>
      <c r="N159" s="11">
        <f>(F159+J159+K159)/C159</f>
        <v>562.32729297544267</v>
      </c>
    </row>
    <row r="160" spans="1:14" ht="15" customHeight="1">
      <c r="A160" s="8" t="s">
        <v>629</v>
      </c>
      <c r="B160" s="9" t="s">
        <v>275</v>
      </c>
      <c r="C160" s="28">
        <v>8387</v>
      </c>
      <c r="D160" s="29">
        <v>4092524.21</v>
      </c>
      <c r="E160" s="30">
        <v>0</v>
      </c>
      <c r="F160" s="29">
        <f>D160-E160</f>
        <v>4092524.21</v>
      </c>
      <c r="G160" s="29">
        <v>244790.74</v>
      </c>
      <c r="H160" s="29">
        <v>0</v>
      </c>
      <c r="I160" s="29">
        <v>0</v>
      </c>
      <c r="J160" s="29">
        <f>G160-H160-I160</f>
        <v>244790.74</v>
      </c>
      <c r="K160" s="29">
        <v>981211.5</v>
      </c>
      <c r="L160" s="10">
        <f>(F160+J160)/C160</f>
        <v>517.14736496959586</v>
      </c>
      <c r="M160" s="10">
        <f>K160/C160</f>
        <v>116.99195183021342</v>
      </c>
      <c r="N160" s="11">
        <f>(F160+J160+K160)/C160</f>
        <v>634.13931679980919</v>
      </c>
    </row>
    <row r="161" spans="1:14" ht="15" customHeight="1">
      <c r="A161" s="8" t="s">
        <v>534</v>
      </c>
      <c r="B161" s="9" t="s">
        <v>91</v>
      </c>
      <c r="C161" s="28">
        <v>713</v>
      </c>
      <c r="D161" s="29">
        <v>203998.06</v>
      </c>
      <c r="E161" s="30">
        <v>0</v>
      </c>
      <c r="F161" s="29">
        <f>D161-E161</f>
        <v>203998.06</v>
      </c>
      <c r="G161" s="29">
        <v>12019.07</v>
      </c>
      <c r="H161" s="29">
        <v>0</v>
      </c>
      <c r="I161" s="29">
        <v>0</v>
      </c>
      <c r="J161" s="29">
        <f>G161-H161-I161</f>
        <v>12019.07</v>
      </c>
      <c r="K161" s="29">
        <v>31514.5</v>
      </c>
      <c r="L161" s="10">
        <f>(F161+J161)/C161</f>
        <v>302.96932678821878</v>
      </c>
      <c r="M161" s="10">
        <f>K161/C161</f>
        <v>44.199859747545581</v>
      </c>
      <c r="N161" s="11">
        <f>(F161+J161+K161)/C161</f>
        <v>347.16918653576437</v>
      </c>
    </row>
    <row r="162" spans="1:14" ht="15" customHeight="1">
      <c r="A162" s="8" t="s">
        <v>630</v>
      </c>
      <c r="B162" s="9" t="s">
        <v>0</v>
      </c>
      <c r="C162" s="28">
        <v>1229</v>
      </c>
      <c r="D162" s="29">
        <v>223795.47</v>
      </c>
      <c r="E162" s="30">
        <v>0</v>
      </c>
      <c r="F162" s="29">
        <f>D162-E162</f>
        <v>223795.47</v>
      </c>
      <c r="G162" s="29">
        <v>4776.82</v>
      </c>
      <c r="H162" s="29">
        <v>0</v>
      </c>
      <c r="I162" s="29">
        <v>0</v>
      </c>
      <c r="J162" s="29">
        <f>G162-H162-I162</f>
        <v>4776.82</v>
      </c>
      <c r="K162" s="29">
        <v>212686.43</v>
      </c>
      <c r="L162" s="10">
        <f>(F162+J162)/C162</f>
        <v>185.98233523189586</v>
      </c>
      <c r="M162" s="10">
        <f>K162/C162</f>
        <v>173.05649308380796</v>
      </c>
      <c r="N162" s="11">
        <f>(F162+J162+K162)/C162</f>
        <v>359.03882831570382</v>
      </c>
    </row>
    <row r="163" spans="1:14" ht="15" customHeight="1">
      <c r="A163" s="8" t="s">
        <v>184</v>
      </c>
      <c r="B163" s="9" t="s">
        <v>182</v>
      </c>
      <c r="C163" s="28">
        <v>1814</v>
      </c>
      <c r="D163" s="29">
        <v>436300.99</v>
      </c>
      <c r="E163" s="30">
        <v>0</v>
      </c>
      <c r="F163" s="29">
        <f>D163-E163</f>
        <v>436300.99</v>
      </c>
      <c r="G163" s="29">
        <v>9608.02</v>
      </c>
      <c r="H163" s="29">
        <v>0</v>
      </c>
      <c r="I163" s="29">
        <v>0</v>
      </c>
      <c r="J163" s="29">
        <f>G163-H163-I163</f>
        <v>9608.02</v>
      </c>
      <c r="K163" s="29">
        <v>132375.54999999999</v>
      </c>
      <c r="L163" s="10">
        <f>(F163+J163)/C163</f>
        <v>245.81533076074973</v>
      </c>
      <c r="M163" s="10">
        <f>K163/C163</f>
        <v>72.974393605292164</v>
      </c>
      <c r="N163" s="11">
        <f>(F163+J163+K163)/C163</f>
        <v>318.78972436604192</v>
      </c>
    </row>
    <row r="164" spans="1:14" ht="15" customHeight="1">
      <c r="A164" s="8" t="s">
        <v>57</v>
      </c>
      <c r="B164" s="9" t="s">
        <v>0</v>
      </c>
      <c r="C164" s="28">
        <v>4021</v>
      </c>
      <c r="D164" s="29">
        <v>1136067.07</v>
      </c>
      <c r="E164" s="30">
        <v>0</v>
      </c>
      <c r="F164" s="29">
        <f>D164-E164</f>
        <v>1136067.07</v>
      </c>
      <c r="G164" s="29">
        <v>89622.8</v>
      </c>
      <c r="H164" s="29">
        <v>0</v>
      </c>
      <c r="I164" s="29">
        <v>0</v>
      </c>
      <c r="J164" s="29">
        <f>G164-H164-I164</f>
        <v>89622.8</v>
      </c>
      <c r="K164" s="29">
        <v>551804.55000000005</v>
      </c>
      <c r="L164" s="10">
        <f>(F164+J164)/C164</f>
        <v>304.82215120616763</v>
      </c>
      <c r="M164" s="10">
        <f>K164/C164</f>
        <v>137.23067644864463</v>
      </c>
      <c r="N164" s="11">
        <f>(F164+J164+K164)/C164</f>
        <v>442.05282765481229</v>
      </c>
    </row>
    <row r="165" spans="1:14" ht="15" customHeight="1">
      <c r="A165" s="8" t="s">
        <v>160</v>
      </c>
      <c r="B165" s="9" t="s">
        <v>119</v>
      </c>
      <c r="C165" s="28">
        <v>1189</v>
      </c>
      <c r="D165" s="29">
        <v>251656.93</v>
      </c>
      <c r="E165" s="30">
        <v>0</v>
      </c>
      <c r="F165" s="29">
        <f>D165-E165</f>
        <v>251656.93</v>
      </c>
      <c r="G165" s="29">
        <v>3486.11</v>
      </c>
      <c r="H165" s="29">
        <v>0</v>
      </c>
      <c r="I165" s="29">
        <v>0</v>
      </c>
      <c r="J165" s="29">
        <f>G165-H165-I165</f>
        <v>3486.11</v>
      </c>
      <c r="K165" s="29">
        <v>148215.07999999999</v>
      </c>
      <c r="L165" s="10">
        <f>(F165+J165)/C165</f>
        <v>214.58624053826745</v>
      </c>
      <c r="M165" s="10">
        <f>K165/C165</f>
        <v>124.65523969722454</v>
      </c>
      <c r="N165" s="11">
        <f>(F165+J165+K165)/C165</f>
        <v>339.24148023549202</v>
      </c>
    </row>
    <row r="166" spans="1:14" ht="15" customHeight="1">
      <c r="A166" s="8" t="s">
        <v>631</v>
      </c>
      <c r="B166" s="9" t="s">
        <v>319</v>
      </c>
      <c r="C166" s="28">
        <v>10736</v>
      </c>
      <c r="D166" s="29">
        <v>2669582.25</v>
      </c>
      <c r="E166" s="30">
        <v>0</v>
      </c>
      <c r="F166" s="29">
        <f>D166-E166</f>
        <v>2669582.25</v>
      </c>
      <c r="G166" s="29">
        <v>45143.08</v>
      </c>
      <c r="H166" s="29">
        <v>0</v>
      </c>
      <c r="I166" s="29">
        <v>0</v>
      </c>
      <c r="J166" s="29">
        <f>G166-H166-I166</f>
        <v>45143.08</v>
      </c>
      <c r="K166" s="29">
        <v>371330.99</v>
      </c>
      <c r="L166" s="10">
        <f>(F166+J166)/C166</f>
        <v>252.86189735469449</v>
      </c>
      <c r="M166" s="10">
        <f>K166/C166</f>
        <v>34.587461810730254</v>
      </c>
      <c r="N166" s="11">
        <f>(F166+J166+K166)/C166</f>
        <v>287.44935916542477</v>
      </c>
    </row>
    <row r="167" spans="1:14" ht="15" customHeight="1">
      <c r="A167" s="8" t="s">
        <v>571</v>
      </c>
      <c r="B167" s="9" t="s">
        <v>119</v>
      </c>
      <c r="C167" s="28">
        <v>3365</v>
      </c>
      <c r="D167" s="29">
        <v>2002397.8</v>
      </c>
      <c r="E167" s="30">
        <v>0</v>
      </c>
      <c r="F167" s="29">
        <f>D167-E167</f>
        <v>2002397.8</v>
      </c>
      <c r="G167" s="29">
        <v>150483.91</v>
      </c>
      <c r="H167" s="29">
        <v>0</v>
      </c>
      <c r="I167" s="29">
        <v>0</v>
      </c>
      <c r="J167" s="29">
        <f>G167-H167-I167</f>
        <v>150483.91</v>
      </c>
      <c r="K167" s="29">
        <v>1962701.94</v>
      </c>
      <c r="L167" s="10">
        <f>(F167+J167)/C167</f>
        <v>639.7865408618128</v>
      </c>
      <c r="M167" s="10">
        <f>K167/C167</f>
        <v>583.26952154531944</v>
      </c>
      <c r="N167" s="11">
        <f>(F167+J167+K167)/C167</f>
        <v>1223.0560624071322</v>
      </c>
    </row>
    <row r="168" spans="1:14" ht="15" customHeight="1">
      <c r="A168" s="8" t="s">
        <v>318</v>
      </c>
      <c r="B168" s="9" t="s">
        <v>319</v>
      </c>
      <c r="C168" s="28">
        <v>3325</v>
      </c>
      <c r="D168" s="29">
        <v>866947.04</v>
      </c>
      <c r="E168" s="30">
        <v>0</v>
      </c>
      <c r="F168" s="29">
        <f>D168-E168</f>
        <v>866947.04</v>
      </c>
      <c r="G168" s="29">
        <v>48065.15</v>
      </c>
      <c r="H168" s="29">
        <v>0</v>
      </c>
      <c r="I168" s="29">
        <v>0</v>
      </c>
      <c r="J168" s="29">
        <f>G168-H168-I168</f>
        <v>48065.15</v>
      </c>
      <c r="K168" s="29">
        <v>289096.39</v>
      </c>
      <c r="L168" s="10">
        <f>(F168+J168)/C168</f>
        <v>275.19163609022559</v>
      </c>
      <c r="M168" s="10">
        <f>K168/C168</f>
        <v>86.946282706766922</v>
      </c>
      <c r="N168" s="11">
        <f>(F168+J168+K168)/C168</f>
        <v>362.13791879699249</v>
      </c>
    </row>
    <row r="169" spans="1:14" ht="15" customHeight="1">
      <c r="A169" s="8" t="s">
        <v>56</v>
      </c>
      <c r="B169" s="9" t="s">
        <v>0</v>
      </c>
      <c r="C169" s="28">
        <v>377</v>
      </c>
      <c r="D169" s="29">
        <v>49975.15</v>
      </c>
      <c r="E169" s="30">
        <v>0</v>
      </c>
      <c r="F169" s="29">
        <f>D169-E169</f>
        <v>49975.15</v>
      </c>
      <c r="G169" s="29">
        <v>5155.76</v>
      </c>
      <c r="H169" s="29">
        <v>0</v>
      </c>
      <c r="I169" s="29">
        <v>0</v>
      </c>
      <c r="J169" s="29">
        <f>G169-H169-I169</f>
        <v>5155.76</v>
      </c>
      <c r="K169" s="29">
        <v>32930.370000000003</v>
      </c>
      <c r="L169" s="10">
        <f>(F169+J169)/C169</f>
        <v>146.2358355437666</v>
      </c>
      <c r="M169" s="10">
        <f>K169/C169</f>
        <v>87.348461538461549</v>
      </c>
      <c r="N169" s="11">
        <f>(F169+J169+K169)/C169</f>
        <v>233.58429708222812</v>
      </c>
    </row>
    <row r="170" spans="1:14" ht="15" customHeight="1">
      <c r="A170" s="8" t="s">
        <v>533</v>
      </c>
      <c r="B170" s="9" t="s">
        <v>91</v>
      </c>
      <c r="C170" s="28">
        <v>396</v>
      </c>
      <c r="D170" s="29">
        <v>112261.44</v>
      </c>
      <c r="E170" s="30">
        <v>0</v>
      </c>
      <c r="F170" s="29">
        <f>D170-E170</f>
        <v>112261.44</v>
      </c>
      <c r="G170" s="29">
        <v>1505.83</v>
      </c>
      <c r="H170" s="29">
        <v>0</v>
      </c>
      <c r="I170" s="29">
        <v>0</v>
      </c>
      <c r="J170" s="29">
        <f>G170-H170-I170</f>
        <v>1505.83</v>
      </c>
      <c r="K170" s="29">
        <v>14888.27</v>
      </c>
      <c r="L170" s="10">
        <f>(F170+J170)/C170</f>
        <v>287.29108585858586</v>
      </c>
      <c r="M170" s="10">
        <f>K170/C170</f>
        <v>37.596641414141416</v>
      </c>
      <c r="N170" s="11">
        <f>(F170+J170+K170)/C170</f>
        <v>324.88772727272732</v>
      </c>
    </row>
    <row r="171" spans="1:14" ht="15" customHeight="1">
      <c r="A171" s="8" t="s">
        <v>526</v>
      </c>
      <c r="B171" s="9" t="s">
        <v>237</v>
      </c>
      <c r="C171" s="28">
        <v>2923</v>
      </c>
      <c r="D171" s="29">
        <v>941692.09</v>
      </c>
      <c r="E171" s="30">
        <v>0</v>
      </c>
      <c r="F171" s="29">
        <f>D171-E171</f>
        <v>941692.09</v>
      </c>
      <c r="G171" s="29">
        <v>19704.95</v>
      </c>
      <c r="H171" s="29">
        <v>0</v>
      </c>
      <c r="I171" s="29">
        <v>0</v>
      </c>
      <c r="J171" s="29">
        <f>G171-H171-I171</f>
        <v>19704.95</v>
      </c>
      <c r="K171" s="29">
        <v>340158.23</v>
      </c>
      <c r="L171" s="10">
        <f>(F171+J171)/C171</f>
        <v>328.90764283270607</v>
      </c>
      <c r="M171" s="10">
        <f>K171/C171</f>
        <v>116.37298323640096</v>
      </c>
      <c r="N171" s="11">
        <f>(F171+J171+K171)/C171</f>
        <v>445.28062606910709</v>
      </c>
    </row>
    <row r="172" spans="1:14" ht="15" customHeight="1">
      <c r="A172" s="8" t="s">
        <v>55</v>
      </c>
      <c r="B172" s="9" t="s">
        <v>0</v>
      </c>
      <c r="C172" s="28">
        <v>563</v>
      </c>
      <c r="D172" s="29">
        <v>285654.93</v>
      </c>
      <c r="E172" s="30">
        <v>0</v>
      </c>
      <c r="F172" s="29">
        <f>D172-E172</f>
        <v>285654.93</v>
      </c>
      <c r="G172" s="29">
        <v>2523.88</v>
      </c>
      <c r="H172" s="29">
        <v>0</v>
      </c>
      <c r="I172" s="29">
        <v>0</v>
      </c>
      <c r="J172" s="29">
        <f>G172-H172-I172</f>
        <v>2523.88</v>
      </c>
      <c r="K172" s="29">
        <v>59853.49</v>
      </c>
      <c r="L172" s="10">
        <f>(F172+J172)/C172</f>
        <v>511.86289520426288</v>
      </c>
      <c r="M172" s="10">
        <f>K172/C172</f>
        <v>106.31170515097691</v>
      </c>
      <c r="N172" s="11">
        <f>(F172+J172+K172)/C172</f>
        <v>618.17460035523982</v>
      </c>
    </row>
    <row r="173" spans="1:14" ht="15" customHeight="1">
      <c r="A173" s="8" t="s">
        <v>572</v>
      </c>
      <c r="B173" s="9" t="s">
        <v>0</v>
      </c>
      <c r="C173" s="28">
        <v>201</v>
      </c>
      <c r="D173" s="29">
        <v>31433.08</v>
      </c>
      <c r="E173" s="30">
        <v>0</v>
      </c>
      <c r="F173" s="29">
        <f>D173-E173</f>
        <v>31433.08</v>
      </c>
      <c r="G173" s="29">
        <v>653.17999999999995</v>
      </c>
      <c r="H173" s="29">
        <v>0</v>
      </c>
      <c r="I173" s="29">
        <v>0</v>
      </c>
      <c r="J173" s="29">
        <f>G173-H173-I173</f>
        <v>653.17999999999995</v>
      </c>
      <c r="K173" s="29">
        <v>31613.29</v>
      </c>
      <c r="L173" s="10">
        <f>(F173+J173)/C173</f>
        <v>159.63313432835821</v>
      </c>
      <c r="M173" s="10">
        <f>K173/C173</f>
        <v>157.28004975124378</v>
      </c>
      <c r="N173" s="11">
        <f>(F173+J173+K173)/C173</f>
        <v>316.91318407960199</v>
      </c>
    </row>
    <row r="174" spans="1:14" ht="15" customHeight="1">
      <c r="A174" s="8" t="s">
        <v>355</v>
      </c>
      <c r="B174" s="9" t="s">
        <v>119</v>
      </c>
      <c r="C174" s="28">
        <v>8105</v>
      </c>
      <c r="D174" s="29">
        <v>5979407.0700000003</v>
      </c>
      <c r="E174" s="30">
        <v>0</v>
      </c>
      <c r="F174" s="29">
        <f>D174-E174</f>
        <v>5979407.0700000003</v>
      </c>
      <c r="G174" s="29">
        <v>104130.08</v>
      </c>
      <c r="H174" s="29">
        <v>0</v>
      </c>
      <c r="I174" s="29">
        <v>0</v>
      </c>
      <c r="J174" s="29">
        <f>G174-H174-I174</f>
        <v>104130.08</v>
      </c>
      <c r="K174" s="29">
        <v>576081.37</v>
      </c>
      <c r="L174" s="10">
        <f>(F174+J174)/C174</f>
        <v>750.59064157927207</v>
      </c>
      <c r="M174" s="10">
        <f>K174/C174</f>
        <v>71.077281924737818</v>
      </c>
      <c r="N174" s="11">
        <f>(F174+J174+K174)/C174</f>
        <v>821.66792350400988</v>
      </c>
    </row>
    <row r="175" spans="1:14" ht="15" customHeight="1">
      <c r="A175" s="8" t="s">
        <v>183</v>
      </c>
      <c r="B175" s="9" t="s">
        <v>182</v>
      </c>
      <c r="C175" s="28">
        <v>591</v>
      </c>
      <c r="D175" s="29">
        <v>236729.95</v>
      </c>
      <c r="E175" s="30">
        <v>0</v>
      </c>
      <c r="F175" s="29">
        <f>D175-E175</f>
        <v>236729.95</v>
      </c>
      <c r="G175" s="29">
        <v>14101.69</v>
      </c>
      <c r="H175" s="29">
        <v>0</v>
      </c>
      <c r="I175" s="29">
        <v>0</v>
      </c>
      <c r="J175" s="29">
        <f>G175-H175-I175</f>
        <v>14101.69</v>
      </c>
      <c r="K175" s="29">
        <v>59003.82</v>
      </c>
      <c r="L175" s="10">
        <f>(F175+J175)/C175</f>
        <v>424.4190186125212</v>
      </c>
      <c r="M175" s="10">
        <f>K175/C175</f>
        <v>99.837258883248737</v>
      </c>
      <c r="N175" s="11">
        <f>(F175+J175+K175)/C175</f>
        <v>524.25627749576995</v>
      </c>
    </row>
    <row r="176" spans="1:14" ht="15" customHeight="1">
      <c r="A176" s="8" t="s">
        <v>251</v>
      </c>
      <c r="B176" s="9" t="s">
        <v>237</v>
      </c>
      <c r="C176" s="28">
        <v>2371</v>
      </c>
      <c r="D176" s="29">
        <v>657802.80000000005</v>
      </c>
      <c r="E176" s="30">
        <v>0</v>
      </c>
      <c r="F176" s="29">
        <f>D176-E176</f>
        <v>657802.80000000005</v>
      </c>
      <c r="G176" s="29">
        <v>0</v>
      </c>
      <c r="H176" s="29">
        <v>0</v>
      </c>
      <c r="I176" s="29">
        <v>0</v>
      </c>
      <c r="J176" s="29">
        <f>G176-H176-I176</f>
        <v>0</v>
      </c>
      <c r="K176" s="29">
        <v>326366.24</v>
      </c>
      <c r="L176" s="10">
        <f>(F176+J176)/C176</f>
        <v>277.43686208350908</v>
      </c>
      <c r="M176" s="10">
        <f>K176/C176</f>
        <v>137.64919443272879</v>
      </c>
      <c r="N176" s="11">
        <f>(F176+J176+K176)/C176</f>
        <v>415.08605651623787</v>
      </c>
    </row>
    <row r="177" spans="1:14" ht="15" customHeight="1">
      <c r="A177" s="8" t="s">
        <v>221</v>
      </c>
      <c r="B177" s="9" t="s">
        <v>182</v>
      </c>
      <c r="C177" s="28">
        <v>1332</v>
      </c>
      <c r="D177" s="29">
        <v>359605.99</v>
      </c>
      <c r="E177" s="30">
        <v>0</v>
      </c>
      <c r="F177" s="29">
        <f>D177-E177</f>
        <v>359605.99</v>
      </c>
      <c r="G177" s="29">
        <v>14232.35</v>
      </c>
      <c r="H177" s="29">
        <v>0</v>
      </c>
      <c r="I177" s="29">
        <v>0</v>
      </c>
      <c r="J177" s="29">
        <f>G177-H177-I177</f>
        <v>14232.35</v>
      </c>
      <c r="K177" s="29">
        <v>263340.26</v>
      </c>
      <c r="L177" s="10">
        <f>(F177+J177)/C177</f>
        <v>280.65941441441441</v>
      </c>
      <c r="M177" s="10">
        <f>K177/C177</f>
        <v>197.70289789789791</v>
      </c>
      <c r="N177" s="11">
        <f>(F177+J177+K177)/C177</f>
        <v>478.36231231231227</v>
      </c>
    </row>
    <row r="178" spans="1:14" ht="15" customHeight="1">
      <c r="A178" s="8" t="s">
        <v>262</v>
      </c>
      <c r="B178" s="9" t="s">
        <v>237</v>
      </c>
      <c r="C178" s="28">
        <v>1471</v>
      </c>
      <c r="D178" s="29">
        <v>696041.4</v>
      </c>
      <c r="E178" s="30">
        <v>0</v>
      </c>
      <c r="F178" s="29">
        <f>D178-E178</f>
        <v>696041.4</v>
      </c>
      <c r="G178" s="29">
        <v>25004.89</v>
      </c>
      <c r="H178" s="29">
        <v>0</v>
      </c>
      <c r="I178" s="29">
        <v>0</v>
      </c>
      <c r="J178" s="29">
        <f>G178-H178-I178</f>
        <v>25004.89</v>
      </c>
      <c r="K178" s="29">
        <v>107290.91</v>
      </c>
      <c r="L178" s="10">
        <f>(F178+J178)/C178</f>
        <v>490.17422841604355</v>
      </c>
      <c r="M178" s="10">
        <f>K178/C178</f>
        <v>72.937396329027877</v>
      </c>
      <c r="N178" s="11">
        <f>(F178+J178+K178)/C178</f>
        <v>563.11162474507148</v>
      </c>
    </row>
    <row r="179" spans="1:14" ht="15" customHeight="1">
      <c r="A179" s="8" t="s">
        <v>402</v>
      </c>
      <c r="B179" s="9" t="s">
        <v>237</v>
      </c>
      <c r="C179" s="28">
        <v>14079</v>
      </c>
      <c r="D179" s="29">
        <v>3897214.59</v>
      </c>
      <c r="E179" s="30">
        <v>0</v>
      </c>
      <c r="F179" s="29">
        <f>D179-E179</f>
        <v>3897214.59</v>
      </c>
      <c r="G179" s="29">
        <v>133804.96</v>
      </c>
      <c r="H179" s="29">
        <v>0</v>
      </c>
      <c r="I179" s="29">
        <v>0</v>
      </c>
      <c r="J179" s="29">
        <f>G179-H179-I179</f>
        <v>133804.96</v>
      </c>
      <c r="K179" s="29">
        <v>1319959.94</v>
      </c>
      <c r="L179" s="10">
        <f>(F179+J179)/C179</f>
        <v>286.3143369557497</v>
      </c>
      <c r="M179" s="10">
        <f>K179/C179</f>
        <v>93.753813481071091</v>
      </c>
      <c r="N179" s="11">
        <f>(F179+J179+K179)/C179</f>
        <v>380.06815043682082</v>
      </c>
    </row>
    <row r="180" spans="1:14" ht="15" customHeight="1">
      <c r="A180" s="8" t="s">
        <v>472</v>
      </c>
      <c r="B180" s="9" t="s">
        <v>319</v>
      </c>
      <c r="C180" s="28">
        <v>28834</v>
      </c>
      <c r="D180" s="29">
        <v>11172223.92</v>
      </c>
      <c r="E180" s="30">
        <v>0</v>
      </c>
      <c r="F180" s="29">
        <f>D180-E180</f>
        <v>11172223.92</v>
      </c>
      <c r="G180" s="29">
        <v>2359617.5699999998</v>
      </c>
      <c r="H180" s="29">
        <v>0</v>
      </c>
      <c r="I180" s="29">
        <v>0</v>
      </c>
      <c r="J180" s="29">
        <f>G180-H180-I180</f>
        <v>2359617.5699999998</v>
      </c>
      <c r="K180" s="29">
        <v>6059687.4400000004</v>
      </c>
      <c r="L180" s="10">
        <f>(F180+J180)/C180</f>
        <v>469.30157071512798</v>
      </c>
      <c r="M180" s="10">
        <f>K180/C180</f>
        <v>210.15771103558302</v>
      </c>
      <c r="N180" s="11">
        <f>(F180+J180+K180)/C180</f>
        <v>679.45928175071094</v>
      </c>
    </row>
    <row r="181" spans="1:14" ht="15" customHeight="1">
      <c r="A181" s="8" t="s">
        <v>632</v>
      </c>
      <c r="B181" s="9" t="s">
        <v>182</v>
      </c>
      <c r="C181" s="28">
        <v>15160</v>
      </c>
      <c r="D181" s="29">
        <v>4854909.07</v>
      </c>
      <c r="E181" s="30">
        <v>0</v>
      </c>
      <c r="F181" s="29">
        <f>D181-E181</f>
        <v>4854909.07</v>
      </c>
      <c r="G181" s="29">
        <v>33383.22</v>
      </c>
      <c r="H181" s="29">
        <v>0</v>
      </c>
      <c r="I181" s="29">
        <v>0</v>
      </c>
      <c r="J181" s="29">
        <f>G181-H181-I181</f>
        <v>33383.22</v>
      </c>
      <c r="K181" s="29">
        <v>2646056.23</v>
      </c>
      <c r="L181" s="10">
        <f>(F181+J181)/C181</f>
        <v>322.44672097625329</v>
      </c>
      <c r="M181" s="10">
        <f>K181/C181</f>
        <v>174.54196767810026</v>
      </c>
      <c r="N181" s="11">
        <f>(F181+J181+K181)/C181</f>
        <v>496.98868865435355</v>
      </c>
    </row>
    <row r="182" spans="1:14" ht="15" customHeight="1">
      <c r="A182" s="8" t="s">
        <v>301</v>
      </c>
      <c r="B182" s="9" t="s">
        <v>275</v>
      </c>
      <c r="C182" s="28">
        <v>740</v>
      </c>
      <c r="D182" s="29">
        <v>307381.03000000003</v>
      </c>
      <c r="E182" s="30">
        <v>0</v>
      </c>
      <c r="F182" s="29">
        <f>D182-E182</f>
        <v>307381.03000000003</v>
      </c>
      <c r="G182" s="29">
        <v>4613.6099999999997</v>
      </c>
      <c r="H182" s="29">
        <v>0</v>
      </c>
      <c r="I182" s="29">
        <v>0</v>
      </c>
      <c r="J182" s="29">
        <f>G182-H182-I182</f>
        <v>4613.6099999999997</v>
      </c>
      <c r="K182" s="29">
        <v>83064.95</v>
      </c>
      <c r="L182" s="10">
        <f>(F182+J182)/C182</f>
        <v>421.61437837837838</v>
      </c>
      <c r="M182" s="10">
        <f>K182/C182</f>
        <v>112.24993243243243</v>
      </c>
      <c r="N182" s="11">
        <f>(F182+J182+K182)/C182</f>
        <v>533.86431081081082</v>
      </c>
    </row>
    <row r="183" spans="1:14" ht="15" customHeight="1">
      <c r="A183" s="8" t="s">
        <v>320</v>
      </c>
      <c r="B183" s="9" t="s">
        <v>319</v>
      </c>
      <c r="C183" s="28">
        <v>2547</v>
      </c>
      <c r="D183" s="29">
        <v>803733.82</v>
      </c>
      <c r="E183" s="30">
        <v>0</v>
      </c>
      <c r="F183" s="29">
        <f>D183-E183</f>
        <v>803733.82</v>
      </c>
      <c r="G183" s="29">
        <v>10017.48</v>
      </c>
      <c r="H183" s="29">
        <v>0</v>
      </c>
      <c r="I183" s="29">
        <v>0</v>
      </c>
      <c r="J183" s="29">
        <f>G183-H183-I183</f>
        <v>10017.48</v>
      </c>
      <c r="K183" s="29">
        <v>264428.37</v>
      </c>
      <c r="L183" s="10">
        <f>(F183+J183)/C183</f>
        <v>319.49403219473891</v>
      </c>
      <c r="M183" s="10">
        <f>K183/C183</f>
        <v>103.8195406360424</v>
      </c>
      <c r="N183" s="11">
        <f>(F183+J183+K183)/C183</f>
        <v>423.31357283078125</v>
      </c>
    </row>
    <row r="184" spans="1:14" ht="15" customHeight="1">
      <c r="A184" s="8" t="s">
        <v>573</v>
      </c>
      <c r="B184" s="9" t="s">
        <v>275</v>
      </c>
      <c r="C184" s="28">
        <v>242</v>
      </c>
      <c r="D184" s="29">
        <v>55472.31</v>
      </c>
      <c r="E184" s="30">
        <v>0</v>
      </c>
      <c r="F184" s="29">
        <f>D184-E184</f>
        <v>55472.31</v>
      </c>
      <c r="G184" s="29">
        <v>1556.55</v>
      </c>
      <c r="H184" s="29">
        <v>0</v>
      </c>
      <c r="I184" s="29">
        <v>0</v>
      </c>
      <c r="J184" s="29">
        <f>G184-H184-I184</f>
        <v>1556.55</v>
      </c>
      <c r="K184" s="29">
        <v>41744</v>
      </c>
      <c r="L184" s="10">
        <f>(F184+J184)/C184</f>
        <v>235.65644628099173</v>
      </c>
      <c r="M184" s="10">
        <f>K184/C184</f>
        <v>172.49586776859505</v>
      </c>
      <c r="N184" s="11">
        <f>(F184+J184+K184)/C184</f>
        <v>408.15231404958678</v>
      </c>
    </row>
    <row r="185" spans="1:14" ht="15" customHeight="1">
      <c r="A185" s="8" t="s">
        <v>497</v>
      </c>
      <c r="B185" s="9" t="s">
        <v>275</v>
      </c>
      <c r="C185" s="28">
        <v>26738</v>
      </c>
      <c r="D185" s="29">
        <v>6747402.7000000002</v>
      </c>
      <c r="E185" s="30">
        <v>0</v>
      </c>
      <c r="F185" s="29">
        <f>D185-E185</f>
        <v>6747402.7000000002</v>
      </c>
      <c r="G185" s="29">
        <v>127639.93</v>
      </c>
      <c r="H185" s="29">
        <v>0</v>
      </c>
      <c r="I185" s="29">
        <v>0</v>
      </c>
      <c r="J185" s="29">
        <f>G185-H185-I185</f>
        <v>127639.93</v>
      </c>
      <c r="K185" s="29">
        <v>1463798.1</v>
      </c>
      <c r="L185" s="10">
        <f>(F185+J185)/C185</f>
        <v>257.12628581045703</v>
      </c>
      <c r="M185" s="10">
        <f>K185/C185</f>
        <v>54.74598324482011</v>
      </c>
      <c r="N185" s="11">
        <f>(F185+J185+K185)/C185</f>
        <v>311.87226905527717</v>
      </c>
    </row>
    <row r="186" spans="1:14" ht="15" customHeight="1">
      <c r="A186" s="8" t="s">
        <v>307</v>
      </c>
      <c r="B186" s="9" t="s">
        <v>275</v>
      </c>
      <c r="C186" s="28">
        <v>3629</v>
      </c>
      <c r="D186" s="29">
        <v>1656290.56</v>
      </c>
      <c r="E186" s="30">
        <v>0</v>
      </c>
      <c r="F186" s="29">
        <f>D186-E186</f>
        <v>1656290.56</v>
      </c>
      <c r="G186" s="29">
        <v>21165.46</v>
      </c>
      <c r="H186" s="29">
        <v>0</v>
      </c>
      <c r="I186" s="29">
        <v>0</v>
      </c>
      <c r="J186" s="29">
        <f>G186-H186-I186</f>
        <v>21165.46</v>
      </c>
      <c r="K186" s="29">
        <v>371966.14</v>
      </c>
      <c r="L186" s="10">
        <f>(F186+J186)/C186</f>
        <v>462.23643427941585</v>
      </c>
      <c r="M186" s="10">
        <f>K186/C186</f>
        <v>102.49824745108846</v>
      </c>
      <c r="N186" s="11">
        <f>(F186+J186+K186)/C186</f>
        <v>564.73468173050435</v>
      </c>
    </row>
    <row r="187" spans="1:14" ht="15" customHeight="1">
      <c r="A187" s="8" t="s">
        <v>310</v>
      </c>
      <c r="B187" s="9" t="s">
        <v>275</v>
      </c>
      <c r="C187" s="28">
        <v>2514</v>
      </c>
      <c r="D187" s="29">
        <v>1122244.3799999999</v>
      </c>
      <c r="E187" s="30">
        <v>0</v>
      </c>
      <c r="F187" s="29">
        <f>D187-E187</f>
        <v>1122244.3799999999</v>
      </c>
      <c r="G187" s="29">
        <v>14110.35</v>
      </c>
      <c r="H187" s="29">
        <v>0</v>
      </c>
      <c r="I187" s="29">
        <v>0</v>
      </c>
      <c r="J187" s="29">
        <f>G187-H187-I187</f>
        <v>14110.35</v>
      </c>
      <c r="K187" s="29">
        <v>300873.83</v>
      </c>
      <c r="L187" s="10">
        <f>(F187+J187)/C187</f>
        <v>452.01063245823389</v>
      </c>
      <c r="M187" s="10">
        <f>K187/C187</f>
        <v>119.6793277645187</v>
      </c>
      <c r="N187" s="11">
        <f>(F187+J187+K187)/C187</f>
        <v>571.68996022275257</v>
      </c>
    </row>
    <row r="188" spans="1:14" ht="15" customHeight="1">
      <c r="A188" s="8" t="s">
        <v>351</v>
      </c>
      <c r="B188" s="9" t="s">
        <v>275</v>
      </c>
      <c r="C188" s="28">
        <v>6883</v>
      </c>
      <c r="D188" s="29">
        <v>10499247.140000001</v>
      </c>
      <c r="E188" s="30">
        <v>0</v>
      </c>
      <c r="F188" s="29">
        <f>D188-E188</f>
        <v>10499247.140000001</v>
      </c>
      <c r="G188" s="29">
        <v>179986.95</v>
      </c>
      <c r="H188" s="29">
        <v>0</v>
      </c>
      <c r="I188" s="29">
        <v>0</v>
      </c>
      <c r="J188" s="29">
        <f>G188-H188-I188</f>
        <v>179986.95</v>
      </c>
      <c r="K188" s="29">
        <v>1698788.72</v>
      </c>
      <c r="L188" s="10">
        <f>(F188+J188)/C188</f>
        <v>1551.5377146593055</v>
      </c>
      <c r="M188" s="10">
        <f>K188/C188</f>
        <v>246.80934476245824</v>
      </c>
      <c r="N188" s="11">
        <f>(F188+J188+K188)/C188</f>
        <v>1798.3470594217638</v>
      </c>
    </row>
    <row r="189" spans="1:14" ht="15" customHeight="1">
      <c r="A189" s="8" t="s">
        <v>397</v>
      </c>
      <c r="B189" s="9" t="s">
        <v>319</v>
      </c>
      <c r="C189" s="28">
        <v>5429</v>
      </c>
      <c r="D189" s="29">
        <v>1640926.84</v>
      </c>
      <c r="E189" s="30">
        <v>0</v>
      </c>
      <c r="F189" s="29">
        <f>D189-E189</f>
        <v>1640926.84</v>
      </c>
      <c r="G189" s="29">
        <v>16592.11</v>
      </c>
      <c r="H189" s="29">
        <v>0</v>
      </c>
      <c r="I189" s="29">
        <v>0</v>
      </c>
      <c r="J189" s="29">
        <f>G189-H189-I189</f>
        <v>16592.11</v>
      </c>
      <c r="K189" s="29">
        <v>739538.06</v>
      </c>
      <c r="L189" s="10">
        <f>(F189+J189)/C189</f>
        <v>305.30833486829988</v>
      </c>
      <c r="M189" s="10">
        <f>K189/C189</f>
        <v>136.21994105728496</v>
      </c>
      <c r="N189" s="11">
        <f>(F189+J189+K189)/C189</f>
        <v>441.52827592558486</v>
      </c>
    </row>
    <row r="190" spans="1:14" ht="15" customHeight="1">
      <c r="A190" s="8" t="s">
        <v>530</v>
      </c>
      <c r="B190" s="9" t="s">
        <v>91</v>
      </c>
      <c r="C190" s="28">
        <v>228</v>
      </c>
      <c r="D190" s="29">
        <v>59953.49</v>
      </c>
      <c r="E190" s="30">
        <v>0</v>
      </c>
      <c r="F190" s="29">
        <f>D190-E190</f>
        <v>59953.49</v>
      </c>
      <c r="G190" s="29">
        <v>1332.01</v>
      </c>
      <c r="H190" s="29">
        <v>0</v>
      </c>
      <c r="I190" s="29">
        <v>0</v>
      </c>
      <c r="J190" s="29">
        <f>G190-H190-I190</f>
        <v>1332.01</v>
      </c>
      <c r="K190" s="29">
        <v>7419.25</v>
      </c>
      <c r="L190" s="10">
        <f>(F190+J190)/C190</f>
        <v>268.79605263157896</v>
      </c>
      <c r="M190" s="10">
        <f>K190/C190</f>
        <v>32.540570175438596</v>
      </c>
      <c r="N190" s="11">
        <f>(F190+J190+K190)/C190</f>
        <v>301.33662280701753</v>
      </c>
    </row>
    <row r="191" spans="1:14" ht="15" customHeight="1">
      <c r="A191" s="8" t="s">
        <v>541</v>
      </c>
      <c r="B191" s="9" t="s">
        <v>182</v>
      </c>
      <c r="C191" s="28">
        <v>3292</v>
      </c>
      <c r="D191" s="29">
        <v>1337824.53</v>
      </c>
      <c r="E191" s="30">
        <v>0</v>
      </c>
      <c r="F191" s="29">
        <f>D191-E191</f>
        <v>1337824.53</v>
      </c>
      <c r="G191" s="29">
        <v>20406.93</v>
      </c>
      <c r="H191" s="29">
        <v>0</v>
      </c>
      <c r="I191" s="29">
        <v>0</v>
      </c>
      <c r="J191" s="29">
        <f>G191-H191-I191</f>
        <v>20406.93</v>
      </c>
      <c r="K191" s="29">
        <v>651555.09</v>
      </c>
      <c r="L191" s="10">
        <f>(F191+J191)/C191</f>
        <v>412.58549817739976</v>
      </c>
      <c r="M191" s="10">
        <f>K191/C191</f>
        <v>197.92074422843257</v>
      </c>
      <c r="N191" s="11">
        <f>(F191+J191+K191)/C191</f>
        <v>610.50624240583227</v>
      </c>
    </row>
    <row r="192" spans="1:14" ht="15" customHeight="1">
      <c r="A192" s="8" t="s">
        <v>548</v>
      </c>
      <c r="B192" s="9" t="s">
        <v>319</v>
      </c>
      <c r="C192" s="28">
        <v>4899</v>
      </c>
      <c r="D192" s="29">
        <v>2133972.73</v>
      </c>
      <c r="E192" s="30">
        <v>0</v>
      </c>
      <c r="F192" s="29">
        <f>D192-E192</f>
        <v>2133972.73</v>
      </c>
      <c r="G192" s="29">
        <v>37729.279999999999</v>
      </c>
      <c r="H192" s="29">
        <v>0</v>
      </c>
      <c r="I192" s="29">
        <v>0</v>
      </c>
      <c r="J192" s="29">
        <f>G192-H192-I192</f>
        <v>37729.279999999999</v>
      </c>
      <c r="K192" s="29">
        <v>727779.52</v>
      </c>
      <c r="L192" s="10">
        <f>(F192+J192)/C192</f>
        <v>443.29496019595831</v>
      </c>
      <c r="M192" s="10">
        <f>K192/C192</f>
        <v>148.55675035721578</v>
      </c>
      <c r="N192" s="11">
        <f>(F192+J192+K192)/C192</f>
        <v>591.85171055317403</v>
      </c>
    </row>
    <row r="193" spans="1:14" ht="15" customHeight="1">
      <c r="A193" s="8" t="s">
        <v>539</v>
      </c>
      <c r="B193" s="9" t="s">
        <v>319</v>
      </c>
      <c r="C193" s="28">
        <v>2833</v>
      </c>
      <c r="D193" s="29">
        <v>718798.38</v>
      </c>
      <c r="E193" s="30">
        <v>0</v>
      </c>
      <c r="F193" s="29">
        <f>D193-E193</f>
        <v>718798.38</v>
      </c>
      <c r="G193" s="29">
        <v>-184933.52</v>
      </c>
      <c r="H193" s="29">
        <v>0</v>
      </c>
      <c r="I193" s="29">
        <v>0</v>
      </c>
      <c r="J193" s="29">
        <f>G193-H193-I193</f>
        <v>-184933.52</v>
      </c>
      <c r="K193" s="29">
        <v>78167.89</v>
      </c>
      <c r="L193" s="10">
        <f>(F193+J193)/C193</f>
        <v>188.44506177197317</v>
      </c>
      <c r="M193" s="10">
        <f>K193/C193</f>
        <v>27.591913166254852</v>
      </c>
      <c r="N193" s="11">
        <f>(F193+J193+K193)/C193</f>
        <v>216.03697493822801</v>
      </c>
    </row>
    <row r="194" spans="1:14" ht="15" customHeight="1">
      <c r="A194" s="8" t="s">
        <v>574</v>
      </c>
      <c r="B194" s="9" t="s">
        <v>319</v>
      </c>
      <c r="C194" s="28">
        <v>17516</v>
      </c>
      <c r="D194" s="29">
        <v>4093154.56</v>
      </c>
      <c r="E194" s="30">
        <v>0</v>
      </c>
      <c r="F194" s="29">
        <f>D194-E194</f>
        <v>4093154.56</v>
      </c>
      <c r="G194" s="29">
        <v>265841.15000000002</v>
      </c>
      <c r="H194" s="29">
        <v>0</v>
      </c>
      <c r="I194" s="29">
        <v>0</v>
      </c>
      <c r="J194" s="29">
        <f>G194-H194-I194</f>
        <v>265841.15000000002</v>
      </c>
      <c r="K194" s="29">
        <v>2179936.2000000002</v>
      </c>
      <c r="L194" s="10">
        <f>(F194+J194)/C194</f>
        <v>248.85794188170814</v>
      </c>
      <c r="M194" s="10">
        <f>K194/C194</f>
        <v>124.45399634619777</v>
      </c>
      <c r="N194" s="11">
        <f>(F194+J194+K194)/C194</f>
        <v>373.3119382279059</v>
      </c>
    </row>
    <row r="195" spans="1:14" ht="15" customHeight="1">
      <c r="A195" s="8" t="s">
        <v>321</v>
      </c>
      <c r="B195" s="9" t="s">
        <v>319</v>
      </c>
      <c r="C195" s="28">
        <v>640</v>
      </c>
      <c r="D195" s="29">
        <v>202799.99</v>
      </c>
      <c r="E195" s="30">
        <v>0</v>
      </c>
      <c r="F195" s="29">
        <f>D195-E195</f>
        <v>202799.99</v>
      </c>
      <c r="G195" s="29">
        <v>1681.72</v>
      </c>
      <c r="H195" s="29">
        <v>0</v>
      </c>
      <c r="I195" s="29">
        <v>0</v>
      </c>
      <c r="J195" s="29">
        <f>G195-H195-I195</f>
        <v>1681.72</v>
      </c>
      <c r="K195" s="29">
        <v>26405.52</v>
      </c>
      <c r="L195" s="10">
        <f>(F195+J195)/C195</f>
        <v>319.50267187499998</v>
      </c>
      <c r="M195" s="10">
        <f>K195/C195</f>
        <v>41.258625000000002</v>
      </c>
      <c r="N195" s="11">
        <f>(F195+J195+K195)/C195</f>
        <v>360.76129687499997</v>
      </c>
    </row>
    <row r="196" spans="1:14" ht="15" customHeight="1">
      <c r="A196" s="8" t="s">
        <v>330</v>
      </c>
      <c r="B196" s="9" t="s">
        <v>319</v>
      </c>
      <c r="C196" s="28">
        <v>1468</v>
      </c>
      <c r="D196" s="29">
        <v>1217316.1000000001</v>
      </c>
      <c r="E196" s="30">
        <v>0</v>
      </c>
      <c r="F196" s="29">
        <f>D196-E196</f>
        <v>1217316.1000000001</v>
      </c>
      <c r="G196" s="29">
        <v>8683.9500000000007</v>
      </c>
      <c r="H196" s="29">
        <v>0</v>
      </c>
      <c r="I196" s="29">
        <v>0</v>
      </c>
      <c r="J196" s="29">
        <f>G196-H196-I196</f>
        <v>8683.9500000000007</v>
      </c>
      <c r="K196" s="29">
        <v>365530.85</v>
      </c>
      <c r="L196" s="10">
        <f>(F196+J196)/C196</f>
        <v>835.14989782016357</v>
      </c>
      <c r="M196" s="10">
        <f>K196/C196</f>
        <v>248.9992166212534</v>
      </c>
      <c r="N196" s="11">
        <f>(F196+J196+K196)/C196</f>
        <v>1084.1491144414169</v>
      </c>
    </row>
    <row r="197" spans="1:14" ht="15" customHeight="1">
      <c r="A197" s="8" t="s">
        <v>544</v>
      </c>
      <c r="B197" s="9" t="s">
        <v>182</v>
      </c>
      <c r="C197" s="28">
        <v>4049</v>
      </c>
      <c r="D197" s="29">
        <v>1371263.84</v>
      </c>
      <c r="E197" s="30">
        <v>0</v>
      </c>
      <c r="F197" s="29">
        <f>D197-E197</f>
        <v>1371263.84</v>
      </c>
      <c r="G197" s="29">
        <v>8903.9599999999991</v>
      </c>
      <c r="H197" s="29">
        <v>0</v>
      </c>
      <c r="I197" s="29">
        <v>0</v>
      </c>
      <c r="J197" s="29">
        <f>G197-H197-I197</f>
        <v>8903.9599999999991</v>
      </c>
      <c r="K197" s="29">
        <v>639288.12</v>
      </c>
      <c r="L197" s="10">
        <f>(F197+J197)/C197</f>
        <v>340.86633736725116</v>
      </c>
      <c r="M197" s="10">
        <f>K197/C197</f>
        <v>157.88790318597185</v>
      </c>
      <c r="N197" s="11">
        <f>(F197+J197+K197)/C197</f>
        <v>498.75424055322298</v>
      </c>
    </row>
    <row r="198" spans="1:14" ht="15" customHeight="1">
      <c r="A198" s="8" t="s">
        <v>54</v>
      </c>
      <c r="B198" s="9" t="s">
        <v>0</v>
      </c>
      <c r="C198" s="28">
        <v>2020</v>
      </c>
      <c r="D198" s="29">
        <v>897299</v>
      </c>
      <c r="E198" s="30">
        <v>0</v>
      </c>
      <c r="F198" s="29">
        <f>D198-E198</f>
        <v>897299</v>
      </c>
      <c r="G198" s="29">
        <v>9246.51</v>
      </c>
      <c r="H198" s="29">
        <v>0</v>
      </c>
      <c r="I198" s="29">
        <v>0</v>
      </c>
      <c r="J198" s="29">
        <f>G198-H198-I198</f>
        <v>9246.51</v>
      </c>
      <c r="K198" s="29">
        <v>260727.1</v>
      </c>
      <c r="L198" s="10">
        <f>(F198+J198)/C198</f>
        <v>448.78490594059406</v>
      </c>
      <c r="M198" s="10">
        <f>K198/C198</f>
        <v>129.07282178217821</v>
      </c>
      <c r="N198" s="11">
        <f>(F198+J198+K198)/C198</f>
        <v>577.85772772277232</v>
      </c>
    </row>
    <row r="199" spans="1:14" ht="15" customHeight="1">
      <c r="A199" s="8" t="s">
        <v>158</v>
      </c>
      <c r="B199" s="9" t="s">
        <v>119</v>
      </c>
      <c r="C199" s="28">
        <v>120</v>
      </c>
      <c r="D199" s="29">
        <v>38746.54</v>
      </c>
      <c r="E199" s="30">
        <v>0</v>
      </c>
      <c r="F199" s="29">
        <f>D199-E199</f>
        <v>38746.54</v>
      </c>
      <c r="G199" s="29">
        <v>0</v>
      </c>
      <c r="H199" s="29">
        <v>0</v>
      </c>
      <c r="I199" s="29">
        <v>0</v>
      </c>
      <c r="J199" s="29">
        <f>G199-H199-I199</f>
        <v>0</v>
      </c>
      <c r="K199" s="29">
        <v>7438.51</v>
      </c>
      <c r="L199" s="10">
        <f>(F199+J199)/C199</f>
        <v>322.88783333333333</v>
      </c>
      <c r="M199" s="10">
        <f>K199/C199</f>
        <v>61.987583333333333</v>
      </c>
      <c r="N199" s="11">
        <f>(F199+J199+K199)/C199</f>
        <v>384.87541666666669</v>
      </c>
    </row>
    <row r="200" spans="1:14" ht="15" customHeight="1">
      <c r="A200" s="8" t="s">
        <v>444</v>
      </c>
      <c r="B200" s="9" t="s">
        <v>237</v>
      </c>
      <c r="C200" s="28">
        <v>7767</v>
      </c>
      <c r="D200" s="29">
        <v>1816129.84</v>
      </c>
      <c r="E200" s="30">
        <v>0</v>
      </c>
      <c r="F200" s="29">
        <f>D200-E200</f>
        <v>1816129.84</v>
      </c>
      <c r="G200" s="29">
        <v>29491.759999999998</v>
      </c>
      <c r="H200" s="29">
        <v>0</v>
      </c>
      <c r="I200" s="29">
        <v>0</v>
      </c>
      <c r="J200" s="29">
        <f>G200-H200-I200</f>
        <v>29491.759999999998</v>
      </c>
      <c r="K200" s="29">
        <v>847443.87</v>
      </c>
      <c r="L200" s="10">
        <f>(F200+J200)/C200</f>
        <v>237.62348397064505</v>
      </c>
      <c r="M200" s="10">
        <f>K200/C200</f>
        <v>109.10826187717265</v>
      </c>
      <c r="N200" s="11">
        <f>(F200+J200+K200)/C200</f>
        <v>346.73174584781771</v>
      </c>
    </row>
    <row r="201" spans="1:14" ht="15" customHeight="1">
      <c r="A201" s="8" t="s">
        <v>201</v>
      </c>
      <c r="B201" s="9" t="s">
        <v>182</v>
      </c>
      <c r="C201" s="28">
        <v>803</v>
      </c>
      <c r="D201" s="29">
        <v>267499.94</v>
      </c>
      <c r="E201" s="30">
        <v>0</v>
      </c>
      <c r="F201" s="29">
        <f>D201-E201</f>
        <v>267499.94</v>
      </c>
      <c r="G201" s="29">
        <v>7233.64</v>
      </c>
      <c r="H201" s="29">
        <v>0</v>
      </c>
      <c r="I201" s="29">
        <v>0</v>
      </c>
      <c r="J201" s="29">
        <f>G201-H201-I201</f>
        <v>7233.64</v>
      </c>
      <c r="K201" s="29">
        <v>176395.22</v>
      </c>
      <c r="L201" s="10">
        <f>(F201+J201)/C201</f>
        <v>342.13397260273973</v>
      </c>
      <c r="M201" s="10">
        <f>K201/C201</f>
        <v>219.67026151930261</v>
      </c>
      <c r="N201" s="11">
        <f>(F201+J201+K201)/C201</f>
        <v>561.80423412204243</v>
      </c>
    </row>
    <row r="202" spans="1:14" ht="15" customHeight="1">
      <c r="A202" s="8" t="s">
        <v>329</v>
      </c>
      <c r="B202" s="9" t="s">
        <v>319</v>
      </c>
      <c r="C202" s="28">
        <v>4684</v>
      </c>
      <c r="D202" s="29">
        <v>1454363.17</v>
      </c>
      <c r="E202" s="30">
        <v>0</v>
      </c>
      <c r="F202" s="29">
        <f>D202-E202</f>
        <v>1454363.17</v>
      </c>
      <c r="G202" s="29">
        <v>58004.78</v>
      </c>
      <c r="H202" s="29">
        <v>0</v>
      </c>
      <c r="I202" s="29">
        <v>0</v>
      </c>
      <c r="J202" s="29">
        <f>G202-H202-I202</f>
        <v>58004.78</v>
      </c>
      <c r="K202" s="29">
        <v>589830.64</v>
      </c>
      <c r="L202" s="10">
        <f>(F202+J202)/C202</f>
        <v>322.87957941929972</v>
      </c>
      <c r="M202" s="10">
        <f>K202/C202</f>
        <v>125.92456020495304</v>
      </c>
      <c r="N202" s="11">
        <f>(F202+J202+K202)/C202</f>
        <v>448.80413962425274</v>
      </c>
    </row>
    <row r="203" spans="1:14" ht="15" customHeight="1">
      <c r="A203" s="8" t="s">
        <v>392</v>
      </c>
      <c r="B203" s="9" t="s">
        <v>182</v>
      </c>
      <c r="C203" s="28">
        <v>7352</v>
      </c>
      <c r="D203" s="29">
        <v>2642516.6</v>
      </c>
      <c r="E203" s="30">
        <v>0</v>
      </c>
      <c r="F203" s="29">
        <f>D203-E203</f>
        <v>2642516.6</v>
      </c>
      <c r="G203" s="29">
        <v>70855.149999999994</v>
      </c>
      <c r="H203" s="29">
        <v>0</v>
      </c>
      <c r="I203" s="29">
        <v>0</v>
      </c>
      <c r="J203" s="29">
        <f>G203-H203-I203</f>
        <v>70855.149999999994</v>
      </c>
      <c r="K203" s="29">
        <v>1110325.8799999999</v>
      </c>
      <c r="L203" s="10">
        <f>(F203+J203)/C203</f>
        <v>369.06579842219804</v>
      </c>
      <c r="M203" s="10">
        <f>K203/C203</f>
        <v>151.02365070729053</v>
      </c>
      <c r="N203" s="11">
        <f>(F203+J203+K203)/C203</f>
        <v>520.08944912948857</v>
      </c>
    </row>
    <row r="204" spans="1:14" ht="15" customHeight="1">
      <c r="A204" s="8" t="s">
        <v>457</v>
      </c>
      <c r="B204" s="9" t="s">
        <v>0</v>
      </c>
      <c r="C204" s="28">
        <v>8153</v>
      </c>
      <c r="D204" s="29">
        <v>1538172.16</v>
      </c>
      <c r="E204" s="30">
        <v>0</v>
      </c>
      <c r="F204" s="29">
        <f>D204-E204</f>
        <v>1538172.16</v>
      </c>
      <c r="G204" s="29">
        <v>12622.48</v>
      </c>
      <c r="H204" s="29">
        <v>0</v>
      </c>
      <c r="I204" s="29">
        <v>0</v>
      </c>
      <c r="J204" s="29">
        <f>G204-H204-I204</f>
        <v>12622.48</v>
      </c>
      <c r="K204" s="29">
        <v>455569.23</v>
      </c>
      <c r="L204" s="10">
        <f>(F204+J204)/C204</f>
        <v>190.21153440451366</v>
      </c>
      <c r="M204" s="10">
        <f>K204/C204</f>
        <v>55.877496627008462</v>
      </c>
      <c r="N204" s="11">
        <f>(F204+J204+K204)/C204</f>
        <v>246.08903103152213</v>
      </c>
    </row>
    <row r="205" spans="1:14" ht="15" customHeight="1">
      <c r="A205" s="8" t="s">
        <v>575</v>
      </c>
      <c r="B205" s="9" t="s">
        <v>91</v>
      </c>
      <c r="C205" s="28">
        <v>2327</v>
      </c>
      <c r="D205" s="29">
        <v>547742.93999999994</v>
      </c>
      <c r="E205" s="30">
        <v>0</v>
      </c>
      <c r="F205" s="29">
        <f>D205-E205</f>
        <v>547742.93999999994</v>
      </c>
      <c r="G205" s="29">
        <v>47129.22</v>
      </c>
      <c r="H205" s="29">
        <v>0</v>
      </c>
      <c r="I205" s="29">
        <v>0</v>
      </c>
      <c r="J205" s="29">
        <f>G205-H205-I205</f>
        <v>47129.22</v>
      </c>
      <c r="K205" s="29">
        <v>108064.14</v>
      </c>
      <c r="L205" s="10">
        <f>(F205+J205)/C205</f>
        <v>255.63908895573695</v>
      </c>
      <c r="M205" s="10">
        <f>K205/C205</f>
        <v>46.439252256123766</v>
      </c>
      <c r="N205" s="11">
        <f>(F205+J205+K205)/C205</f>
        <v>302.07834121186073</v>
      </c>
    </row>
    <row r="206" spans="1:14" ht="15" customHeight="1">
      <c r="A206" s="8" t="s">
        <v>412</v>
      </c>
      <c r="B206" s="9" t="s">
        <v>0</v>
      </c>
      <c r="C206" s="28">
        <v>5552</v>
      </c>
      <c r="D206" s="29">
        <v>1796028.06</v>
      </c>
      <c r="E206" s="30">
        <v>0</v>
      </c>
      <c r="F206" s="29">
        <f>D206-E206</f>
        <v>1796028.06</v>
      </c>
      <c r="G206" s="29">
        <v>48220.13</v>
      </c>
      <c r="H206" s="29">
        <v>0</v>
      </c>
      <c r="I206" s="29">
        <v>0</v>
      </c>
      <c r="J206" s="29">
        <f>G206-H206-I206</f>
        <v>48220.13</v>
      </c>
      <c r="K206" s="29">
        <v>436014.77</v>
      </c>
      <c r="L206" s="10">
        <f>(F206+J206)/C206</f>
        <v>332.1772676512968</v>
      </c>
      <c r="M206" s="10">
        <f>K206/C206</f>
        <v>78.532919668587894</v>
      </c>
      <c r="N206" s="11">
        <f>(F206+J206+K206)/C206</f>
        <v>410.71018731988471</v>
      </c>
    </row>
    <row r="207" spans="1:14" ht="15" customHeight="1">
      <c r="A207" s="8" t="s">
        <v>157</v>
      </c>
      <c r="B207" s="9" t="s">
        <v>119</v>
      </c>
      <c r="C207" s="28">
        <v>298</v>
      </c>
      <c r="D207" s="29">
        <v>68655.83</v>
      </c>
      <c r="E207" s="30">
        <v>0</v>
      </c>
      <c r="F207" s="29">
        <f>D207-E207</f>
        <v>68655.83</v>
      </c>
      <c r="G207" s="29">
        <v>355.77</v>
      </c>
      <c r="H207" s="29">
        <v>0</v>
      </c>
      <c r="I207" s="29">
        <v>0</v>
      </c>
      <c r="J207" s="29">
        <f>G207-H207-I207</f>
        <v>355.77</v>
      </c>
      <c r="K207" s="29">
        <v>18692.46</v>
      </c>
      <c r="L207" s="10">
        <f>(F207+J207)/C207</f>
        <v>231.58255033557049</v>
      </c>
      <c r="M207" s="10">
        <f>K207/C207</f>
        <v>62.726375838926174</v>
      </c>
      <c r="N207" s="11">
        <f>(F207+J207+K207)/C207</f>
        <v>294.30892617449666</v>
      </c>
    </row>
    <row r="208" spans="1:14" ht="15" customHeight="1">
      <c r="A208" s="8" t="s">
        <v>517</v>
      </c>
      <c r="B208" s="9" t="s">
        <v>267</v>
      </c>
      <c r="C208" s="28">
        <v>85150</v>
      </c>
      <c r="D208" s="29">
        <v>37630277.740000002</v>
      </c>
      <c r="E208" s="30">
        <v>1012807.51</v>
      </c>
      <c r="F208" s="29">
        <f>D208-E208</f>
        <v>36617470.230000004</v>
      </c>
      <c r="G208" s="29">
        <v>2692693.11</v>
      </c>
      <c r="H208" s="29">
        <v>1481038.04</v>
      </c>
      <c r="I208" s="29">
        <v>375388.73</v>
      </c>
      <c r="J208" s="29">
        <f>G208-H208-I208</f>
        <v>836266.33999999985</v>
      </c>
      <c r="K208" s="29">
        <v>6258983.2400000002</v>
      </c>
      <c r="L208" s="10">
        <f>(F208+J208)/C208</f>
        <v>439.85597850851445</v>
      </c>
      <c r="M208" s="10">
        <f>K208/C208</f>
        <v>73.505381561949505</v>
      </c>
      <c r="N208" s="11">
        <f>(F208+J208+K208)/C208</f>
        <v>513.361360070464</v>
      </c>
    </row>
    <row r="209" spans="1:14" ht="15" customHeight="1">
      <c r="A209" s="8" t="s">
        <v>210</v>
      </c>
      <c r="B209" s="9" t="s">
        <v>182</v>
      </c>
      <c r="C209" s="28">
        <v>955</v>
      </c>
      <c r="D209" s="29">
        <v>512588.89</v>
      </c>
      <c r="E209" s="30">
        <v>0</v>
      </c>
      <c r="F209" s="29">
        <f>D209-E209</f>
        <v>512588.89</v>
      </c>
      <c r="G209" s="29">
        <v>37376.32</v>
      </c>
      <c r="H209" s="29">
        <v>0</v>
      </c>
      <c r="I209" s="29">
        <v>0</v>
      </c>
      <c r="J209" s="29">
        <f>G209-H209-I209</f>
        <v>37376.32</v>
      </c>
      <c r="K209" s="29">
        <v>163974.60999999999</v>
      </c>
      <c r="L209" s="10">
        <f>(F209+J209)/C209</f>
        <v>575.8798010471204</v>
      </c>
      <c r="M209" s="10">
        <f>K209/C209</f>
        <v>171.70116230366492</v>
      </c>
      <c r="N209" s="11">
        <f>(F209+J209+K209)/C209</f>
        <v>747.58096335078528</v>
      </c>
    </row>
    <row r="210" spans="1:14" ht="15" customHeight="1">
      <c r="A210" s="8" t="s">
        <v>209</v>
      </c>
      <c r="B210" s="9" t="s">
        <v>182</v>
      </c>
      <c r="C210" s="28">
        <v>1410</v>
      </c>
      <c r="D210" s="29">
        <v>522821.26</v>
      </c>
      <c r="E210" s="30">
        <v>0</v>
      </c>
      <c r="F210" s="29">
        <f>D210-E210</f>
        <v>522821.26</v>
      </c>
      <c r="G210" s="29">
        <v>6273.91</v>
      </c>
      <c r="H210" s="29">
        <v>0</v>
      </c>
      <c r="I210" s="29">
        <v>0</v>
      </c>
      <c r="J210" s="29">
        <f>G210-H210-I210</f>
        <v>6273.91</v>
      </c>
      <c r="K210" s="29">
        <v>271110.75</v>
      </c>
      <c r="L210" s="10">
        <f>(F210+J210)/C210</f>
        <v>375.24480141843975</v>
      </c>
      <c r="M210" s="10">
        <f>K210/C210</f>
        <v>192.27712765957446</v>
      </c>
      <c r="N210" s="11">
        <f>(F210+J210+K210)/C210</f>
        <v>567.52192907801418</v>
      </c>
    </row>
    <row r="211" spans="1:14" ht="15" customHeight="1">
      <c r="A211" s="8" t="s">
        <v>557</v>
      </c>
      <c r="B211" s="9" t="s">
        <v>267</v>
      </c>
      <c r="C211" s="28">
        <v>19246</v>
      </c>
      <c r="D211" s="29">
        <v>13470531.789999999</v>
      </c>
      <c r="E211" s="30">
        <v>0</v>
      </c>
      <c r="F211" s="29">
        <f>D211-E211</f>
        <v>13470531.789999999</v>
      </c>
      <c r="G211" s="29">
        <v>378288.03</v>
      </c>
      <c r="H211" s="29">
        <v>0</v>
      </c>
      <c r="I211" s="29">
        <v>0</v>
      </c>
      <c r="J211" s="29">
        <f>G211-H211-I211</f>
        <v>378288.03</v>
      </c>
      <c r="K211" s="29">
        <v>4683593.1900000004</v>
      </c>
      <c r="L211" s="10">
        <f>(F211+J211)/C211</f>
        <v>719.56873220409432</v>
      </c>
      <c r="M211" s="10">
        <f>K211/C211</f>
        <v>243.35410942533517</v>
      </c>
      <c r="N211" s="11">
        <f>(F211+J211+K211)/C211</f>
        <v>962.9228416294294</v>
      </c>
    </row>
    <row r="212" spans="1:14" ht="15" customHeight="1">
      <c r="A212" s="8" t="s">
        <v>156</v>
      </c>
      <c r="B212" s="9" t="s">
        <v>119</v>
      </c>
      <c r="C212" s="28">
        <v>1489</v>
      </c>
      <c r="D212" s="29">
        <v>502810.77</v>
      </c>
      <c r="E212" s="30">
        <v>0</v>
      </c>
      <c r="F212" s="29">
        <f>D212-E212</f>
        <v>502810.77</v>
      </c>
      <c r="G212" s="29">
        <v>13607.84</v>
      </c>
      <c r="H212" s="29">
        <v>0</v>
      </c>
      <c r="I212" s="29">
        <v>0</v>
      </c>
      <c r="J212" s="29">
        <f>G212-H212-I212</f>
        <v>13607.84</v>
      </c>
      <c r="K212" s="29">
        <v>143166.93</v>
      </c>
      <c r="L212" s="10">
        <f>(F212+J212)/C212</f>
        <v>346.82243787777037</v>
      </c>
      <c r="M212" s="10">
        <f>K212/C212</f>
        <v>96.149717931497648</v>
      </c>
      <c r="N212" s="11">
        <f>(F212+J212+K212)/C212</f>
        <v>442.97215580926797</v>
      </c>
    </row>
    <row r="213" spans="1:14" ht="15" customHeight="1">
      <c r="A213" s="8" t="s">
        <v>112</v>
      </c>
      <c r="B213" s="9" t="s">
        <v>91</v>
      </c>
      <c r="C213" s="28">
        <v>2223</v>
      </c>
      <c r="D213" s="29">
        <v>650333.55000000005</v>
      </c>
      <c r="E213" s="30">
        <v>0</v>
      </c>
      <c r="F213" s="29">
        <f>D213-E213</f>
        <v>650333.55000000005</v>
      </c>
      <c r="G213" s="29">
        <v>18985.009999999998</v>
      </c>
      <c r="H213" s="29">
        <v>0</v>
      </c>
      <c r="I213" s="29">
        <v>0</v>
      </c>
      <c r="J213" s="29">
        <f>G213-H213-I213</f>
        <v>18985.009999999998</v>
      </c>
      <c r="K213" s="29">
        <v>87495.5</v>
      </c>
      <c r="L213" s="10">
        <f>(F213+J213)/C213</f>
        <v>301.08797121007649</v>
      </c>
      <c r="M213" s="10">
        <f>K213/C213</f>
        <v>39.359199280251914</v>
      </c>
      <c r="N213" s="11">
        <f>(F213+J213+K213)/C213</f>
        <v>340.4471704903284</v>
      </c>
    </row>
    <row r="214" spans="1:14" ht="15" customHeight="1">
      <c r="A214" s="8" t="s">
        <v>442</v>
      </c>
      <c r="B214" s="9" t="s">
        <v>0</v>
      </c>
      <c r="C214" s="28">
        <v>15689</v>
      </c>
      <c r="D214" s="29">
        <v>3300076.73</v>
      </c>
      <c r="E214" s="30">
        <v>0</v>
      </c>
      <c r="F214" s="29">
        <f>D214-E214</f>
        <v>3300076.73</v>
      </c>
      <c r="G214" s="29">
        <v>176254.2</v>
      </c>
      <c r="H214" s="29">
        <v>0</v>
      </c>
      <c r="I214" s="29">
        <v>0</v>
      </c>
      <c r="J214" s="29">
        <f>G214-H214-I214</f>
        <v>176254.2</v>
      </c>
      <c r="K214" s="29">
        <v>1397421.61</v>
      </c>
      <c r="L214" s="10">
        <f>(F214+J214)/C214</f>
        <v>221.57759767990314</v>
      </c>
      <c r="M214" s="10">
        <f>K214/C214</f>
        <v>89.070151698642363</v>
      </c>
      <c r="N214" s="11">
        <f>(F214+J214+K214)/C214</f>
        <v>310.64774937854548</v>
      </c>
    </row>
    <row r="215" spans="1:14" ht="15" customHeight="1">
      <c r="A215" s="8" t="s">
        <v>53</v>
      </c>
      <c r="B215" s="9" t="s">
        <v>0</v>
      </c>
      <c r="C215" s="28">
        <v>3415</v>
      </c>
      <c r="D215" s="29">
        <v>816111.89</v>
      </c>
      <c r="E215" s="30">
        <v>0</v>
      </c>
      <c r="F215" s="29">
        <f>D215-E215</f>
        <v>816111.89</v>
      </c>
      <c r="G215" s="29">
        <v>13152.26</v>
      </c>
      <c r="H215" s="29">
        <v>0</v>
      </c>
      <c r="I215" s="29">
        <v>0</v>
      </c>
      <c r="J215" s="29">
        <f>G215-H215-I215</f>
        <v>13152.26</v>
      </c>
      <c r="K215" s="29">
        <v>267340.43</v>
      </c>
      <c r="L215" s="10">
        <f>(F215+J215)/C215</f>
        <v>242.8299121522694</v>
      </c>
      <c r="M215" s="10">
        <f>K215/C215</f>
        <v>78.284166910688143</v>
      </c>
      <c r="N215" s="11">
        <f>(F215+J215+K215)/C215</f>
        <v>321.11407906295756</v>
      </c>
    </row>
    <row r="216" spans="1:14" ht="15" customHeight="1">
      <c r="A216" s="8" t="s">
        <v>633</v>
      </c>
      <c r="B216" s="9" t="s">
        <v>119</v>
      </c>
      <c r="C216" s="28">
        <v>178</v>
      </c>
      <c r="D216" s="29">
        <v>41938.949999999997</v>
      </c>
      <c r="E216" s="30">
        <v>0</v>
      </c>
      <c r="F216" s="29">
        <f>D216-E216</f>
        <v>41938.949999999997</v>
      </c>
      <c r="G216" s="29">
        <v>621.46</v>
      </c>
      <c r="H216" s="29">
        <v>0</v>
      </c>
      <c r="I216" s="29">
        <v>0</v>
      </c>
      <c r="J216" s="29">
        <f>G216-H216-I216</f>
        <v>621.46</v>
      </c>
      <c r="K216" s="29">
        <v>16796.05</v>
      </c>
      <c r="L216" s="10">
        <f>(F216+J216)/C216</f>
        <v>239.10342696629212</v>
      </c>
      <c r="M216" s="10">
        <f>K216/C216</f>
        <v>94.359831460674158</v>
      </c>
      <c r="N216" s="11">
        <f>(F216+J216+K216)/C216</f>
        <v>333.46325842696626</v>
      </c>
    </row>
    <row r="217" spans="1:14" ht="15" customHeight="1">
      <c r="A217" s="8" t="s">
        <v>47</v>
      </c>
      <c r="B217" s="9" t="s">
        <v>0</v>
      </c>
      <c r="C217" s="28">
        <v>2007</v>
      </c>
      <c r="D217" s="29">
        <v>433494.88</v>
      </c>
      <c r="E217" s="30">
        <v>0</v>
      </c>
      <c r="F217" s="29">
        <f>D217-E217</f>
        <v>433494.88</v>
      </c>
      <c r="G217" s="29">
        <v>6746.19</v>
      </c>
      <c r="H217" s="29">
        <v>0</v>
      </c>
      <c r="I217" s="29">
        <v>0</v>
      </c>
      <c r="J217" s="29">
        <f>G217-H217-I217</f>
        <v>6746.19</v>
      </c>
      <c r="K217" s="29">
        <v>272613.93</v>
      </c>
      <c r="L217" s="10">
        <f>(F217+J217)/C217</f>
        <v>219.35280019930244</v>
      </c>
      <c r="M217" s="10">
        <f>K217/C217</f>
        <v>135.83155455904335</v>
      </c>
      <c r="N217" s="11">
        <f>(F217+J217+K217)/C217</f>
        <v>355.18435475834576</v>
      </c>
    </row>
    <row r="218" spans="1:14" ht="15" customHeight="1">
      <c r="A218" s="8" t="s">
        <v>467</v>
      </c>
      <c r="B218" s="9" t="s">
        <v>275</v>
      </c>
      <c r="C218" s="28">
        <v>22673</v>
      </c>
      <c r="D218" s="29">
        <v>9310852.1300000008</v>
      </c>
      <c r="E218" s="30">
        <v>0</v>
      </c>
      <c r="F218" s="29">
        <f>D218-E218</f>
        <v>9310852.1300000008</v>
      </c>
      <c r="G218" s="29">
        <v>210865.45</v>
      </c>
      <c r="H218" s="29">
        <v>0</v>
      </c>
      <c r="I218" s="29">
        <v>0</v>
      </c>
      <c r="J218" s="29">
        <f>G218-H218-I218</f>
        <v>210865.45</v>
      </c>
      <c r="K218" s="29">
        <v>4389233.4400000004</v>
      </c>
      <c r="L218" s="10">
        <f>(F218+J218)/C218</f>
        <v>419.95843426101533</v>
      </c>
      <c r="M218" s="10">
        <f>K218/C218</f>
        <v>193.58856084329381</v>
      </c>
      <c r="N218" s="11">
        <f>(F218+J218+K218)/C218</f>
        <v>613.54699510430908</v>
      </c>
    </row>
    <row r="219" spans="1:14" ht="15" customHeight="1">
      <c r="A219" s="8" t="s">
        <v>311</v>
      </c>
      <c r="B219" s="9" t="s">
        <v>275</v>
      </c>
      <c r="C219" s="28">
        <v>3409</v>
      </c>
      <c r="D219" s="29">
        <v>1389273.74</v>
      </c>
      <c r="E219" s="30">
        <v>0</v>
      </c>
      <c r="F219" s="29">
        <f>D219-E219</f>
        <v>1389273.74</v>
      </c>
      <c r="G219" s="29">
        <v>16234.21</v>
      </c>
      <c r="H219" s="29">
        <v>0</v>
      </c>
      <c r="I219" s="29">
        <v>0</v>
      </c>
      <c r="J219" s="29">
        <f>G219-H219-I219</f>
        <v>16234.21</v>
      </c>
      <c r="K219" s="29">
        <v>442076.88</v>
      </c>
      <c r="L219" s="10">
        <f>(F219+J219)/C219</f>
        <v>412.29332648870633</v>
      </c>
      <c r="M219" s="10">
        <f>K219/C219</f>
        <v>129.67934291581108</v>
      </c>
      <c r="N219" s="11">
        <f>(F219+J219+K219)/C219</f>
        <v>541.97266940451743</v>
      </c>
    </row>
    <row r="220" spans="1:14" ht="15" customHeight="1">
      <c r="A220" s="8" t="s">
        <v>51</v>
      </c>
      <c r="B220" s="9" t="s">
        <v>0</v>
      </c>
      <c r="C220" s="28">
        <v>1302</v>
      </c>
      <c r="D220" s="29">
        <v>596108.85</v>
      </c>
      <c r="E220" s="30">
        <v>0</v>
      </c>
      <c r="F220" s="29">
        <f>D220-E220</f>
        <v>596108.85</v>
      </c>
      <c r="G220" s="29">
        <v>4826.62</v>
      </c>
      <c r="H220" s="29">
        <v>0</v>
      </c>
      <c r="I220" s="29">
        <v>0</v>
      </c>
      <c r="J220" s="29">
        <f>G220-H220-I220</f>
        <v>4826.62</v>
      </c>
      <c r="K220" s="29">
        <v>175729.3</v>
      </c>
      <c r="L220" s="10">
        <f>(F220+J220)/C220</f>
        <v>461.54798003072193</v>
      </c>
      <c r="M220" s="10">
        <f>K220/C220</f>
        <v>134.96874039938555</v>
      </c>
      <c r="N220" s="11">
        <f>(F220+J220+K220)/C220</f>
        <v>596.51672043010751</v>
      </c>
    </row>
    <row r="221" spans="1:14" ht="15" customHeight="1">
      <c r="A221" s="8" t="s">
        <v>634</v>
      </c>
      <c r="B221" s="9" t="s">
        <v>275</v>
      </c>
      <c r="C221" s="28">
        <v>1330</v>
      </c>
      <c r="D221" s="29">
        <v>557298.59</v>
      </c>
      <c r="E221" s="30">
        <v>0</v>
      </c>
      <c r="F221" s="29">
        <f>D221-E221</f>
        <v>557298.59</v>
      </c>
      <c r="G221" s="29">
        <v>8835.1</v>
      </c>
      <c r="H221" s="29">
        <v>0</v>
      </c>
      <c r="I221" s="29">
        <v>0</v>
      </c>
      <c r="J221" s="29">
        <f>G221-H221-I221</f>
        <v>8835.1</v>
      </c>
      <c r="K221" s="29">
        <v>386074.43</v>
      </c>
      <c r="L221" s="10">
        <f>(F221+J221)/C221</f>
        <v>425.66442857142852</v>
      </c>
      <c r="M221" s="10">
        <f>K221/C221</f>
        <v>290.28152631578945</v>
      </c>
      <c r="N221" s="11">
        <f>(F221+J221+K221)/C221</f>
        <v>715.94595488721791</v>
      </c>
    </row>
    <row r="222" spans="1:14" ht="15" customHeight="1">
      <c r="A222" s="8" t="s">
        <v>306</v>
      </c>
      <c r="B222" s="9" t="s">
        <v>275</v>
      </c>
      <c r="C222" s="28">
        <v>3967</v>
      </c>
      <c r="D222" s="29">
        <v>1241442.3700000001</v>
      </c>
      <c r="E222" s="30">
        <v>0</v>
      </c>
      <c r="F222" s="29">
        <f>D222-E222</f>
        <v>1241442.3700000001</v>
      </c>
      <c r="G222" s="29">
        <v>9667.8700000000008</v>
      </c>
      <c r="H222" s="29">
        <v>0</v>
      </c>
      <c r="I222" s="29">
        <v>0</v>
      </c>
      <c r="J222" s="29">
        <f>G222-H222-I222</f>
        <v>9667.8700000000008</v>
      </c>
      <c r="K222" s="29">
        <v>876095.31</v>
      </c>
      <c r="L222" s="10">
        <f>(F222+J222)/C222</f>
        <v>315.37944038316112</v>
      </c>
      <c r="M222" s="10">
        <f>K222/C222</f>
        <v>220.84580539450468</v>
      </c>
      <c r="N222" s="11">
        <f>(F222+J222+K222)/C222</f>
        <v>536.2252457776658</v>
      </c>
    </row>
    <row r="223" spans="1:14" ht="15" customHeight="1">
      <c r="A223" s="8" t="s">
        <v>635</v>
      </c>
      <c r="B223" s="9" t="s">
        <v>267</v>
      </c>
      <c r="C223" s="28">
        <v>22775</v>
      </c>
      <c r="D223" s="29">
        <v>12418571.300000001</v>
      </c>
      <c r="E223" s="30">
        <v>0</v>
      </c>
      <c r="F223" s="29">
        <f>D223-E223</f>
        <v>12418571.300000001</v>
      </c>
      <c r="G223" s="29">
        <v>523276.02</v>
      </c>
      <c r="H223" s="29">
        <v>0</v>
      </c>
      <c r="I223" s="29">
        <v>0</v>
      </c>
      <c r="J223" s="29">
        <f>G223-H223-I223</f>
        <v>523276.02</v>
      </c>
      <c r="K223" s="29">
        <v>6301206.4500000002</v>
      </c>
      <c r="L223" s="10">
        <f>(F223+J223)/C223</f>
        <v>568.24796136114162</v>
      </c>
      <c r="M223" s="10">
        <f>K223/C223</f>
        <v>276.67207244785948</v>
      </c>
      <c r="N223" s="11">
        <f>(F223+J223+K223)/C223</f>
        <v>844.9200338090011</v>
      </c>
    </row>
    <row r="224" spans="1:14" ht="15" customHeight="1">
      <c r="A224" s="8" t="s">
        <v>265</v>
      </c>
      <c r="B224" s="9" t="s">
        <v>237</v>
      </c>
      <c r="C224" s="28">
        <v>366</v>
      </c>
      <c r="D224" s="29">
        <v>114255.75</v>
      </c>
      <c r="E224" s="30">
        <v>0</v>
      </c>
      <c r="F224" s="29">
        <f>D224-E224</f>
        <v>114255.75</v>
      </c>
      <c r="G224" s="29">
        <v>2282.8200000000002</v>
      </c>
      <c r="H224" s="29">
        <v>0</v>
      </c>
      <c r="I224" s="29">
        <v>0</v>
      </c>
      <c r="J224" s="29">
        <f>G224-H224-I224</f>
        <v>2282.8200000000002</v>
      </c>
      <c r="K224" s="29">
        <v>186186.36</v>
      </c>
      <c r="L224" s="10">
        <f>(F224+J224)/C224</f>
        <v>318.41139344262297</v>
      </c>
      <c r="M224" s="10">
        <f>K224/C224</f>
        <v>508.70590163934423</v>
      </c>
      <c r="N224" s="11">
        <f>(F224+J224+K224)/C224</f>
        <v>827.1172950819672</v>
      </c>
    </row>
    <row r="225" spans="1:14" ht="15" customHeight="1">
      <c r="A225" s="8" t="s">
        <v>460</v>
      </c>
      <c r="B225" s="9" t="s">
        <v>319</v>
      </c>
      <c r="C225" s="28">
        <v>5864</v>
      </c>
      <c r="D225" s="29">
        <v>1383102.05</v>
      </c>
      <c r="E225" s="30">
        <v>0</v>
      </c>
      <c r="F225" s="29">
        <f>D225-E225</f>
        <v>1383102.05</v>
      </c>
      <c r="G225" s="29">
        <v>42320.57</v>
      </c>
      <c r="H225" s="29">
        <v>0</v>
      </c>
      <c r="I225" s="29">
        <v>0</v>
      </c>
      <c r="J225" s="29">
        <f>G225-H225-I225</f>
        <v>42320.57</v>
      </c>
      <c r="K225" s="29">
        <v>226396.31</v>
      </c>
      <c r="L225" s="10">
        <f>(F225+J225)/C225</f>
        <v>243.08025579809006</v>
      </c>
      <c r="M225" s="10">
        <f>K225/C225</f>
        <v>38.607829126875849</v>
      </c>
      <c r="N225" s="11">
        <f>(F225+J225+K225)/C225</f>
        <v>281.68808492496595</v>
      </c>
    </row>
    <row r="226" spans="1:14" ht="15" customHeight="1">
      <c r="A226" s="8" t="s">
        <v>515</v>
      </c>
      <c r="B226" s="9" t="s">
        <v>237</v>
      </c>
      <c r="C226" s="28">
        <v>326039</v>
      </c>
      <c r="D226" s="29">
        <v>125836683.33</v>
      </c>
      <c r="E226" s="30">
        <v>6527058.0599999996</v>
      </c>
      <c r="F226" s="29">
        <f>D226-E226</f>
        <v>119309625.27</v>
      </c>
      <c r="G226" s="29">
        <v>11140372.15</v>
      </c>
      <c r="H226" s="29">
        <v>5541022.7199999997</v>
      </c>
      <c r="I226" s="29">
        <v>1413055.26</v>
      </c>
      <c r="J226" s="29">
        <f>G226-H226-I226</f>
        <v>4186294.1700000009</v>
      </c>
      <c r="K226" s="29">
        <v>18326116.579999998</v>
      </c>
      <c r="L226" s="10">
        <f>(F226+J226)/C226</f>
        <v>378.77652501694581</v>
      </c>
      <c r="M226" s="10">
        <f>K226/C226</f>
        <v>56.208357221068638</v>
      </c>
      <c r="N226" s="11">
        <f>(F226+J226+K226)/C226</f>
        <v>434.98488223801439</v>
      </c>
    </row>
    <row r="227" spans="1:14" ht="15" customHeight="1">
      <c r="A227" s="8" t="s">
        <v>499</v>
      </c>
      <c r="B227" s="9" t="s">
        <v>319</v>
      </c>
      <c r="C227" s="28">
        <v>30908</v>
      </c>
      <c r="D227" s="29">
        <v>8443002.0500000007</v>
      </c>
      <c r="E227" s="30">
        <v>0</v>
      </c>
      <c r="F227" s="29">
        <f>D227-E227</f>
        <v>8443002.0500000007</v>
      </c>
      <c r="G227" s="29">
        <v>57889.24</v>
      </c>
      <c r="H227" s="29">
        <v>0</v>
      </c>
      <c r="I227" s="29">
        <v>0</v>
      </c>
      <c r="J227" s="29">
        <f>G227-H227-I227</f>
        <v>57889.24</v>
      </c>
      <c r="K227" s="29">
        <v>3391311.98</v>
      </c>
      <c r="L227" s="10">
        <f>(F227+J227)/C227</f>
        <v>275.03854309563872</v>
      </c>
      <c r="M227" s="10">
        <f>K227/C227</f>
        <v>109.72278956904361</v>
      </c>
      <c r="N227" s="11">
        <f>(F227+J227+K227)/C227</f>
        <v>384.76133266468236</v>
      </c>
    </row>
    <row r="228" spans="1:14" ht="15" customHeight="1">
      <c r="A228" s="8" t="s">
        <v>328</v>
      </c>
      <c r="B228" s="9" t="s">
        <v>319</v>
      </c>
      <c r="C228" s="28">
        <v>3938</v>
      </c>
      <c r="D228" s="29">
        <v>1137377.32</v>
      </c>
      <c r="E228" s="30">
        <v>0</v>
      </c>
      <c r="F228" s="29">
        <f>D228-E228</f>
        <v>1137377.32</v>
      </c>
      <c r="G228" s="29">
        <v>15493.19</v>
      </c>
      <c r="H228" s="29">
        <v>0</v>
      </c>
      <c r="I228" s="29">
        <v>0</v>
      </c>
      <c r="J228" s="29">
        <f>G228-H228-I228</f>
        <v>15493.19</v>
      </c>
      <c r="K228" s="29">
        <v>189590.99</v>
      </c>
      <c r="L228" s="10">
        <f>(F228+J228)/C228</f>
        <v>292.75533519553073</v>
      </c>
      <c r="M228" s="10">
        <f>K228/C228</f>
        <v>48.143979177247331</v>
      </c>
      <c r="N228" s="11">
        <f>(F228+J228+K228)/C228</f>
        <v>340.89931437277806</v>
      </c>
    </row>
    <row r="229" spans="1:14" ht="15" customHeight="1">
      <c r="A229" s="8" t="s">
        <v>116</v>
      </c>
      <c r="B229" s="9" t="s">
        <v>91</v>
      </c>
      <c r="C229" s="28">
        <v>4602</v>
      </c>
      <c r="D229" s="29">
        <v>1518506.08</v>
      </c>
      <c r="E229" s="30">
        <v>0</v>
      </c>
      <c r="F229" s="29">
        <f>D229-E229</f>
        <v>1518506.08</v>
      </c>
      <c r="G229" s="29">
        <v>31390.639999999999</v>
      </c>
      <c r="H229" s="29">
        <v>0</v>
      </c>
      <c r="I229" s="29">
        <v>0</v>
      </c>
      <c r="J229" s="29">
        <f>G229-H229-I229</f>
        <v>31390.639999999999</v>
      </c>
      <c r="K229" s="29">
        <v>483928.08</v>
      </c>
      <c r="L229" s="10">
        <f>(F229+J229)/C229</f>
        <v>336.78764015645373</v>
      </c>
      <c r="M229" s="10">
        <f>K229/C229</f>
        <v>105.15603650586702</v>
      </c>
      <c r="N229" s="11">
        <f>(F229+J229+K229)/C229</f>
        <v>441.94367666232074</v>
      </c>
    </row>
    <row r="230" spans="1:14" ht="15" customHeight="1">
      <c r="A230" s="8" t="s">
        <v>576</v>
      </c>
      <c r="B230" s="9" t="s">
        <v>91</v>
      </c>
      <c r="C230" s="28">
        <v>299</v>
      </c>
      <c r="D230" s="29">
        <v>61296.85</v>
      </c>
      <c r="E230" s="30">
        <v>0</v>
      </c>
      <c r="F230" s="29">
        <f>D230-E230</f>
        <v>61296.85</v>
      </c>
      <c r="G230" s="29">
        <v>4085.1</v>
      </c>
      <c r="H230" s="29">
        <v>0</v>
      </c>
      <c r="I230" s="29">
        <v>0</v>
      </c>
      <c r="J230" s="29">
        <f>G230-H230-I230</f>
        <v>4085.1</v>
      </c>
      <c r="K230" s="29">
        <v>14439.13</v>
      </c>
      <c r="L230" s="10">
        <f>(F230+J230)/C230</f>
        <v>218.66872909698995</v>
      </c>
      <c r="M230" s="10">
        <f>K230/C230</f>
        <v>48.291404682274248</v>
      </c>
      <c r="N230" s="11">
        <f>(F230+J230+K230)/C230</f>
        <v>266.9601337792642</v>
      </c>
    </row>
    <row r="231" spans="1:14" ht="15" customHeight="1">
      <c r="A231" s="8" t="s">
        <v>636</v>
      </c>
      <c r="B231" s="9" t="s">
        <v>0</v>
      </c>
      <c r="C231" s="28">
        <v>1844</v>
      </c>
      <c r="D231" s="29">
        <v>454806.1</v>
      </c>
      <c r="E231" s="30">
        <v>0</v>
      </c>
      <c r="F231" s="29">
        <f>D231-E231</f>
        <v>454806.1</v>
      </c>
      <c r="G231" s="29">
        <v>7215.07</v>
      </c>
      <c r="H231" s="29">
        <v>0</v>
      </c>
      <c r="I231" s="29">
        <v>0</v>
      </c>
      <c r="J231" s="29">
        <f>G231-H231-I231</f>
        <v>7215.07</v>
      </c>
      <c r="K231" s="29">
        <v>200396.4</v>
      </c>
      <c r="L231" s="10">
        <f>(F231+J231)/C231</f>
        <v>250.55377982646419</v>
      </c>
      <c r="M231" s="10">
        <f>K231/C231</f>
        <v>108.67483731019523</v>
      </c>
      <c r="N231" s="11">
        <f>(F231+J231+K231)/C231</f>
        <v>359.22861713665941</v>
      </c>
    </row>
    <row r="232" spans="1:14" ht="15" customHeight="1">
      <c r="A232" s="8" t="s">
        <v>298</v>
      </c>
      <c r="B232" s="9" t="s">
        <v>275</v>
      </c>
      <c r="C232" s="28">
        <v>3065</v>
      </c>
      <c r="D232" s="29">
        <v>1261780.3999999999</v>
      </c>
      <c r="E232" s="30">
        <v>0</v>
      </c>
      <c r="F232" s="29">
        <f>D232-E232</f>
        <v>1261780.3999999999</v>
      </c>
      <c r="G232" s="29">
        <v>20598.93</v>
      </c>
      <c r="H232" s="29">
        <v>0</v>
      </c>
      <c r="I232" s="29">
        <v>0</v>
      </c>
      <c r="J232" s="29">
        <f>G232-H232-I232</f>
        <v>20598.93</v>
      </c>
      <c r="K232" s="29">
        <v>186464.73</v>
      </c>
      <c r="L232" s="10">
        <f>(F232+J232)/C232</f>
        <v>418.39456117455131</v>
      </c>
      <c r="M232" s="10">
        <f>K232/C232</f>
        <v>60.836779771615014</v>
      </c>
      <c r="N232" s="11">
        <f>(F232+J232+K232)/C232</f>
        <v>479.23134094616631</v>
      </c>
    </row>
    <row r="233" spans="1:14" ht="15" customHeight="1">
      <c r="A233" s="8" t="s">
        <v>50</v>
      </c>
      <c r="B233" s="9" t="s">
        <v>0</v>
      </c>
      <c r="C233" s="28">
        <v>982</v>
      </c>
      <c r="D233" s="29">
        <v>139669.16</v>
      </c>
      <c r="E233" s="30">
        <v>0</v>
      </c>
      <c r="F233" s="29">
        <f>D233-E233</f>
        <v>139669.16</v>
      </c>
      <c r="G233" s="29">
        <v>5803.34</v>
      </c>
      <c r="H233" s="29">
        <v>0</v>
      </c>
      <c r="I233" s="29">
        <v>0</v>
      </c>
      <c r="J233" s="29">
        <f>G233-H233-I233</f>
        <v>5803.34</v>
      </c>
      <c r="K233" s="29">
        <v>136958.67000000001</v>
      </c>
      <c r="L233" s="10">
        <f>(F233+J233)/C233</f>
        <v>148.13900203665989</v>
      </c>
      <c r="M233" s="10">
        <f>K233/C233</f>
        <v>139.46911405295316</v>
      </c>
      <c r="N233" s="11">
        <f>(F233+J233+K233)/C233</f>
        <v>287.60811608961308</v>
      </c>
    </row>
    <row r="234" spans="1:14" ht="15" customHeight="1">
      <c r="A234" s="8" t="s">
        <v>443</v>
      </c>
      <c r="B234" s="9" t="s">
        <v>319</v>
      </c>
      <c r="C234" s="28">
        <v>8656</v>
      </c>
      <c r="D234" s="29">
        <v>2005568.94</v>
      </c>
      <c r="E234" s="30">
        <v>0</v>
      </c>
      <c r="F234" s="29">
        <f>D234-E234</f>
        <v>2005568.94</v>
      </c>
      <c r="G234" s="29">
        <v>32076.55</v>
      </c>
      <c r="H234" s="29">
        <v>0</v>
      </c>
      <c r="I234" s="29">
        <v>0</v>
      </c>
      <c r="J234" s="29">
        <f>G234-H234-I234</f>
        <v>32076.55</v>
      </c>
      <c r="K234" s="29">
        <v>687842.44</v>
      </c>
      <c r="L234" s="10">
        <f>(F234+J234)/C234</f>
        <v>235.40266751386321</v>
      </c>
      <c r="M234" s="10">
        <f>K234/C234</f>
        <v>79.464237523105353</v>
      </c>
      <c r="N234" s="11">
        <f>(F234+J234+K234)/C234</f>
        <v>314.86690503696855</v>
      </c>
    </row>
    <row r="235" spans="1:14" ht="15" customHeight="1">
      <c r="A235" s="8" t="s">
        <v>296</v>
      </c>
      <c r="B235" s="9" t="s">
        <v>275</v>
      </c>
      <c r="C235" s="28">
        <v>1370</v>
      </c>
      <c r="D235" s="29">
        <v>316108.23</v>
      </c>
      <c r="E235" s="30">
        <v>0</v>
      </c>
      <c r="F235" s="29">
        <f>D235-E235</f>
        <v>316108.23</v>
      </c>
      <c r="G235" s="29">
        <v>1983.18</v>
      </c>
      <c r="H235" s="29">
        <v>0</v>
      </c>
      <c r="I235" s="29">
        <v>0</v>
      </c>
      <c r="J235" s="29">
        <f>G235-H235-I235</f>
        <v>1983.18</v>
      </c>
      <c r="K235" s="29">
        <v>100100.62</v>
      </c>
      <c r="L235" s="10">
        <f>(F235+J235)/C235</f>
        <v>232.18351094890508</v>
      </c>
      <c r="M235" s="10">
        <f>K235/C235</f>
        <v>73.066145985401462</v>
      </c>
      <c r="N235" s="11">
        <f>(F235+J235+K235)/C235</f>
        <v>305.24965693430653</v>
      </c>
    </row>
    <row r="236" spans="1:14" ht="15" customHeight="1">
      <c r="A236" s="8" t="s">
        <v>292</v>
      </c>
      <c r="B236" s="9" t="s">
        <v>275</v>
      </c>
      <c r="C236" s="28">
        <v>3601</v>
      </c>
      <c r="D236" s="29">
        <v>821819.06</v>
      </c>
      <c r="E236" s="30">
        <v>0</v>
      </c>
      <c r="F236" s="29">
        <f>D236-E236</f>
        <v>821819.06</v>
      </c>
      <c r="G236" s="29">
        <v>42039.02</v>
      </c>
      <c r="H236" s="29">
        <v>0</v>
      </c>
      <c r="I236" s="29">
        <v>0</v>
      </c>
      <c r="J236" s="29">
        <f>G236-H236-I236</f>
        <v>42039.02</v>
      </c>
      <c r="K236" s="29">
        <v>332008.71999999997</v>
      </c>
      <c r="L236" s="10">
        <f>(F236+J236)/C236</f>
        <v>239.89394057206334</v>
      </c>
      <c r="M236" s="10">
        <f>K236/C236</f>
        <v>92.199033601777273</v>
      </c>
      <c r="N236" s="11">
        <f>(F236+J236+K236)/C236</f>
        <v>332.09297417384062</v>
      </c>
    </row>
    <row r="237" spans="1:14" ht="15" customHeight="1">
      <c r="A237" s="8" t="s">
        <v>371</v>
      </c>
      <c r="B237" s="9" t="s">
        <v>119</v>
      </c>
      <c r="C237" s="28">
        <v>14455</v>
      </c>
      <c r="D237" s="29">
        <v>6498067.7999999998</v>
      </c>
      <c r="E237" s="30">
        <v>0</v>
      </c>
      <c r="F237" s="29">
        <f>D237-E237</f>
        <v>6498067.7999999998</v>
      </c>
      <c r="G237" s="29">
        <v>308049.40000000002</v>
      </c>
      <c r="H237" s="29">
        <v>0</v>
      </c>
      <c r="I237" s="29">
        <v>0</v>
      </c>
      <c r="J237" s="29">
        <f>G237-H237-I237</f>
        <v>308049.40000000002</v>
      </c>
      <c r="K237" s="29">
        <v>666451.14</v>
      </c>
      <c r="L237" s="10">
        <f>(F237+J237)/C237</f>
        <v>470.84864752680733</v>
      </c>
      <c r="M237" s="10">
        <f>K237/C237</f>
        <v>46.105232791421656</v>
      </c>
      <c r="N237" s="11">
        <f>(F237+J237+K237)/C237</f>
        <v>516.95388031822893</v>
      </c>
    </row>
    <row r="238" spans="1:14" ht="15" customHeight="1">
      <c r="A238" s="8" t="s">
        <v>302</v>
      </c>
      <c r="B238" s="9" t="s">
        <v>275</v>
      </c>
      <c r="C238" s="28">
        <v>1597</v>
      </c>
      <c r="D238" s="29">
        <v>432082.49</v>
      </c>
      <c r="E238" s="30">
        <v>0</v>
      </c>
      <c r="F238" s="29">
        <f>D238-E238</f>
        <v>432082.49</v>
      </c>
      <c r="G238" s="29">
        <v>3752.64</v>
      </c>
      <c r="H238" s="29">
        <v>0</v>
      </c>
      <c r="I238" s="29">
        <v>0</v>
      </c>
      <c r="J238" s="29">
        <f>G238-H238-I238</f>
        <v>3752.64</v>
      </c>
      <c r="K238" s="29">
        <v>228616.66</v>
      </c>
      <c r="L238" s="10">
        <f>(F238+J238)/C238</f>
        <v>272.90865998747654</v>
      </c>
      <c r="M238" s="10">
        <f>K238/C238</f>
        <v>143.15382592360677</v>
      </c>
      <c r="N238" s="11">
        <f>(F238+J238+K238)/C238</f>
        <v>416.06248591108329</v>
      </c>
    </row>
    <row r="239" spans="1:14" ht="15" customHeight="1">
      <c r="A239" s="8" t="s">
        <v>637</v>
      </c>
      <c r="B239" s="9" t="s">
        <v>0</v>
      </c>
      <c r="C239" s="28">
        <v>1744</v>
      </c>
      <c r="D239" s="29">
        <v>626186.62</v>
      </c>
      <c r="E239" s="30">
        <v>0</v>
      </c>
      <c r="F239" s="29">
        <f>D239-E239</f>
        <v>626186.62</v>
      </c>
      <c r="G239" s="29">
        <v>0</v>
      </c>
      <c r="H239" s="29">
        <v>0</v>
      </c>
      <c r="I239" s="29">
        <v>0</v>
      </c>
      <c r="J239" s="29">
        <f>G239-H239-I239</f>
        <v>0</v>
      </c>
      <c r="K239" s="29">
        <v>206994.91</v>
      </c>
      <c r="L239" s="10">
        <f>(F239+J239)/C239</f>
        <v>359.05196100917431</v>
      </c>
      <c r="M239" s="10">
        <f>K239/C239</f>
        <v>118.68974197247707</v>
      </c>
      <c r="N239" s="11">
        <f>(F239+J239+K239)/C239</f>
        <v>477.74170298165137</v>
      </c>
    </row>
    <row r="240" spans="1:14" ht="15" customHeight="1">
      <c r="A240" s="8" t="s">
        <v>577</v>
      </c>
      <c r="B240" s="9" t="s">
        <v>91</v>
      </c>
      <c r="C240" s="28">
        <v>51</v>
      </c>
      <c r="D240" s="29">
        <v>20932.21</v>
      </c>
      <c r="E240" s="30">
        <v>0</v>
      </c>
      <c r="F240" s="29">
        <f>D240-E240</f>
        <v>20932.21</v>
      </c>
      <c r="G240" s="29">
        <v>28</v>
      </c>
      <c r="H240" s="29">
        <v>0</v>
      </c>
      <c r="I240" s="29">
        <v>0</v>
      </c>
      <c r="J240" s="29">
        <f>G240-H240-I240</f>
        <v>28</v>
      </c>
      <c r="K240" s="29">
        <v>1609.52</v>
      </c>
      <c r="L240" s="10">
        <f>(F240+J240)/C240</f>
        <v>410.98450980392153</v>
      </c>
      <c r="M240" s="10">
        <f>K240/C240</f>
        <v>31.559215686274509</v>
      </c>
      <c r="N240" s="11">
        <f>(F240+J240+K240)/C240</f>
        <v>442.5437254901961</v>
      </c>
    </row>
    <row r="241" spans="1:14" ht="15" customHeight="1">
      <c r="A241" s="8" t="s">
        <v>532</v>
      </c>
      <c r="B241" s="9" t="s">
        <v>91</v>
      </c>
      <c r="C241" s="28">
        <v>376</v>
      </c>
      <c r="D241" s="29">
        <v>87474.22</v>
      </c>
      <c r="E241" s="30">
        <v>0</v>
      </c>
      <c r="F241" s="29">
        <f>D241-E241</f>
        <v>87474.22</v>
      </c>
      <c r="G241" s="29">
        <v>3418.3</v>
      </c>
      <c r="H241" s="29">
        <v>0</v>
      </c>
      <c r="I241" s="29">
        <v>0</v>
      </c>
      <c r="J241" s="29">
        <f>G241-H241-I241</f>
        <v>3418.3</v>
      </c>
      <c r="K241" s="29">
        <v>20912.36</v>
      </c>
      <c r="L241" s="10">
        <f>(F241+J241)/C241</f>
        <v>241.7354255319149</v>
      </c>
      <c r="M241" s="10">
        <f>K241/C241</f>
        <v>55.617978723404256</v>
      </c>
      <c r="N241" s="11">
        <f>(F241+J241+K241)/C241</f>
        <v>297.35340425531916</v>
      </c>
    </row>
    <row r="242" spans="1:14" ht="15" customHeight="1">
      <c r="A242" s="8" t="s">
        <v>638</v>
      </c>
      <c r="B242" s="9" t="s">
        <v>91</v>
      </c>
      <c r="C242" s="28">
        <v>1749</v>
      </c>
      <c r="D242" s="29">
        <v>522048.33</v>
      </c>
      <c r="E242" s="30">
        <v>0</v>
      </c>
      <c r="F242" s="29">
        <f>D242-E242</f>
        <v>522048.33</v>
      </c>
      <c r="G242" s="29">
        <v>12790.18</v>
      </c>
      <c r="H242" s="29">
        <v>0</v>
      </c>
      <c r="I242" s="29">
        <v>0</v>
      </c>
      <c r="J242" s="29">
        <f>G242-H242-I242</f>
        <v>12790.18</v>
      </c>
      <c r="K242" s="29">
        <v>87327.08</v>
      </c>
      <c r="L242" s="10">
        <f>(F242+J242)/C242</f>
        <v>305.79674671240707</v>
      </c>
      <c r="M242" s="10">
        <f>K242/C242</f>
        <v>49.929719839908522</v>
      </c>
      <c r="N242" s="11">
        <f>(F242+J242+K242)/C242</f>
        <v>355.72646655231557</v>
      </c>
    </row>
    <row r="243" spans="1:14" ht="15" customHeight="1">
      <c r="A243" s="8" t="s">
        <v>293</v>
      </c>
      <c r="B243" s="9" t="s">
        <v>275</v>
      </c>
      <c r="C243" s="28">
        <v>616</v>
      </c>
      <c r="D243" s="29">
        <v>190309.3</v>
      </c>
      <c r="E243" s="30">
        <v>0</v>
      </c>
      <c r="F243" s="29">
        <f>D243-E243</f>
        <v>190309.3</v>
      </c>
      <c r="G243" s="29">
        <v>3247.25</v>
      </c>
      <c r="H243" s="29">
        <v>0</v>
      </c>
      <c r="I243" s="29">
        <v>0</v>
      </c>
      <c r="J243" s="29">
        <f>G243-H243-I243</f>
        <v>3247.25</v>
      </c>
      <c r="K243" s="29">
        <v>106258.64</v>
      </c>
      <c r="L243" s="10">
        <f>(F243+J243)/C243</f>
        <v>314.21517857142857</v>
      </c>
      <c r="M243" s="10">
        <f>K243/C243</f>
        <v>172.4977922077922</v>
      </c>
      <c r="N243" s="11">
        <f>(F243+J243+K243)/C243</f>
        <v>486.71297077922077</v>
      </c>
    </row>
    <row r="244" spans="1:14" ht="15" customHeight="1">
      <c r="A244" s="8" t="s">
        <v>578</v>
      </c>
      <c r="B244" s="9" t="s">
        <v>119</v>
      </c>
      <c r="C244" s="28">
        <v>4066</v>
      </c>
      <c r="D244" s="29">
        <v>1328685.97</v>
      </c>
      <c r="E244" s="30">
        <v>0</v>
      </c>
      <c r="F244" s="29">
        <f>D244-E244</f>
        <v>1328685.97</v>
      </c>
      <c r="G244" s="29">
        <v>40879.69</v>
      </c>
      <c r="H244" s="29">
        <v>0</v>
      </c>
      <c r="I244" s="29">
        <v>0</v>
      </c>
      <c r="J244" s="29">
        <f>G244-H244-I244</f>
        <v>40879.69</v>
      </c>
      <c r="K244" s="29">
        <v>646334.49</v>
      </c>
      <c r="L244" s="10">
        <f>(F244+J244)/C244</f>
        <v>336.83365961633052</v>
      </c>
      <c r="M244" s="10">
        <f>K244/C244</f>
        <v>158.96076979832759</v>
      </c>
      <c r="N244" s="11">
        <f>(F244+J244+K244)/C244</f>
        <v>495.79442941465811</v>
      </c>
    </row>
    <row r="245" spans="1:14" ht="15" customHeight="1">
      <c r="A245" s="8" t="s">
        <v>579</v>
      </c>
      <c r="B245" s="9" t="s">
        <v>0</v>
      </c>
      <c r="C245" s="28">
        <v>1634</v>
      </c>
      <c r="D245" s="29">
        <v>259283.91</v>
      </c>
      <c r="E245" s="30">
        <v>0</v>
      </c>
      <c r="F245" s="29">
        <f>D245-E245</f>
        <v>259283.91</v>
      </c>
      <c r="G245" s="29">
        <v>40200.6</v>
      </c>
      <c r="H245" s="29">
        <v>0</v>
      </c>
      <c r="I245" s="29">
        <v>0</v>
      </c>
      <c r="J245" s="29">
        <f>G245-H245-I245</f>
        <v>40200.6</v>
      </c>
      <c r="K245" s="29">
        <v>242401.06</v>
      </c>
      <c r="L245" s="10">
        <f>(F245+J245)/C245</f>
        <v>183.28305385556916</v>
      </c>
      <c r="M245" s="10">
        <f>K245/C245</f>
        <v>148.34826193390452</v>
      </c>
      <c r="N245" s="11">
        <f>(F245+J245+K245)/C245</f>
        <v>331.63131578947372</v>
      </c>
    </row>
    <row r="246" spans="1:14" ht="15" customHeight="1">
      <c r="A246" s="8" t="s">
        <v>639</v>
      </c>
      <c r="B246" s="9" t="s">
        <v>0</v>
      </c>
      <c r="C246" s="28">
        <v>422</v>
      </c>
      <c r="D246" s="29">
        <v>61305.37</v>
      </c>
      <c r="E246" s="30">
        <v>0</v>
      </c>
      <c r="F246" s="29">
        <f>D246-E246</f>
        <v>61305.37</v>
      </c>
      <c r="G246" s="29">
        <v>339.52</v>
      </c>
      <c r="H246" s="29">
        <v>0</v>
      </c>
      <c r="I246" s="29">
        <v>0</v>
      </c>
      <c r="J246" s="29">
        <f>G246-H246-I246</f>
        <v>339.52</v>
      </c>
      <c r="K246" s="29">
        <v>31727.91</v>
      </c>
      <c r="L246" s="10">
        <f>(F246+J246)/C246</f>
        <v>146.0779383886256</v>
      </c>
      <c r="M246" s="10">
        <f>K246/C246</f>
        <v>75.184620853080574</v>
      </c>
      <c r="N246" s="11">
        <f>(F246+J246+K246)/C246</f>
        <v>221.26255924170616</v>
      </c>
    </row>
    <row r="247" spans="1:14" ht="15" customHeight="1">
      <c r="A247" s="8" t="s">
        <v>5</v>
      </c>
      <c r="B247" s="9" t="s">
        <v>0</v>
      </c>
      <c r="C247" s="28">
        <v>688</v>
      </c>
      <c r="D247" s="29">
        <v>143167.24</v>
      </c>
      <c r="E247" s="30">
        <v>0</v>
      </c>
      <c r="F247" s="29">
        <f>D247-E247</f>
        <v>143167.24</v>
      </c>
      <c r="G247" s="29">
        <v>2222.3200000000002</v>
      </c>
      <c r="H247" s="29">
        <v>0</v>
      </c>
      <c r="I247" s="29">
        <v>0</v>
      </c>
      <c r="J247" s="29">
        <f>G247-H247-I247</f>
        <v>2222.3200000000002</v>
      </c>
      <c r="K247" s="29">
        <v>54707.360000000001</v>
      </c>
      <c r="L247" s="10">
        <f>(F247+J247)/C247</f>
        <v>211.32203488372093</v>
      </c>
      <c r="M247" s="10">
        <f>K247/C247</f>
        <v>79.516511627906979</v>
      </c>
      <c r="N247" s="11">
        <f>(F247+J247+K247)/C247</f>
        <v>290.8385465116279</v>
      </c>
    </row>
    <row r="248" spans="1:14" ht="15" customHeight="1">
      <c r="A248" s="8" t="s">
        <v>49</v>
      </c>
      <c r="B248" s="9" t="s">
        <v>0</v>
      </c>
      <c r="C248" s="28">
        <v>2600</v>
      </c>
      <c r="D248" s="29">
        <v>454864.6</v>
      </c>
      <c r="E248" s="30">
        <v>0</v>
      </c>
      <c r="F248" s="29">
        <f>D248-E248</f>
        <v>454864.6</v>
      </c>
      <c r="G248" s="29">
        <v>4187.17</v>
      </c>
      <c r="H248" s="29">
        <v>0</v>
      </c>
      <c r="I248" s="29">
        <v>0</v>
      </c>
      <c r="J248" s="29">
        <f>G248-H248-I248</f>
        <v>4187.17</v>
      </c>
      <c r="K248" s="29">
        <v>199344.1</v>
      </c>
      <c r="L248" s="10">
        <f>(F248+J248)/C248</f>
        <v>176.55837307692306</v>
      </c>
      <c r="M248" s="10">
        <f>K248/C248</f>
        <v>76.67080769230769</v>
      </c>
      <c r="N248" s="11">
        <f>(F248+J248+K248)/C248</f>
        <v>253.22918076923077</v>
      </c>
    </row>
    <row r="249" spans="1:14" ht="15" customHeight="1">
      <c r="A249" s="8" t="s">
        <v>48</v>
      </c>
      <c r="B249" s="9" t="s">
        <v>0</v>
      </c>
      <c r="C249" s="28">
        <v>764</v>
      </c>
      <c r="D249" s="29">
        <v>224407.86</v>
      </c>
      <c r="E249" s="30">
        <v>0</v>
      </c>
      <c r="F249" s="29">
        <f>D249-E249</f>
        <v>224407.86</v>
      </c>
      <c r="G249" s="29">
        <v>5207.46</v>
      </c>
      <c r="H249" s="29">
        <v>0</v>
      </c>
      <c r="I249" s="29">
        <v>0</v>
      </c>
      <c r="J249" s="29">
        <f>G249-H249-I249</f>
        <v>5207.46</v>
      </c>
      <c r="K249" s="29">
        <v>81429.8</v>
      </c>
      <c r="L249" s="10">
        <f>(F249+J249)/C249</f>
        <v>300.54361256544502</v>
      </c>
      <c r="M249" s="10">
        <f>K249/C249</f>
        <v>106.58350785340315</v>
      </c>
      <c r="N249" s="11">
        <f>(F249+J249+K249)/C249</f>
        <v>407.12712041884816</v>
      </c>
    </row>
    <row r="250" spans="1:14" ht="15" customHeight="1">
      <c r="A250" s="8" t="s">
        <v>33</v>
      </c>
      <c r="B250" s="9" t="s">
        <v>0</v>
      </c>
      <c r="C250" s="28">
        <v>628</v>
      </c>
      <c r="D250" s="29">
        <v>490202.48</v>
      </c>
      <c r="E250" s="30">
        <v>0</v>
      </c>
      <c r="F250" s="29">
        <f>D250-E250</f>
        <v>490202.48</v>
      </c>
      <c r="G250" s="29">
        <v>15059.09</v>
      </c>
      <c r="H250" s="29">
        <v>0</v>
      </c>
      <c r="I250" s="29">
        <v>0</v>
      </c>
      <c r="J250" s="29">
        <f>G250-H250-I250</f>
        <v>15059.09</v>
      </c>
      <c r="K250" s="29">
        <v>100516.89</v>
      </c>
      <c r="L250" s="10">
        <f>(F250+J250)/C250</f>
        <v>804.5566401273885</v>
      </c>
      <c r="M250" s="10">
        <f>K250/C250</f>
        <v>160.05874203821656</v>
      </c>
      <c r="N250" s="11">
        <f>(F250+J250+K250)/C250</f>
        <v>964.61538216560507</v>
      </c>
    </row>
    <row r="251" spans="1:14" ht="15" customHeight="1">
      <c r="A251" s="8" t="s">
        <v>4</v>
      </c>
      <c r="B251" s="9" t="s">
        <v>0</v>
      </c>
      <c r="C251" s="28">
        <v>878</v>
      </c>
      <c r="D251" s="29">
        <v>176428.98</v>
      </c>
      <c r="E251" s="30">
        <v>0</v>
      </c>
      <c r="F251" s="29">
        <f>D251-E251</f>
        <v>176428.98</v>
      </c>
      <c r="G251" s="29">
        <v>10831.44</v>
      </c>
      <c r="H251" s="29">
        <v>0</v>
      </c>
      <c r="I251" s="29">
        <v>0</v>
      </c>
      <c r="J251" s="29">
        <f>G251-H251-I251</f>
        <v>10831.44</v>
      </c>
      <c r="K251" s="29">
        <v>95110.58</v>
      </c>
      <c r="L251" s="10">
        <f>(F251+J251)/C251</f>
        <v>213.28066059225515</v>
      </c>
      <c r="M251" s="10">
        <f>K251/C251</f>
        <v>108.32640091116173</v>
      </c>
      <c r="N251" s="11">
        <f>(F251+J251+K251)/C251</f>
        <v>321.60706150341684</v>
      </c>
    </row>
    <row r="252" spans="1:14" ht="15" customHeight="1">
      <c r="A252" s="8" t="s">
        <v>264</v>
      </c>
      <c r="B252" s="9" t="s">
        <v>237</v>
      </c>
      <c r="C252" s="28">
        <v>4615</v>
      </c>
      <c r="D252" s="29">
        <v>958455.12</v>
      </c>
      <c r="E252" s="30">
        <v>0</v>
      </c>
      <c r="F252" s="29">
        <f>D252-E252</f>
        <v>958455.12</v>
      </c>
      <c r="G252" s="29">
        <v>57519.03</v>
      </c>
      <c r="H252" s="29">
        <v>0</v>
      </c>
      <c r="I252" s="29">
        <v>0</v>
      </c>
      <c r="J252" s="29">
        <f>G252-H252-I252</f>
        <v>57519.03</v>
      </c>
      <c r="K252" s="29">
        <v>211702.38</v>
      </c>
      <c r="L252" s="10">
        <f>(F252+J252)/C252</f>
        <v>220.14607800650055</v>
      </c>
      <c r="M252" s="10">
        <f>K252/C252</f>
        <v>45.872671722643553</v>
      </c>
      <c r="N252" s="11">
        <f>(F252+J252+K252)/C252</f>
        <v>266.01874972914408</v>
      </c>
    </row>
    <row r="253" spans="1:14" ht="15" customHeight="1">
      <c r="A253" s="8" t="s">
        <v>521</v>
      </c>
      <c r="B253" s="9" t="s">
        <v>319</v>
      </c>
      <c r="C253" s="28">
        <v>135050</v>
      </c>
      <c r="D253" s="29">
        <v>47119258.439999998</v>
      </c>
      <c r="E253" s="30">
        <v>2124567.5099999998</v>
      </c>
      <c r="F253" s="29">
        <f>D253-E253</f>
        <v>44994690.93</v>
      </c>
      <c r="G253" s="29">
        <v>6207532.46</v>
      </c>
      <c r="H253" s="29">
        <v>2257779.14</v>
      </c>
      <c r="I253" s="29">
        <v>497355.63</v>
      </c>
      <c r="J253" s="29">
        <f>G253-H253-I253</f>
        <v>3452397.69</v>
      </c>
      <c r="K253" s="29">
        <v>12682028.119999999</v>
      </c>
      <c r="L253" s="10">
        <f>(F253+J253)/C253</f>
        <v>358.73445849685299</v>
      </c>
      <c r="M253" s="10">
        <f>K253/C253</f>
        <v>93.906168974453905</v>
      </c>
      <c r="N253" s="11">
        <f>(F253+J253+K253)/C253</f>
        <v>452.64062747130686</v>
      </c>
    </row>
    <row r="254" spans="1:14" ht="15" customHeight="1">
      <c r="A254" s="8" t="s">
        <v>640</v>
      </c>
      <c r="B254" s="9" t="s">
        <v>237</v>
      </c>
      <c r="C254" s="28">
        <v>2394</v>
      </c>
      <c r="D254" s="29">
        <v>697736.6</v>
      </c>
      <c r="E254" s="30">
        <v>0</v>
      </c>
      <c r="F254" s="29">
        <f>D254-E254</f>
        <v>697736.6</v>
      </c>
      <c r="G254" s="29">
        <v>46662.09</v>
      </c>
      <c r="H254" s="29">
        <v>0</v>
      </c>
      <c r="I254" s="29">
        <v>0</v>
      </c>
      <c r="J254" s="29">
        <f>G254-H254-I254</f>
        <v>46662.09</v>
      </c>
      <c r="K254" s="29">
        <v>100194.21</v>
      </c>
      <c r="L254" s="10">
        <f>(F254+J254)/C254</f>
        <v>310.94347953216374</v>
      </c>
      <c r="M254" s="10">
        <f>K254/C254</f>
        <v>41.852218045112785</v>
      </c>
      <c r="N254" s="11">
        <f>(F254+J254+K254)/C254</f>
        <v>352.79569757727648</v>
      </c>
    </row>
    <row r="255" spans="1:14" ht="15" customHeight="1">
      <c r="A255" s="8" t="s">
        <v>52</v>
      </c>
      <c r="B255" s="9" t="s">
        <v>0</v>
      </c>
      <c r="C255" s="28">
        <v>327</v>
      </c>
      <c r="D255" s="29">
        <v>108867.92</v>
      </c>
      <c r="E255" s="30">
        <v>0</v>
      </c>
      <c r="F255" s="29">
        <f>D255-E255</f>
        <v>108867.92</v>
      </c>
      <c r="G255" s="29">
        <v>1049.1300000000001</v>
      </c>
      <c r="H255" s="29">
        <v>0</v>
      </c>
      <c r="I255" s="29">
        <v>0</v>
      </c>
      <c r="J255" s="29">
        <f>G255-H255-I255</f>
        <v>1049.1300000000001</v>
      </c>
      <c r="K255" s="29">
        <v>37280.800000000003</v>
      </c>
      <c r="L255" s="10">
        <f>(F255+J255)/C255</f>
        <v>336.13776758409784</v>
      </c>
      <c r="M255" s="10">
        <f>K255/C255</f>
        <v>114.0085626911315</v>
      </c>
      <c r="N255" s="11">
        <f>(F255+J255+K255)/C255</f>
        <v>450.14633027522939</v>
      </c>
    </row>
    <row r="256" spans="1:14" ht="15" customHeight="1">
      <c r="A256" s="8" t="s">
        <v>428</v>
      </c>
      <c r="B256" s="9" t="s">
        <v>0</v>
      </c>
      <c r="C256" s="28">
        <v>7111</v>
      </c>
      <c r="D256" s="29">
        <v>1867956.42</v>
      </c>
      <c r="E256" s="30">
        <v>0</v>
      </c>
      <c r="F256" s="29">
        <f>D256-E256</f>
        <v>1867956.42</v>
      </c>
      <c r="G256" s="29">
        <v>26571.56</v>
      </c>
      <c r="H256" s="29">
        <v>0</v>
      </c>
      <c r="I256" s="29">
        <v>0</v>
      </c>
      <c r="J256" s="29">
        <f>G256-H256-I256</f>
        <v>26571.56</v>
      </c>
      <c r="K256" s="29">
        <v>938636.92</v>
      </c>
      <c r="L256" s="10">
        <f>(F256+J256)/C256</f>
        <v>266.42216003375052</v>
      </c>
      <c r="M256" s="10">
        <f>K256/C256</f>
        <v>131.99787934186472</v>
      </c>
      <c r="N256" s="11">
        <f>(F256+J256+K256)/C256</f>
        <v>398.4200393756152</v>
      </c>
    </row>
    <row r="257" spans="1:14" ht="15" customHeight="1">
      <c r="A257" s="8" t="s">
        <v>492</v>
      </c>
      <c r="B257" s="9" t="s">
        <v>319</v>
      </c>
      <c r="C257" s="28">
        <v>39893</v>
      </c>
      <c r="D257" s="29">
        <v>14559906.439999999</v>
      </c>
      <c r="E257" s="30">
        <v>0</v>
      </c>
      <c r="F257" s="29">
        <f>D257-E257</f>
        <v>14559906.439999999</v>
      </c>
      <c r="G257" s="29">
        <v>235154.65</v>
      </c>
      <c r="H257" s="29">
        <v>0</v>
      </c>
      <c r="I257" s="29">
        <v>0</v>
      </c>
      <c r="J257" s="29">
        <f>G257-H257-I257</f>
        <v>235154.65</v>
      </c>
      <c r="K257" s="29">
        <v>3368975.06</v>
      </c>
      <c r="L257" s="10">
        <f>(F257+J257)/C257</f>
        <v>370.86860075702504</v>
      </c>
      <c r="M257" s="10">
        <f>K257/C257</f>
        <v>84.4502810016795</v>
      </c>
      <c r="N257" s="11">
        <f>(F257+J257+K257)/C257</f>
        <v>455.31888175870449</v>
      </c>
    </row>
    <row r="258" spans="1:14" ht="15" customHeight="1">
      <c r="A258" s="8" t="s">
        <v>509</v>
      </c>
      <c r="B258" s="9" t="s">
        <v>119</v>
      </c>
      <c r="C258" s="28">
        <v>83758</v>
      </c>
      <c r="D258" s="29">
        <v>43899478.920000002</v>
      </c>
      <c r="E258" s="30">
        <v>784161.37</v>
      </c>
      <c r="F258" s="29">
        <f>D258-E258</f>
        <v>43115317.550000004</v>
      </c>
      <c r="G258" s="29">
        <v>2985668.45</v>
      </c>
      <c r="H258" s="29">
        <v>1396301.15</v>
      </c>
      <c r="I258" s="29">
        <v>414343.2</v>
      </c>
      <c r="J258" s="29">
        <f>G258-H258-I258</f>
        <v>1175024.1000000003</v>
      </c>
      <c r="K258" s="29">
        <v>18359394.5</v>
      </c>
      <c r="L258" s="10">
        <f>(F258+J258)/C258</f>
        <v>528.78938907328268</v>
      </c>
      <c r="M258" s="10">
        <f>K258/C258</f>
        <v>219.19571264834403</v>
      </c>
      <c r="N258" s="11">
        <f>(F258+J258+K258)/C258</f>
        <v>747.98510172162662</v>
      </c>
    </row>
    <row r="259" spans="1:14" ht="15" customHeight="1">
      <c r="A259" s="8" t="s">
        <v>537</v>
      </c>
      <c r="B259" s="9" t="s">
        <v>237</v>
      </c>
      <c r="C259" s="28">
        <v>2254</v>
      </c>
      <c r="D259" s="29">
        <v>692708.32</v>
      </c>
      <c r="E259" s="30">
        <v>0</v>
      </c>
      <c r="F259" s="29">
        <f>D259-E259</f>
        <v>692708.32</v>
      </c>
      <c r="G259" s="29">
        <v>23595.87</v>
      </c>
      <c r="H259" s="29">
        <v>0</v>
      </c>
      <c r="I259" s="29">
        <v>0</v>
      </c>
      <c r="J259" s="29">
        <f>G259-H259-I259</f>
        <v>23595.87</v>
      </c>
      <c r="K259" s="29">
        <v>53626.01</v>
      </c>
      <c r="L259" s="10">
        <f>(F259+J259)/C259</f>
        <v>317.79245341614904</v>
      </c>
      <c r="M259" s="10">
        <f>K259/C259</f>
        <v>23.791486246672584</v>
      </c>
      <c r="N259" s="11">
        <f>(F259+J259+K259)/C259</f>
        <v>341.58393966282165</v>
      </c>
    </row>
    <row r="260" spans="1:14" ht="15" customHeight="1">
      <c r="A260" s="8" t="s">
        <v>115</v>
      </c>
      <c r="B260" s="9" t="s">
        <v>91</v>
      </c>
      <c r="C260" s="28">
        <v>2287</v>
      </c>
      <c r="D260" s="29">
        <v>837134.67</v>
      </c>
      <c r="E260" s="30">
        <v>0</v>
      </c>
      <c r="F260" s="29">
        <f>D260-E260</f>
        <v>837134.67</v>
      </c>
      <c r="G260" s="29">
        <v>22324.799999999999</v>
      </c>
      <c r="H260" s="29">
        <v>0</v>
      </c>
      <c r="I260" s="29">
        <v>0</v>
      </c>
      <c r="J260" s="29">
        <f>G260-H260-I260</f>
        <v>22324.799999999999</v>
      </c>
      <c r="K260" s="29">
        <v>75573.210000000006</v>
      </c>
      <c r="L260" s="10">
        <f>(F260+J260)/C260</f>
        <v>375.80212942719726</v>
      </c>
      <c r="M260" s="10">
        <f>K260/C260</f>
        <v>33.04469173589856</v>
      </c>
      <c r="N260" s="11">
        <f>(F260+J260+K260)/C260</f>
        <v>408.8468211630958</v>
      </c>
    </row>
    <row r="261" spans="1:14" ht="15" customHeight="1">
      <c r="A261" s="8" t="s">
        <v>208</v>
      </c>
      <c r="B261" s="9" t="s">
        <v>182</v>
      </c>
      <c r="C261" s="28">
        <v>944</v>
      </c>
      <c r="D261" s="29">
        <v>167377.95000000001</v>
      </c>
      <c r="E261" s="30">
        <v>0</v>
      </c>
      <c r="F261" s="29">
        <f>D261-E261</f>
        <v>167377.95000000001</v>
      </c>
      <c r="G261" s="29">
        <v>2072.2399999999998</v>
      </c>
      <c r="H261" s="29">
        <v>0</v>
      </c>
      <c r="I261" s="29">
        <v>0</v>
      </c>
      <c r="J261" s="29">
        <f>G261-H261-I261</f>
        <v>2072.2399999999998</v>
      </c>
      <c r="K261" s="29">
        <v>119619.39</v>
      </c>
      <c r="L261" s="10">
        <f>(F261+J261)/C261</f>
        <v>179.50231991525425</v>
      </c>
      <c r="M261" s="10">
        <f>K261/C261</f>
        <v>126.71545550847458</v>
      </c>
      <c r="N261" s="11">
        <f>(F261+J261+K261)/C261</f>
        <v>306.21777542372882</v>
      </c>
    </row>
    <row r="262" spans="1:14" ht="15" customHeight="1">
      <c r="A262" s="8" t="s">
        <v>15</v>
      </c>
      <c r="B262" s="9" t="s">
        <v>0</v>
      </c>
      <c r="C262" s="28">
        <v>791</v>
      </c>
      <c r="D262" s="29">
        <v>666944.63</v>
      </c>
      <c r="E262" s="30">
        <v>0</v>
      </c>
      <c r="F262" s="29">
        <f>D262-E262</f>
        <v>666944.63</v>
      </c>
      <c r="G262" s="29">
        <v>219381.07</v>
      </c>
      <c r="H262" s="29">
        <v>0</v>
      </c>
      <c r="I262" s="29">
        <v>0</v>
      </c>
      <c r="J262" s="29">
        <f>G262-H262-I262</f>
        <v>219381.07</v>
      </c>
      <c r="K262" s="29">
        <v>126724.18</v>
      </c>
      <c r="L262" s="10">
        <f>(F262+J262)/C262</f>
        <v>1120.5128950695321</v>
      </c>
      <c r="M262" s="10">
        <f>K262/C262</f>
        <v>160.2075600505689</v>
      </c>
      <c r="N262" s="11">
        <f>(F262+J262+K262)/C262</f>
        <v>1280.720455120101</v>
      </c>
    </row>
    <row r="263" spans="1:14" ht="15" customHeight="1">
      <c r="A263" s="8" t="s">
        <v>379</v>
      </c>
      <c r="B263" s="9" t="s">
        <v>319</v>
      </c>
      <c r="C263" s="28">
        <v>15824</v>
      </c>
      <c r="D263" s="29">
        <v>6980554.3700000001</v>
      </c>
      <c r="E263" s="30">
        <v>0</v>
      </c>
      <c r="F263" s="29">
        <f>D263-E263</f>
        <v>6980554.3700000001</v>
      </c>
      <c r="G263" s="29">
        <v>84510.19</v>
      </c>
      <c r="H263" s="29">
        <v>0</v>
      </c>
      <c r="I263" s="29">
        <v>0</v>
      </c>
      <c r="J263" s="29">
        <f>G263-H263-I263</f>
        <v>84510.19</v>
      </c>
      <c r="K263" s="29">
        <v>571746.75</v>
      </c>
      <c r="L263" s="10">
        <f>(F263+J263)/C263</f>
        <v>446.47779069767444</v>
      </c>
      <c r="M263" s="10">
        <f>K263/C263</f>
        <v>36.131619691607682</v>
      </c>
      <c r="N263" s="11">
        <f>(F263+J263+K263)/C263</f>
        <v>482.60941038928212</v>
      </c>
    </row>
    <row r="264" spans="1:14" ht="15" customHeight="1">
      <c r="A264" s="8" t="s">
        <v>263</v>
      </c>
      <c r="B264" s="9" t="s">
        <v>237</v>
      </c>
      <c r="C264" s="28">
        <v>3289</v>
      </c>
      <c r="D264" s="29">
        <v>1066740.3999999999</v>
      </c>
      <c r="E264" s="30">
        <v>0</v>
      </c>
      <c r="F264" s="29">
        <f>D264-E264</f>
        <v>1066740.3999999999</v>
      </c>
      <c r="G264" s="29">
        <v>33190.910000000003</v>
      </c>
      <c r="H264" s="29">
        <v>0</v>
      </c>
      <c r="I264" s="29">
        <v>0</v>
      </c>
      <c r="J264" s="29">
        <f>G264-H264-I264</f>
        <v>33190.910000000003</v>
      </c>
      <c r="K264" s="29">
        <v>217875.59</v>
      </c>
      <c r="L264" s="10">
        <f>(F264+J264)/C264</f>
        <v>334.42727576771051</v>
      </c>
      <c r="M264" s="10">
        <f>K264/C264</f>
        <v>66.243718455457582</v>
      </c>
      <c r="N264" s="11">
        <f>(F264+J264+K264)/C264</f>
        <v>400.67099422316812</v>
      </c>
    </row>
    <row r="265" spans="1:14" ht="15" customHeight="1">
      <c r="A265" s="8" t="s">
        <v>207</v>
      </c>
      <c r="B265" s="9" t="s">
        <v>182</v>
      </c>
      <c r="C265" s="28">
        <v>620</v>
      </c>
      <c r="D265" s="29">
        <v>198969.02</v>
      </c>
      <c r="E265" s="30">
        <v>0</v>
      </c>
      <c r="F265" s="29">
        <f>D265-E265</f>
        <v>198969.02</v>
      </c>
      <c r="G265" s="29">
        <v>4035.57</v>
      </c>
      <c r="H265" s="29">
        <v>0</v>
      </c>
      <c r="I265" s="29">
        <v>0</v>
      </c>
      <c r="J265" s="29">
        <f>G265-H265-I265</f>
        <v>4035.57</v>
      </c>
      <c r="K265" s="29">
        <v>102529.95</v>
      </c>
      <c r="L265" s="10">
        <f>(F265+J265)/C265</f>
        <v>327.42675806451615</v>
      </c>
      <c r="M265" s="10">
        <f>K265/C265</f>
        <v>165.3708870967742</v>
      </c>
      <c r="N265" s="11">
        <f>(F265+J265+K265)/C265</f>
        <v>492.79764516129029</v>
      </c>
    </row>
    <row r="266" spans="1:14" ht="15" customHeight="1">
      <c r="A266" s="8" t="s">
        <v>272</v>
      </c>
      <c r="B266" s="9" t="s">
        <v>267</v>
      </c>
      <c r="C266" s="28">
        <v>3869</v>
      </c>
      <c r="D266" s="29">
        <v>867049.81</v>
      </c>
      <c r="E266" s="30">
        <v>0</v>
      </c>
      <c r="F266" s="29">
        <f>D266-E266</f>
        <v>867049.81</v>
      </c>
      <c r="G266" s="29">
        <v>24256.080000000002</v>
      </c>
      <c r="H266" s="29">
        <v>0</v>
      </c>
      <c r="I266" s="29">
        <v>0</v>
      </c>
      <c r="J266" s="29">
        <f>G266-H266-I266</f>
        <v>24256.080000000002</v>
      </c>
      <c r="K266" s="29">
        <v>275748.73</v>
      </c>
      <c r="L266" s="10">
        <f>(F266+J266)/C266</f>
        <v>230.37112690617732</v>
      </c>
      <c r="M266" s="10">
        <f>K266/C266</f>
        <v>71.271318170069776</v>
      </c>
      <c r="N266" s="11">
        <f>(F266+J266+K266)/C266</f>
        <v>301.6424450762471</v>
      </c>
    </row>
    <row r="267" spans="1:14" ht="15" customHeight="1">
      <c r="A267" s="8" t="s">
        <v>258</v>
      </c>
      <c r="B267" s="9" t="s">
        <v>237</v>
      </c>
      <c r="C267" s="28">
        <v>2405</v>
      </c>
      <c r="D267" s="29">
        <v>1444365.25</v>
      </c>
      <c r="E267" s="30">
        <v>0</v>
      </c>
      <c r="F267" s="29">
        <f>D267-E267</f>
        <v>1444365.25</v>
      </c>
      <c r="G267" s="29">
        <v>44466.2</v>
      </c>
      <c r="H267" s="29">
        <v>0</v>
      </c>
      <c r="I267" s="29">
        <v>0</v>
      </c>
      <c r="J267" s="29">
        <f>G267-H267-I267</f>
        <v>44466.2</v>
      </c>
      <c r="K267" s="29">
        <v>650806.42000000004</v>
      </c>
      <c r="L267" s="10">
        <f>(F267+J267)/C267</f>
        <v>619.05673596673591</v>
      </c>
      <c r="M267" s="10">
        <f>K267/C267</f>
        <v>270.60558004158008</v>
      </c>
      <c r="N267" s="11">
        <f>(F267+J267+K267)/C267</f>
        <v>889.66231600831611</v>
      </c>
    </row>
    <row r="268" spans="1:14" ht="15" customHeight="1">
      <c r="A268" s="8" t="s">
        <v>641</v>
      </c>
      <c r="B268" s="9" t="s">
        <v>319</v>
      </c>
      <c r="C268" s="28">
        <v>12497</v>
      </c>
      <c r="D268" s="29">
        <v>4775014.58</v>
      </c>
      <c r="E268" s="30">
        <v>0</v>
      </c>
      <c r="F268" s="29">
        <f>D268-E268</f>
        <v>4775014.58</v>
      </c>
      <c r="G268" s="29">
        <v>87597.47</v>
      </c>
      <c r="H268" s="29">
        <v>0</v>
      </c>
      <c r="I268" s="29">
        <v>0</v>
      </c>
      <c r="J268" s="29">
        <f>G268-H268-I268</f>
        <v>87597.47</v>
      </c>
      <c r="K268" s="29">
        <v>2340359.5499999998</v>
      </c>
      <c r="L268" s="10">
        <f>(F268+J268)/C268</f>
        <v>389.10234856365526</v>
      </c>
      <c r="M268" s="10">
        <f>K268/C268</f>
        <v>187.27370969032566</v>
      </c>
      <c r="N268" s="11">
        <f>(F268+J268+K268)/C268</f>
        <v>576.37605825398089</v>
      </c>
    </row>
    <row r="269" spans="1:14" ht="15" customHeight="1">
      <c r="A269" s="8" t="s">
        <v>501</v>
      </c>
      <c r="B269" s="9" t="s">
        <v>275</v>
      </c>
      <c r="C269" s="28">
        <v>70228</v>
      </c>
      <c r="D269" s="29">
        <v>57186345.420000002</v>
      </c>
      <c r="E269" s="30">
        <v>0</v>
      </c>
      <c r="F269" s="29">
        <f>D269-E269</f>
        <v>57186345.420000002</v>
      </c>
      <c r="G269" s="29">
        <v>4100095.48</v>
      </c>
      <c r="H269" s="29">
        <v>0</v>
      </c>
      <c r="I269" s="29">
        <v>0</v>
      </c>
      <c r="J269" s="29">
        <f>G269-H269-I269</f>
        <v>4100095.48</v>
      </c>
      <c r="K269" s="29">
        <v>20924894.879999999</v>
      </c>
      <c r="L269" s="10">
        <f>(F269+J269)/C269</f>
        <v>872.67814689297711</v>
      </c>
      <c r="M269" s="10">
        <f>K269/C269</f>
        <v>297.95658255966282</v>
      </c>
      <c r="N269" s="11">
        <f>(F269+J269+K269)/C269</f>
        <v>1170.6347294526399</v>
      </c>
    </row>
    <row r="270" spans="1:14" ht="15" customHeight="1">
      <c r="A270" s="8" t="s">
        <v>294</v>
      </c>
      <c r="B270" s="9" t="s">
        <v>275</v>
      </c>
      <c r="C270" s="28">
        <v>261</v>
      </c>
      <c r="D270" s="29">
        <v>75358.429999999993</v>
      </c>
      <c r="E270" s="30">
        <v>0</v>
      </c>
      <c r="F270" s="29">
        <f>D270-E270</f>
        <v>75358.429999999993</v>
      </c>
      <c r="G270" s="29">
        <v>222.72</v>
      </c>
      <c r="H270" s="29">
        <v>0</v>
      </c>
      <c r="I270" s="29">
        <v>0</v>
      </c>
      <c r="J270" s="29">
        <f>G270-H270-I270</f>
        <v>222.72</v>
      </c>
      <c r="K270" s="29">
        <v>23845.55</v>
      </c>
      <c r="L270" s="10">
        <f>(F270+J270)/C270</f>
        <v>289.58295019157083</v>
      </c>
      <c r="M270" s="10">
        <f>K270/C270</f>
        <v>91.362260536398466</v>
      </c>
      <c r="N270" s="11">
        <f>(F270+J270+K270)/C270</f>
        <v>380.94521072796931</v>
      </c>
    </row>
    <row r="271" spans="1:14" ht="15" customHeight="1">
      <c r="A271" s="8" t="s">
        <v>642</v>
      </c>
      <c r="B271" s="9" t="s">
        <v>237</v>
      </c>
      <c r="C271" s="28">
        <v>9651</v>
      </c>
      <c r="D271" s="29">
        <v>2644395.89</v>
      </c>
      <c r="E271" s="30">
        <v>0</v>
      </c>
      <c r="F271" s="29">
        <f>D271-E271</f>
        <v>2644395.89</v>
      </c>
      <c r="G271" s="29">
        <v>54115.29</v>
      </c>
      <c r="H271" s="29">
        <v>0</v>
      </c>
      <c r="I271" s="29">
        <v>0</v>
      </c>
      <c r="J271" s="29">
        <f>G271-H271-I271</f>
        <v>54115.29</v>
      </c>
      <c r="K271" s="29">
        <v>703025.09</v>
      </c>
      <c r="L271" s="10">
        <f>(F271+J271)/C271</f>
        <v>279.60948917210652</v>
      </c>
      <c r="M271" s="10">
        <f>K271/C271</f>
        <v>72.844792249507819</v>
      </c>
      <c r="N271" s="11">
        <f>(F271+J271+K271)/C271</f>
        <v>352.45428142161433</v>
      </c>
    </row>
    <row r="272" spans="1:14" ht="15" customHeight="1">
      <c r="A272" s="8" t="s">
        <v>14</v>
      </c>
      <c r="B272" s="9" t="s">
        <v>0</v>
      </c>
      <c r="C272" s="28">
        <v>301</v>
      </c>
      <c r="D272" s="29">
        <v>148011.29</v>
      </c>
      <c r="E272" s="30">
        <v>0</v>
      </c>
      <c r="F272" s="29">
        <f>D272-E272</f>
        <v>148011.29</v>
      </c>
      <c r="G272" s="29">
        <v>7564.81</v>
      </c>
      <c r="H272" s="29">
        <v>0</v>
      </c>
      <c r="I272" s="29">
        <v>0</v>
      </c>
      <c r="J272" s="29">
        <f>G272-H272-I272</f>
        <v>7564.81</v>
      </c>
      <c r="K272" s="29">
        <v>32293.599999999999</v>
      </c>
      <c r="L272" s="10">
        <f>(F272+J272)/C272</f>
        <v>516.86411960132887</v>
      </c>
      <c r="M272" s="10">
        <f>K272/C272</f>
        <v>107.28770764119601</v>
      </c>
      <c r="N272" s="11">
        <f>(F272+J272+K272)/C272</f>
        <v>624.15182724252497</v>
      </c>
    </row>
    <row r="273" spans="1:14" ht="15" customHeight="1">
      <c r="A273" s="8" t="s">
        <v>155</v>
      </c>
      <c r="B273" s="9" t="s">
        <v>119</v>
      </c>
      <c r="C273" s="28">
        <v>2104</v>
      </c>
      <c r="D273" s="29">
        <v>713002.9</v>
      </c>
      <c r="E273" s="30">
        <v>0</v>
      </c>
      <c r="F273" s="29">
        <f>D273-E273</f>
        <v>713002.9</v>
      </c>
      <c r="G273" s="29">
        <v>44667.11</v>
      </c>
      <c r="H273" s="29">
        <v>0</v>
      </c>
      <c r="I273" s="29">
        <v>0</v>
      </c>
      <c r="J273" s="29">
        <f>G273-H273-I273</f>
        <v>44667.11</v>
      </c>
      <c r="K273" s="29">
        <v>104455.53</v>
      </c>
      <c r="L273" s="10">
        <f>(F273+J273)/C273</f>
        <v>360.10932034220531</v>
      </c>
      <c r="M273" s="10">
        <f>K273/C273</f>
        <v>49.646164448669204</v>
      </c>
      <c r="N273" s="11">
        <f>(F273+J273+K273)/C273</f>
        <v>409.75548479087456</v>
      </c>
    </row>
    <row r="274" spans="1:14" ht="15" customHeight="1">
      <c r="A274" s="8" t="s">
        <v>154</v>
      </c>
      <c r="B274" s="9" t="s">
        <v>119</v>
      </c>
      <c r="C274" s="28">
        <v>1984</v>
      </c>
      <c r="D274" s="29">
        <v>581024.31000000006</v>
      </c>
      <c r="E274" s="30">
        <v>0</v>
      </c>
      <c r="F274" s="29">
        <f>D274-E274</f>
        <v>581024.31000000006</v>
      </c>
      <c r="G274" s="29">
        <v>4330.24</v>
      </c>
      <c r="H274" s="29">
        <v>0</v>
      </c>
      <c r="I274" s="29">
        <v>0</v>
      </c>
      <c r="J274" s="29">
        <f>G274-H274-I274</f>
        <v>4330.24</v>
      </c>
      <c r="K274" s="29">
        <v>165018.62</v>
      </c>
      <c r="L274" s="10">
        <f>(F274+J274)/C274</f>
        <v>295.03757560483871</v>
      </c>
      <c r="M274" s="10">
        <f>K274/C274</f>
        <v>83.174707661290327</v>
      </c>
      <c r="N274" s="11">
        <f>(F274+J274+K274)/C274</f>
        <v>378.21228326612908</v>
      </c>
    </row>
    <row r="275" spans="1:14" ht="15" customHeight="1">
      <c r="A275" s="8" t="s">
        <v>153</v>
      </c>
      <c r="B275" s="9" t="s">
        <v>119</v>
      </c>
      <c r="C275" s="28">
        <v>994</v>
      </c>
      <c r="D275" s="29">
        <v>347811.14</v>
      </c>
      <c r="E275" s="30">
        <v>0</v>
      </c>
      <c r="F275" s="29">
        <f>D275-E275</f>
        <v>347811.14</v>
      </c>
      <c r="G275" s="29">
        <v>11554.19</v>
      </c>
      <c r="H275" s="29">
        <v>0</v>
      </c>
      <c r="I275" s="29">
        <v>0</v>
      </c>
      <c r="J275" s="29">
        <f>G275-H275-I275</f>
        <v>11554.19</v>
      </c>
      <c r="K275" s="29">
        <v>73540.56</v>
      </c>
      <c r="L275" s="10">
        <f>(F275+J275)/C275</f>
        <v>361.53453722334007</v>
      </c>
      <c r="M275" s="10">
        <f>K275/C275</f>
        <v>73.984466800804825</v>
      </c>
      <c r="N275" s="11">
        <f>(F275+J275+K275)/C275</f>
        <v>435.51900402414486</v>
      </c>
    </row>
    <row r="276" spans="1:14" ht="15" customHeight="1">
      <c r="A276" s="8" t="s">
        <v>13</v>
      </c>
      <c r="B276" s="9" t="s">
        <v>0</v>
      </c>
      <c r="C276" s="28">
        <v>978</v>
      </c>
      <c r="D276" s="29">
        <v>186280.37</v>
      </c>
      <c r="E276" s="30">
        <v>0</v>
      </c>
      <c r="F276" s="29">
        <f>D276-E276</f>
        <v>186280.37</v>
      </c>
      <c r="G276" s="29">
        <v>23166.43</v>
      </c>
      <c r="H276" s="29">
        <v>0</v>
      </c>
      <c r="I276" s="29">
        <v>0</v>
      </c>
      <c r="J276" s="29">
        <f>G276-H276-I276</f>
        <v>23166.43</v>
      </c>
      <c r="K276" s="29">
        <v>74049.570000000007</v>
      </c>
      <c r="L276" s="10">
        <f>(F276+J276)/C276</f>
        <v>214.15828220858896</v>
      </c>
      <c r="M276" s="10">
        <f>K276/C276</f>
        <v>75.715306748466261</v>
      </c>
      <c r="N276" s="11">
        <f>(F276+J276+K276)/C276</f>
        <v>289.87358895705523</v>
      </c>
    </row>
    <row r="277" spans="1:14" ht="15" customHeight="1">
      <c r="A277" s="8" t="s">
        <v>643</v>
      </c>
      <c r="B277" s="9" t="s">
        <v>0</v>
      </c>
      <c r="C277" s="28">
        <v>556</v>
      </c>
      <c r="D277" s="29">
        <v>102418.55</v>
      </c>
      <c r="E277" s="30">
        <v>0</v>
      </c>
      <c r="F277" s="29">
        <f>D277-E277</f>
        <v>102418.55</v>
      </c>
      <c r="G277" s="29">
        <v>20486.080000000002</v>
      </c>
      <c r="H277" s="29">
        <v>0</v>
      </c>
      <c r="I277" s="29">
        <v>0</v>
      </c>
      <c r="J277" s="29">
        <f>G277-H277-I277</f>
        <v>20486.080000000002</v>
      </c>
      <c r="K277" s="29">
        <v>61539.519999999997</v>
      </c>
      <c r="L277" s="10">
        <f>(F277+J277)/C277</f>
        <v>221.0514928057554</v>
      </c>
      <c r="M277" s="10">
        <f>K277/C277</f>
        <v>110.68258992805755</v>
      </c>
      <c r="N277" s="11">
        <f>(F277+J277+K277)/C277</f>
        <v>331.73408273381295</v>
      </c>
    </row>
    <row r="278" spans="1:14" ht="15" customHeight="1">
      <c r="A278" s="8" t="s">
        <v>206</v>
      </c>
      <c r="B278" s="9" t="s">
        <v>182</v>
      </c>
      <c r="C278" s="28">
        <v>1585</v>
      </c>
      <c r="D278" s="29">
        <v>366924.38</v>
      </c>
      <c r="E278" s="30">
        <v>0</v>
      </c>
      <c r="F278" s="29">
        <f>D278-E278</f>
        <v>366924.38</v>
      </c>
      <c r="G278" s="29">
        <v>8849.61</v>
      </c>
      <c r="H278" s="29">
        <v>0</v>
      </c>
      <c r="I278" s="29">
        <v>0</v>
      </c>
      <c r="J278" s="29">
        <f>G278-H278-I278</f>
        <v>8849.61</v>
      </c>
      <c r="K278" s="29">
        <v>167452.71</v>
      </c>
      <c r="L278" s="10">
        <f>(F278+J278)/C278</f>
        <v>237.08138170347002</v>
      </c>
      <c r="M278" s="10">
        <f>K278/C278</f>
        <v>105.64839747634069</v>
      </c>
      <c r="N278" s="11">
        <f>(F278+J278+K278)/C278</f>
        <v>342.72977917981069</v>
      </c>
    </row>
    <row r="279" spans="1:14" ht="15" customHeight="1">
      <c r="A279" s="8" t="s">
        <v>12</v>
      </c>
      <c r="B279" s="9" t="s">
        <v>0</v>
      </c>
      <c r="C279" s="28">
        <v>939</v>
      </c>
      <c r="D279" s="29">
        <v>356287.25</v>
      </c>
      <c r="E279" s="30">
        <v>0</v>
      </c>
      <c r="F279" s="29">
        <f>D279-E279</f>
        <v>356287.25</v>
      </c>
      <c r="G279" s="29">
        <v>4364.9799999999996</v>
      </c>
      <c r="H279" s="29">
        <v>0</v>
      </c>
      <c r="I279" s="29">
        <v>0</v>
      </c>
      <c r="J279" s="29">
        <f>G279-H279-I279</f>
        <v>4364.9799999999996</v>
      </c>
      <c r="K279" s="29">
        <v>275092.51</v>
      </c>
      <c r="L279" s="10">
        <f>(F279+J279)/C279</f>
        <v>384.08118210862619</v>
      </c>
      <c r="M279" s="10">
        <f>K279/C279</f>
        <v>292.96326943556977</v>
      </c>
      <c r="N279" s="11">
        <f>(F279+J279+K279)/C279</f>
        <v>677.04445154419591</v>
      </c>
    </row>
    <row r="280" spans="1:14" ht="15" customHeight="1">
      <c r="A280" s="8" t="s">
        <v>295</v>
      </c>
      <c r="B280" s="9" t="s">
        <v>275</v>
      </c>
      <c r="C280" s="28">
        <v>3062</v>
      </c>
      <c r="D280" s="29">
        <v>2054144.6</v>
      </c>
      <c r="E280" s="30">
        <v>0</v>
      </c>
      <c r="F280" s="29">
        <f>D280-E280</f>
        <v>2054144.6</v>
      </c>
      <c r="G280" s="29">
        <v>55732.58</v>
      </c>
      <c r="H280" s="29">
        <v>0</v>
      </c>
      <c r="I280" s="29">
        <v>0</v>
      </c>
      <c r="J280" s="29">
        <f>G280-H280-I280</f>
        <v>55732.58</v>
      </c>
      <c r="K280" s="29">
        <v>624817.9</v>
      </c>
      <c r="L280" s="10">
        <f>(F280+J280)/C280</f>
        <v>689.05198563030706</v>
      </c>
      <c r="M280" s="10">
        <f>K280/C280</f>
        <v>204.05548661005878</v>
      </c>
      <c r="N280" s="11">
        <f>(F280+J280+K280)/C280</f>
        <v>893.10747224036584</v>
      </c>
    </row>
    <row r="281" spans="1:14" ht="15" customHeight="1">
      <c r="A281" s="8" t="s">
        <v>644</v>
      </c>
      <c r="B281" s="9" t="s">
        <v>275</v>
      </c>
      <c r="C281" s="28">
        <v>82837</v>
      </c>
      <c r="D281" s="29">
        <v>48656187.450000003</v>
      </c>
      <c r="E281" s="30">
        <v>1080355.53</v>
      </c>
      <c r="F281" s="29">
        <f>D281-E281</f>
        <v>47575831.920000002</v>
      </c>
      <c r="G281" s="29">
        <v>3301510.07</v>
      </c>
      <c r="H281" s="29">
        <v>1307234.6399999999</v>
      </c>
      <c r="I281" s="29">
        <v>551536.67000000004</v>
      </c>
      <c r="J281" s="29">
        <f>G281-H281-I281</f>
        <v>1442738.7599999998</v>
      </c>
      <c r="K281" s="29">
        <v>15337875.390000001</v>
      </c>
      <c r="L281" s="10">
        <f>(F281+J281)/C281</f>
        <v>591.74729504931372</v>
      </c>
      <c r="M281" s="10">
        <f>K281/C281</f>
        <v>185.15730156813984</v>
      </c>
      <c r="N281" s="11">
        <f>(F281+J281+K281)/C281</f>
        <v>776.90459661745354</v>
      </c>
    </row>
    <row r="282" spans="1:14" ht="15" customHeight="1">
      <c r="A282" s="8" t="s">
        <v>580</v>
      </c>
      <c r="B282" s="9" t="s">
        <v>237</v>
      </c>
      <c r="C282" s="28">
        <v>1148</v>
      </c>
      <c r="D282" s="29">
        <v>265115.96000000002</v>
      </c>
      <c r="E282" s="30">
        <v>0</v>
      </c>
      <c r="F282" s="29">
        <f>D282-E282</f>
        <v>265115.96000000002</v>
      </c>
      <c r="G282" s="29">
        <v>5274.26</v>
      </c>
      <c r="H282" s="29">
        <v>0</v>
      </c>
      <c r="I282" s="29">
        <v>0</v>
      </c>
      <c r="J282" s="29">
        <f>G282-H282-I282</f>
        <v>5274.26</v>
      </c>
      <c r="K282" s="29">
        <v>16533.439999999999</v>
      </c>
      <c r="L282" s="10">
        <f>(F282+J282)/C282</f>
        <v>235.5315505226481</v>
      </c>
      <c r="M282" s="10">
        <f>K282/C282</f>
        <v>14.401951219512194</v>
      </c>
      <c r="N282" s="11">
        <f>(F282+J282+K282)/C282</f>
        <v>249.9335017421603</v>
      </c>
    </row>
    <row r="283" spans="1:14" ht="15" customHeight="1">
      <c r="A283" s="8" t="s">
        <v>297</v>
      </c>
      <c r="B283" s="9" t="s">
        <v>275</v>
      </c>
      <c r="C283" s="28">
        <v>2662</v>
      </c>
      <c r="D283" s="29">
        <v>711762.64</v>
      </c>
      <c r="E283" s="30">
        <v>0</v>
      </c>
      <c r="F283" s="29">
        <f>D283-E283</f>
        <v>711762.64</v>
      </c>
      <c r="G283" s="29">
        <v>22220.34</v>
      </c>
      <c r="H283" s="29">
        <v>0</v>
      </c>
      <c r="I283" s="29">
        <v>0</v>
      </c>
      <c r="J283" s="29">
        <f>G283-H283-I283</f>
        <v>22220.34</v>
      </c>
      <c r="K283" s="29">
        <v>380939.55</v>
      </c>
      <c r="L283" s="10">
        <f>(F283+J283)/C283</f>
        <v>275.72613824192337</v>
      </c>
      <c r="M283" s="10">
        <f>K283/C283</f>
        <v>143.10276108189331</v>
      </c>
      <c r="N283" s="11">
        <f>(F283+J283+K283)/C283</f>
        <v>418.8288993238167</v>
      </c>
    </row>
    <row r="284" spans="1:14" ht="15" customHeight="1">
      <c r="A284" s="8" t="s">
        <v>266</v>
      </c>
      <c r="B284" s="9" t="s">
        <v>237</v>
      </c>
      <c r="C284" s="28">
        <v>342</v>
      </c>
      <c r="D284" s="29">
        <v>59452.98</v>
      </c>
      <c r="E284" s="30">
        <v>0</v>
      </c>
      <c r="F284" s="29">
        <f>D284-E284</f>
        <v>59452.98</v>
      </c>
      <c r="G284" s="29">
        <v>78</v>
      </c>
      <c r="H284" s="29">
        <v>0</v>
      </c>
      <c r="I284" s="29">
        <v>0</v>
      </c>
      <c r="J284" s="29">
        <f>G284-H284-I284</f>
        <v>78</v>
      </c>
      <c r="K284" s="29">
        <v>4812.59</v>
      </c>
      <c r="L284" s="10">
        <f>(F284+J284)/C284</f>
        <v>174.06719298245616</v>
      </c>
      <c r="M284" s="10">
        <f>K284/C284</f>
        <v>14.071900584795323</v>
      </c>
      <c r="N284" s="11">
        <f>(F284+J284+K284)/C284</f>
        <v>188.13909356725148</v>
      </c>
    </row>
    <row r="285" spans="1:14" ht="15" customHeight="1">
      <c r="A285" s="8" t="s">
        <v>261</v>
      </c>
      <c r="B285" s="9" t="s">
        <v>237</v>
      </c>
      <c r="C285" s="28">
        <v>4501</v>
      </c>
      <c r="D285" s="29">
        <v>1367364.13</v>
      </c>
      <c r="E285" s="30">
        <v>0</v>
      </c>
      <c r="F285" s="29">
        <f>D285-E285</f>
        <v>1367364.13</v>
      </c>
      <c r="G285" s="29">
        <v>27749.58</v>
      </c>
      <c r="H285" s="29">
        <v>0</v>
      </c>
      <c r="I285" s="29">
        <v>0</v>
      </c>
      <c r="J285" s="29">
        <f>G285-H285-I285</f>
        <v>27749.58</v>
      </c>
      <c r="K285" s="29">
        <v>292622.48</v>
      </c>
      <c r="L285" s="10">
        <f>(F285+J285)/C285</f>
        <v>309.95638969117971</v>
      </c>
      <c r="M285" s="10">
        <f>K285/C285</f>
        <v>65.012770495445452</v>
      </c>
      <c r="N285" s="11">
        <f>(F285+J285+K285)/C285</f>
        <v>374.96916018662517</v>
      </c>
    </row>
    <row r="286" spans="1:14" ht="15" customHeight="1">
      <c r="A286" s="8" t="s">
        <v>452</v>
      </c>
      <c r="B286" s="9" t="s">
        <v>237</v>
      </c>
      <c r="C286" s="28">
        <v>9766</v>
      </c>
      <c r="D286" s="29">
        <v>3224218.54</v>
      </c>
      <c r="E286" s="30">
        <v>0</v>
      </c>
      <c r="F286" s="29">
        <f>D286-E286</f>
        <v>3224218.54</v>
      </c>
      <c r="G286" s="29">
        <v>57796.49</v>
      </c>
      <c r="H286" s="29">
        <v>0</v>
      </c>
      <c r="I286" s="29">
        <v>0</v>
      </c>
      <c r="J286" s="29">
        <f>G286-H286-I286</f>
        <v>57796.49</v>
      </c>
      <c r="K286" s="29">
        <v>359054.7</v>
      </c>
      <c r="L286" s="10">
        <f>(F286+J286)/C286</f>
        <v>336.06543415932833</v>
      </c>
      <c r="M286" s="10">
        <f>K286/C286</f>
        <v>36.765789473684215</v>
      </c>
      <c r="N286" s="11">
        <f>(F286+J286+K286)/C286</f>
        <v>372.83122363301254</v>
      </c>
    </row>
    <row r="287" spans="1:14" ht="15" customHeight="1">
      <c r="A287" s="8" t="s">
        <v>11</v>
      </c>
      <c r="B287" s="9" t="s">
        <v>0</v>
      </c>
      <c r="C287" s="28">
        <v>4384</v>
      </c>
      <c r="D287" s="29">
        <v>1275157.81</v>
      </c>
      <c r="E287" s="30">
        <v>0</v>
      </c>
      <c r="F287" s="29">
        <f>D287-E287</f>
        <v>1275157.81</v>
      </c>
      <c r="G287" s="29">
        <v>18157.64</v>
      </c>
      <c r="H287" s="29">
        <v>0</v>
      </c>
      <c r="I287" s="29">
        <v>0</v>
      </c>
      <c r="J287" s="29">
        <f>G287-H287-I287</f>
        <v>18157.64</v>
      </c>
      <c r="K287" s="29">
        <v>365803.03</v>
      </c>
      <c r="L287" s="10">
        <f>(F287+J287)/C287</f>
        <v>295.00808622262775</v>
      </c>
      <c r="M287" s="10">
        <f>K287/C287</f>
        <v>83.440472171532846</v>
      </c>
      <c r="N287" s="11">
        <f>(F287+J287+K287)/C287</f>
        <v>378.44855839416056</v>
      </c>
    </row>
    <row r="288" spans="1:14" ht="15" customHeight="1">
      <c r="A288" s="8" t="s">
        <v>117</v>
      </c>
      <c r="B288" s="9" t="s">
        <v>91</v>
      </c>
      <c r="C288" s="28">
        <v>709</v>
      </c>
      <c r="D288" s="29">
        <v>230413.69</v>
      </c>
      <c r="E288" s="30">
        <v>0</v>
      </c>
      <c r="F288" s="29">
        <f>D288-E288</f>
        <v>230413.69</v>
      </c>
      <c r="G288" s="29">
        <v>8887.07</v>
      </c>
      <c r="H288" s="29">
        <v>0</v>
      </c>
      <c r="I288" s="29">
        <v>0</v>
      </c>
      <c r="J288" s="29">
        <f>G288-H288-I288</f>
        <v>8887.07</v>
      </c>
      <c r="K288" s="29">
        <v>33824.65</v>
      </c>
      <c r="L288" s="10">
        <f>(F288+J288)/C288</f>
        <v>337.51870239774331</v>
      </c>
      <c r="M288" s="10">
        <f>K288/C288</f>
        <v>47.707545839210155</v>
      </c>
      <c r="N288" s="11">
        <f>(F288+J288+K288)/C288</f>
        <v>385.2262482369535</v>
      </c>
    </row>
    <row r="289" spans="1:14" ht="15" customHeight="1">
      <c r="A289" s="8" t="s">
        <v>260</v>
      </c>
      <c r="B289" s="9" t="s">
        <v>237</v>
      </c>
      <c r="C289" s="28">
        <v>666</v>
      </c>
      <c r="D289" s="29">
        <v>149549.28</v>
      </c>
      <c r="E289" s="30">
        <v>0</v>
      </c>
      <c r="F289" s="29">
        <f>D289-E289</f>
        <v>149549.28</v>
      </c>
      <c r="G289" s="29">
        <v>27318.14</v>
      </c>
      <c r="H289" s="29">
        <v>0</v>
      </c>
      <c r="I289" s="29">
        <v>0</v>
      </c>
      <c r="J289" s="29">
        <f>G289-H289-I289</f>
        <v>27318.14</v>
      </c>
      <c r="K289" s="29">
        <v>118596.87</v>
      </c>
      <c r="L289" s="10">
        <f>(F289+J289)/C289</f>
        <v>265.56669669669668</v>
      </c>
      <c r="M289" s="10">
        <f>K289/C289</f>
        <v>178.07337837837838</v>
      </c>
      <c r="N289" s="11">
        <f>(F289+J289+K289)/C289</f>
        <v>443.64007507507506</v>
      </c>
    </row>
    <row r="290" spans="1:14" ht="15" customHeight="1">
      <c r="A290" s="8" t="s">
        <v>205</v>
      </c>
      <c r="B290" s="9" t="s">
        <v>182</v>
      </c>
      <c r="C290" s="28">
        <v>1355</v>
      </c>
      <c r="D290" s="29">
        <v>456483.8</v>
      </c>
      <c r="E290" s="30">
        <v>0</v>
      </c>
      <c r="F290" s="29">
        <f>D290-E290</f>
        <v>456483.8</v>
      </c>
      <c r="G290" s="29">
        <v>3695.23</v>
      </c>
      <c r="H290" s="29">
        <v>0</v>
      </c>
      <c r="I290" s="29">
        <v>0</v>
      </c>
      <c r="J290" s="29">
        <f>G290-H290-I290</f>
        <v>3695.23</v>
      </c>
      <c r="K290" s="29">
        <v>203740.72</v>
      </c>
      <c r="L290" s="10">
        <f>(F290+J290)/C290</f>
        <v>339.61552029520294</v>
      </c>
      <c r="M290" s="10">
        <f>K290/C290</f>
        <v>150.36215498154982</v>
      </c>
      <c r="N290" s="11">
        <f>(F290+J290+K290)/C290</f>
        <v>489.97767527675279</v>
      </c>
    </row>
    <row r="291" spans="1:14" ht="15" customHeight="1">
      <c r="A291" s="8" t="s">
        <v>528</v>
      </c>
      <c r="B291" s="9" t="s">
        <v>0</v>
      </c>
      <c r="C291" s="28">
        <v>21543</v>
      </c>
      <c r="D291" s="29">
        <v>5401472.6500000004</v>
      </c>
      <c r="E291" s="30">
        <v>0</v>
      </c>
      <c r="F291" s="29">
        <f>D291-E291</f>
        <v>5401472.6500000004</v>
      </c>
      <c r="G291" s="29">
        <v>73886.22</v>
      </c>
      <c r="H291" s="29">
        <v>0</v>
      </c>
      <c r="I291" s="29">
        <v>0</v>
      </c>
      <c r="J291" s="29">
        <f>G291-H291-I291</f>
        <v>73886.22</v>
      </c>
      <c r="K291" s="29">
        <v>1530904.49</v>
      </c>
      <c r="L291" s="10">
        <f>(F291+J291)/C291</f>
        <v>254.15953534790884</v>
      </c>
      <c r="M291" s="10">
        <f>K291/C291</f>
        <v>71.06273453093813</v>
      </c>
      <c r="N291" s="11">
        <f>(F291+J291+K291)/C291</f>
        <v>325.22226987884699</v>
      </c>
    </row>
    <row r="292" spans="1:14" ht="15" customHeight="1">
      <c r="A292" s="8" t="s">
        <v>159</v>
      </c>
      <c r="B292" s="9" t="s">
        <v>119</v>
      </c>
      <c r="C292" s="28">
        <v>3034</v>
      </c>
      <c r="D292" s="29">
        <v>836322.26</v>
      </c>
      <c r="E292" s="30">
        <v>0</v>
      </c>
      <c r="F292" s="29">
        <f>D292-E292</f>
        <v>836322.26</v>
      </c>
      <c r="G292" s="29">
        <v>91243.13</v>
      </c>
      <c r="H292" s="29">
        <v>0</v>
      </c>
      <c r="I292" s="29">
        <v>0</v>
      </c>
      <c r="J292" s="29">
        <f>G292-H292-I292</f>
        <v>91243.13</v>
      </c>
      <c r="K292" s="29">
        <v>83280.28</v>
      </c>
      <c r="L292" s="10">
        <f>(F292+J292)/C292</f>
        <v>305.72359591298618</v>
      </c>
      <c r="M292" s="10">
        <f>K292/C292</f>
        <v>27.449004614370466</v>
      </c>
      <c r="N292" s="11">
        <f>(F292+J292+K292)/C292</f>
        <v>333.17260052735662</v>
      </c>
    </row>
    <row r="293" spans="1:14" ht="15" customHeight="1">
      <c r="A293" s="8" t="s">
        <v>645</v>
      </c>
      <c r="B293" s="9" t="s">
        <v>91</v>
      </c>
      <c r="C293" s="28">
        <v>1382</v>
      </c>
      <c r="D293" s="29">
        <v>562659.5</v>
      </c>
      <c r="E293" s="30">
        <v>0</v>
      </c>
      <c r="F293" s="29">
        <f>D293-E293</f>
        <v>562659.5</v>
      </c>
      <c r="G293" s="29">
        <v>3433.24</v>
      </c>
      <c r="H293" s="29">
        <v>0</v>
      </c>
      <c r="I293" s="29">
        <v>0</v>
      </c>
      <c r="J293" s="29">
        <f>G293-H293-I293</f>
        <v>3433.24</v>
      </c>
      <c r="K293" s="29">
        <v>53953.51</v>
      </c>
      <c r="L293" s="10">
        <f>(F293+J293)/C293</f>
        <v>409.61848046309694</v>
      </c>
      <c r="M293" s="10">
        <f>K293/C293</f>
        <v>39.040166425470332</v>
      </c>
      <c r="N293" s="11">
        <f>(F293+J293+K293)/C293</f>
        <v>448.65864688856732</v>
      </c>
    </row>
    <row r="294" spans="1:14" ht="15" customHeight="1">
      <c r="A294" s="8" t="s">
        <v>173</v>
      </c>
      <c r="B294" s="9" t="s">
        <v>119</v>
      </c>
      <c r="C294" s="28">
        <v>2902</v>
      </c>
      <c r="D294" s="29">
        <v>688967.21</v>
      </c>
      <c r="E294" s="30">
        <v>0</v>
      </c>
      <c r="F294" s="29">
        <f>D294-E294</f>
        <v>688967.21</v>
      </c>
      <c r="G294" s="29">
        <v>23539.439999999999</v>
      </c>
      <c r="H294" s="29">
        <v>0</v>
      </c>
      <c r="I294" s="29">
        <v>0</v>
      </c>
      <c r="J294" s="29">
        <f>G294-H294-I294</f>
        <v>23539.439999999999</v>
      </c>
      <c r="K294" s="29">
        <v>48436.27</v>
      </c>
      <c r="L294" s="10">
        <f>(F294+J294)/C294</f>
        <v>245.52262232942795</v>
      </c>
      <c r="M294" s="10">
        <f>K294/C294</f>
        <v>16.69065127498277</v>
      </c>
      <c r="N294" s="11">
        <f>(F294+J294+K294)/C294</f>
        <v>262.21327360441074</v>
      </c>
    </row>
    <row r="295" spans="1:14" ht="15" customHeight="1">
      <c r="A295" s="8" t="s">
        <v>446</v>
      </c>
      <c r="B295" s="9" t="s">
        <v>119</v>
      </c>
      <c r="C295" s="28">
        <v>9520</v>
      </c>
      <c r="D295" s="29">
        <v>2425649.9700000002</v>
      </c>
      <c r="E295" s="30">
        <v>0</v>
      </c>
      <c r="F295" s="29">
        <f>D295-E295</f>
        <v>2425649.9700000002</v>
      </c>
      <c r="G295" s="29">
        <v>106031.9</v>
      </c>
      <c r="H295" s="29">
        <v>0</v>
      </c>
      <c r="I295" s="29">
        <v>0</v>
      </c>
      <c r="J295" s="29">
        <f>G295-H295-I295</f>
        <v>106031.9</v>
      </c>
      <c r="K295" s="29">
        <v>281898.75</v>
      </c>
      <c r="L295" s="10">
        <f>(F295+J295)/C295</f>
        <v>265.93296953781515</v>
      </c>
      <c r="M295" s="10">
        <f>K295/C295</f>
        <v>29.611213235294116</v>
      </c>
      <c r="N295" s="11">
        <f>(F295+J295+K295)/C295</f>
        <v>295.54418277310924</v>
      </c>
    </row>
    <row r="296" spans="1:14" ht="15" customHeight="1">
      <c r="A296" s="8" t="s">
        <v>273</v>
      </c>
      <c r="B296" s="9" t="s">
        <v>267</v>
      </c>
      <c r="C296" s="28">
        <v>1729</v>
      </c>
      <c r="D296" s="29">
        <v>684552.94</v>
      </c>
      <c r="E296" s="30">
        <v>0</v>
      </c>
      <c r="F296" s="29">
        <f>D296-E296</f>
        <v>684552.94</v>
      </c>
      <c r="G296" s="29">
        <v>6389.24</v>
      </c>
      <c r="H296" s="29">
        <v>0</v>
      </c>
      <c r="I296" s="29">
        <v>0</v>
      </c>
      <c r="J296" s="29">
        <f>G296-H296-I296</f>
        <v>6389.24</v>
      </c>
      <c r="K296" s="29">
        <v>164392.35999999999</v>
      </c>
      <c r="L296" s="10">
        <f>(F296+J296)/C296</f>
        <v>399.61953730480042</v>
      </c>
      <c r="M296" s="10">
        <f>K296/C296</f>
        <v>95.079444765760542</v>
      </c>
      <c r="N296" s="11">
        <f>(F296+J296+K296)/C296</f>
        <v>494.69898207056099</v>
      </c>
    </row>
    <row r="297" spans="1:14" ht="15" customHeight="1">
      <c r="A297" s="8" t="s">
        <v>290</v>
      </c>
      <c r="B297" s="9" t="s">
        <v>275</v>
      </c>
      <c r="C297" s="28">
        <v>1589</v>
      </c>
      <c r="D297" s="29">
        <v>870327.22</v>
      </c>
      <c r="E297" s="30">
        <v>0</v>
      </c>
      <c r="F297" s="29">
        <f>D297-E297</f>
        <v>870327.22</v>
      </c>
      <c r="G297" s="29">
        <v>33061.32</v>
      </c>
      <c r="H297" s="29">
        <v>0</v>
      </c>
      <c r="I297" s="29">
        <v>0</v>
      </c>
      <c r="J297" s="29">
        <f>G297-H297-I297</f>
        <v>33061.32</v>
      </c>
      <c r="K297" s="29">
        <v>326911.01</v>
      </c>
      <c r="L297" s="10">
        <f>(F297+J297)/C297</f>
        <v>568.52645689112649</v>
      </c>
      <c r="M297" s="10">
        <f>K297/C297</f>
        <v>205.73380113278793</v>
      </c>
      <c r="N297" s="11">
        <f>(F297+J297+K297)/C297</f>
        <v>774.26025802391428</v>
      </c>
    </row>
    <row r="298" spans="1:14" ht="15" customHeight="1">
      <c r="A298" s="8" t="s">
        <v>424</v>
      </c>
      <c r="B298" s="9" t="s">
        <v>319</v>
      </c>
      <c r="C298" s="28">
        <v>10193</v>
      </c>
      <c r="D298" s="29">
        <v>3418711.57</v>
      </c>
      <c r="E298" s="30">
        <v>0</v>
      </c>
      <c r="F298" s="29">
        <f>D298-E298</f>
        <v>3418711.57</v>
      </c>
      <c r="G298" s="29">
        <v>143056.31</v>
      </c>
      <c r="H298" s="29">
        <v>0</v>
      </c>
      <c r="I298" s="29">
        <v>0</v>
      </c>
      <c r="J298" s="29">
        <f>G298-H298-I298</f>
        <v>143056.31</v>
      </c>
      <c r="K298" s="29">
        <v>461387.01</v>
      </c>
      <c r="L298" s="10">
        <f>(F298+J298)/C298</f>
        <v>349.43273619150398</v>
      </c>
      <c r="M298" s="10">
        <f>K298/C298</f>
        <v>45.265084862160307</v>
      </c>
      <c r="N298" s="11">
        <f>(F298+J298+K298)/C298</f>
        <v>394.69782105366426</v>
      </c>
    </row>
    <row r="299" spans="1:14" ht="15" customHeight="1">
      <c r="A299" s="8" t="s">
        <v>204</v>
      </c>
      <c r="B299" s="9" t="s">
        <v>182</v>
      </c>
      <c r="C299" s="28">
        <v>590</v>
      </c>
      <c r="D299" s="29">
        <v>179238.39</v>
      </c>
      <c r="E299" s="30">
        <v>0</v>
      </c>
      <c r="F299" s="29">
        <f>D299-E299</f>
        <v>179238.39</v>
      </c>
      <c r="G299" s="29">
        <v>2597.19</v>
      </c>
      <c r="H299" s="29">
        <v>0</v>
      </c>
      <c r="I299" s="29">
        <v>0</v>
      </c>
      <c r="J299" s="29">
        <f>G299-H299-I299</f>
        <v>2597.19</v>
      </c>
      <c r="K299" s="29">
        <v>80016.05</v>
      </c>
      <c r="L299" s="10">
        <f>(F299+J299)/C299</f>
        <v>308.19589830508477</v>
      </c>
      <c r="M299" s="10">
        <f>K299/C299</f>
        <v>135.62042372881356</v>
      </c>
      <c r="N299" s="11">
        <f>(F299+J299+K299)/C299</f>
        <v>443.8163220338983</v>
      </c>
    </row>
    <row r="300" spans="1:14" ht="15" customHeight="1">
      <c r="A300" s="8" t="s">
        <v>552</v>
      </c>
      <c r="B300" s="9" t="s">
        <v>319</v>
      </c>
      <c r="C300" s="28">
        <v>7674</v>
      </c>
      <c r="D300" s="29">
        <v>2382885.89</v>
      </c>
      <c r="E300" s="30">
        <v>0</v>
      </c>
      <c r="F300" s="29">
        <f>D300-E300</f>
        <v>2382885.89</v>
      </c>
      <c r="G300" s="29">
        <v>13236.41</v>
      </c>
      <c r="H300" s="29">
        <v>0</v>
      </c>
      <c r="I300" s="29">
        <v>0</v>
      </c>
      <c r="J300" s="29">
        <f>G300-H300-I300</f>
        <v>13236.41</v>
      </c>
      <c r="K300" s="29">
        <v>115845.69</v>
      </c>
      <c r="L300" s="10">
        <f>(F300+J300)/C300</f>
        <v>312.23902788636957</v>
      </c>
      <c r="M300" s="10">
        <f>K300/C300</f>
        <v>15.095867865519939</v>
      </c>
      <c r="N300" s="11">
        <f>(F300+J300+K300)/C300</f>
        <v>327.33489575188952</v>
      </c>
    </row>
    <row r="301" spans="1:14" ht="15" customHeight="1">
      <c r="A301" s="8" t="s">
        <v>177</v>
      </c>
      <c r="B301" s="9" t="s">
        <v>119</v>
      </c>
      <c r="C301" s="28">
        <v>1080</v>
      </c>
      <c r="D301" s="29">
        <v>301027.36</v>
      </c>
      <c r="E301" s="30">
        <v>0</v>
      </c>
      <c r="F301" s="29">
        <f>D301-E301</f>
        <v>301027.36</v>
      </c>
      <c r="G301" s="29">
        <v>13024.21</v>
      </c>
      <c r="H301" s="29">
        <v>0</v>
      </c>
      <c r="I301" s="29">
        <v>0</v>
      </c>
      <c r="J301" s="29">
        <f>G301-H301-I301</f>
        <v>13024.21</v>
      </c>
      <c r="K301" s="29">
        <v>134325.99</v>
      </c>
      <c r="L301" s="10">
        <f>(F301+J301)/C301</f>
        <v>290.78849074074077</v>
      </c>
      <c r="M301" s="10">
        <f>K301/C301</f>
        <v>124.37591666666665</v>
      </c>
      <c r="N301" s="11">
        <f>(F301+J301+K301)/C301</f>
        <v>415.1644074074074</v>
      </c>
    </row>
    <row r="302" spans="1:14" ht="15" customHeight="1">
      <c r="A302" s="8" t="s">
        <v>389</v>
      </c>
      <c r="B302" s="9" t="s">
        <v>91</v>
      </c>
      <c r="C302" s="28">
        <v>12737</v>
      </c>
      <c r="D302" s="29">
        <v>4488775.43</v>
      </c>
      <c r="E302" s="30">
        <v>0</v>
      </c>
      <c r="F302" s="29">
        <f>D302-E302</f>
        <v>4488775.43</v>
      </c>
      <c r="G302" s="29">
        <v>333024.61</v>
      </c>
      <c r="H302" s="29">
        <v>0</v>
      </c>
      <c r="I302" s="29">
        <v>0</v>
      </c>
      <c r="J302" s="29">
        <f>G302-H302-I302</f>
        <v>333024.61</v>
      </c>
      <c r="K302" s="29">
        <v>2019440.71</v>
      </c>
      <c r="L302" s="10">
        <f>(F302+J302)/C302</f>
        <v>378.56638454895187</v>
      </c>
      <c r="M302" s="10">
        <f>K302/C302</f>
        <v>158.5491646384549</v>
      </c>
      <c r="N302" s="11">
        <f>(F302+J302+K302)/C302</f>
        <v>537.11554918740671</v>
      </c>
    </row>
    <row r="303" spans="1:14" ht="15" customHeight="1">
      <c r="A303" s="8" t="s">
        <v>581</v>
      </c>
      <c r="B303" s="9" t="s">
        <v>319</v>
      </c>
      <c r="C303" s="28">
        <v>13428</v>
      </c>
      <c r="D303" s="29">
        <v>4709154.88</v>
      </c>
      <c r="E303" s="30">
        <v>0</v>
      </c>
      <c r="F303" s="29">
        <f>D303-E303</f>
        <v>4709154.88</v>
      </c>
      <c r="G303" s="29">
        <v>134511.9</v>
      </c>
      <c r="H303" s="29">
        <v>0</v>
      </c>
      <c r="I303" s="29">
        <v>0</v>
      </c>
      <c r="J303" s="29">
        <f>G303-H303-I303</f>
        <v>134511.9</v>
      </c>
      <c r="K303" s="29">
        <v>805306.97</v>
      </c>
      <c r="L303" s="10">
        <f>(F303+J303)/C303</f>
        <v>360.7139395293417</v>
      </c>
      <c r="M303" s="10">
        <f>K303/C303</f>
        <v>59.972219988084596</v>
      </c>
      <c r="N303" s="11">
        <f>(F303+J303+K303)/C303</f>
        <v>420.68615951742629</v>
      </c>
    </row>
    <row r="304" spans="1:14" ht="15" customHeight="1">
      <c r="A304" s="8" t="s">
        <v>10</v>
      </c>
      <c r="B304" s="9" t="s">
        <v>0</v>
      </c>
      <c r="C304" s="28">
        <v>229</v>
      </c>
      <c r="D304" s="29">
        <v>61586.080000000002</v>
      </c>
      <c r="E304" s="30">
        <v>0</v>
      </c>
      <c r="F304" s="29">
        <f>D304-E304</f>
        <v>61586.080000000002</v>
      </c>
      <c r="G304" s="29">
        <v>5688.4</v>
      </c>
      <c r="H304" s="29">
        <v>0</v>
      </c>
      <c r="I304" s="29">
        <v>0</v>
      </c>
      <c r="J304" s="29">
        <f>G304-H304-I304</f>
        <v>5688.4</v>
      </c>
      <c r="K304" s="29">
        <v>20440.849999999999</v>
      </c>
      <c r="L304" s="10">
        <f>(F304+J304)/C304</f>
        <v>293.77502183406114</v>
      </c>
      <c r="M304" s="10">
        <f>K304/C304</f>
        <v>89.261353711790392</v>
      </c>
      <c r="N304" s="11">
        <f>(F304+J304+K304)/C304</f>
        <v>383.03637554585146</v>
      </c>
    </row>
    <row r="305" spans="1:14" ht="15" customHeight="1">
      <c r="A305" s="8" t="s">
        <v>422</v>
      </c>
      <c r="B305" s="9" t="s">
        <v>0</v>
      </c>
      <c r="C305" s="28">
        <v>5909</v>
      </c>
      <c r="D305" s="29">
        <v>1648063.11</v>
      </c>
      <c r="E305" s="30">
        <v>0</v>
      </c>
      <c r="F305" s="29">
        <f>D305-E305</f>
        <v>1648063.11</v>
      </c>
      <c r="G305" s="29">
        <v>13039.88</v>
      </c>
      <c r="H305" s="29">
        <v>0</v>
      </c>
      <c r="I305" s="29">
        <v>0</v>
      </c>
      <c r="J305" s="29">
        <f>G305-H305-I305</f>
        <v>13039.88</v>
      </c>
      <c r="K305" s="29">
        <v>348782.15</v>
      </c>
      <c r="L305" s="10">
        <f>(F305+J305)/C305</f>
        <v>281.11406160094771</v>
      </c>
      <c r="M305" s="10">
        <f>K305/C305</f>
        <v>59.025579624301919</v>
      </c>
      <c r="N305" s="11">
        <f>(F305+J305+K305)/C305</f>
        <v>340.13964122524965</v>
      </c>
    </row>
    <row r="306" spans="1:14" ht="15" customHeight="1">
      <c r="A306" s="8" t="s">
        <v>507</v>
      </c>
      <c r="B306" s="9" t="s">
        <v>0</v>
      </c>
      <c r="C306" s="28">
        <v>233648</v>
      </c>
      <c r="D306" s="29">
        <v>115818041.06999999</v>
      </c>
      <c r="E306" s="30">
        <v>5849634.4100000001</v>
      </c>
      <c r="F306" s="29">
        <f>D306-E306</f>
        <v>109968406.66</v>
      </c>
      <c r="G306" s="29">
        <v>10602053.93</v>
      </c>
      <c r="H306" s="29">
        <v>3792600</v>
      </c>
      <c r="I306" s="29">
        <v>1240759.32</v>
      </c>
      <c r="J306" s="29">
        <f>G306-H306-I306</f>
        <v>5568694.6099999994</v>
      </c>
      <c r="K306" s="29">
        <v>50825653.630000003</v>
      </c>
      <c r="L306" s="10">
        <f>(F306+J306)/C306</f>
        <v>494.49214746113813</v>
      </c>
      <c r="M306" s="10">
        <f>K306/C306</f>
        <v>217.53087392145451</v>
      </c>
      <c r="N306" s="11">
        <f>(F306+J306+K306)/C306</f>
        <v>712.02302138259267</v>
      </c>
    </row>
    <row r="307" spans="1:14" ht="15" customHeight="1">
      <c r="A307" s="8" t="s">
        <v>524</v>
      </c>
      <c r="B307" s="9" t="s">
        <v>91</v>
      </c>
      <c r="C307" s="28">
        <v>243</v>
      </c>
      <c r="D307" s="29">
        <v>43619.1</v>
      </c>
      <c r="E307" s="30">
        <v>0</v>
      </c>
      <c r="F307" s="29">
        <f>D307-E307</f>
        <v>43619.1</v>
      </c>
      <c r="G307" s="29">
        <v>2789.39</v>
      </c>
      <c r="H307" s="29">
        <v>0</v>
      </c>
      <c r="I307" s="29">
        <v>0</v>
      </c>
      <c r="J307" s="29">
        <f>G307-H307-I307</f>
        <v>2789.39</v>
      </c>
      <c r="K307" s="29">
        <v>6917.29</v>
      </c>
      <c r="L307" s="10">
        <f>(F307+J307)/C307</f>
        <v>190.98144032921809</v>
      </c>
      <c r="M307" s="10">
        <f>K307/C307</f>
        <v>28.466213991769546</v>
      </c>
      <c r="N307" s="11">
        <f>(F307+J307+K307)/C307</f>
        <v>219.44765432098765</v>
      </c>
    </row>
    <row r="308" spans="1:14" ht="15" customHeight="1">
      <c r="A308" s="8" t="s">
        <v>259</v>
      </c>
      <c r="B308" s="9" t="s">
        <v>237</v>
      </c>
      <c r="C308" s="28">
        <v>439</v>
      </c>
      <c r="D308" s="29">
        <v>114454.77</v>
      </c>
      <c r="E308" s="30">
        <v>0</v>
      </c>
      <c r="F308" s="29">
        <f>D308-E308</f>
        <v>114454.77</v>
      </c>
      <c r="G308" s="29">
        <v>1447.24</v>
      </c>
      <c r="H308" s="29">
        <v>0</v>
      </c>
      <c r="I308" s="29">
        <v>0</v>
      </c>
      <c r="J308" s="29">
        <f>G308-H308-I308</f>
        <v>1447.24</v>
      </c>
      <c r="K308" s="29">
        <v>11140.48</v>
      </c>
      <c r="L308" s="10">
        <f>(F308+J308)/C308</f>
        <v>264.01369020501141</v>
      </c>
      <c r="M308" s="10">
        <f>K308/C308</f>
        <v>25.376947608200453</v>
      </c>
      <c r="N308" s="11">
        <f>(F308+J308+K308)/C308</f>
        <v>289.39063781321187</v>
      </c>
    </row>
    <row r="309" spans="1:14" ht="15" customHeight="1">
      <c r="A309" s="8" t="s">
        <v>326</v>
      </c>
      <c r="B309" s="9" t="s">
        <v>319</v>
      </c>
      <c r="C309" s="28">
        <v>2608</v>
      </c>
      <c r="D309" s="29">
        <v>693307.92</v>
      </c>
      <c r="E309" s="30">
        <v>0</v>
      </c>
      <c r="F309" s="29">
        <f>D309-E309</f>
        <v>693307.92</v>
      </c>
      <c r="G309" s="29">
        <v>24240.66</v>
      </c>
      <c r="H309" s="29">
        <v>0</v>
      </c>
      <c r="I309" s="29">
        <v>0</v>
      </c>
      <c r="J309" s="29">
        <f>G309-H309-I309</f>
        <v>24240.66</v>
      </c>
      <c r="K309" s="29">
        <v>253237.89</v>
      </c>
      <c r="L309" s="10">
        <f>(F309+J309)/C309</f>
        <v>275.13365797546015</v>
      </c>
      <c r="M309" s="10">
        <f>K309/C309</f>
        <v>97.100417944785278</v>
      </c>
      <c r="N309" s="11">
        <f>(F309+J309+K309)/C309</f>
        <v>372.23407592024546</v>
      </c>
    </row>
    <row r="310" spans="1:14" ht="15" customHeight="1">
      <c r="A310" s="8" t="s">
        <v>413</v>
      </c>
      <c r="B310" s="9" t="s">
        <v>0</v>
      </c>
      <c r="C310" s="28">
        <v>18436</v>
      </c>
      <c r="D310" s="29">
        <v>5054607.29</v>
      </c>
      <c r="E310" s="30">
        <v>0</v>
      </c>
      <c r="F310" s="29">
        <f>D310-E310</f>
        <v>5054607.29</v>
      </c>
      <c r="G310" s="29">
        <v>112127.65</v>
      </c>
      <c r="H310" s="29">
        <v>0</v>
      </c>
      <c r="I310" s="29">
        <v>0</v>
      </c>
      <c r="J310" s="29">
        <f>G310-H310-I310</f>
        <v>112127.65</v>
      </c>
      <c r="K310" s="29">
        <v>1738192.04</v>
      </c>
      <c r="L310" s="10">
        <f>(F310+J310)/C310</f>
        <v>280.25249186374486</v>
      </c>
      <c r="M310" s="10">
        <f>K310/C310</f>
        <v>94.282492948578863</v>
      </c>
      <c r="N310" s="11">
        <f>(F310+J310+K310)/C310</f>
        <v>374.53498481232373</v>
      </c>
    </row>
    <row r="311" spans="1:14" ht="15" customHeight="1">
      <c r="A311" s="8" t="s">
        <v>68</v>
      </c>
      <c r="B311" s="9" t="s">
        <v>0</v>
      </c>
      <c r="C311" s="28">
        <v>1053</v>
      </c>
      <c r="D311" s="29">
        <v>328625.08</v>
      </c>
      <c r="E311" s="30">
        <v>0</v>
      </c>
      <c r="F311" s="29">
        <f>D311-E311</f>
        <v>328625.08</v>
      </c>
      <c r="G311" s="29">
        <v>11765.81</v>
      </c>
      <c r="H311" s="29">
        <v>0</v>
      </c>
      <c r="I311" s="29">
        <v>0</v>
      </c>
      <c r="J311" s="29">
        <f>G311-H311-I311</f>
        <v>11765.81</v>
      </c>
      <c r="K311" s="29">
        <v>219851.6</v>
      </c>
      <c r="L311" s="10">
        <f>(F311+J311)/C311</f>
        <v>323.25820512820513</v>
      </c>
      <c r="M311" s="10">
        <f>K311/C311</f>
        <v>208.78594491927825</v>
      </c>
      <c r="N311" s="11">
        <f>(F311+J311+K311)/C311</f>
        <v>532.04415004748341</v>
      </c>
    </row>
    <row r="312" spans="1:14" ht="15" customHeight="1">
      <c r="A312" s="8" t="s">
        <v>3</v>
      </c>
      <c r="B312" s="9" t="s">
        <v>0</v>
      </c>
      <c r="C312" s="28">
        <v>5190</v>
      </c>
      <c r="D312" s="29">
        <v>1866672.07</v>
      </c>
      <c r="E312" s="30">
        <v>0</v>
      </c>
      <c r="F312" s="29">
        <f>D312-E312</f>
        <v>1866672.07</v>
      </c>
      <c r="G312" s="29">
        <v>23581.31</v>
      </c>
      <c r="H312" s="29">
        <v>0</v>
      </c>
      <c r="I312" s="29">
        <v>0</v>
      </c>
      <c r="J312" s="29">
        <f>G312-H312-I312</f>
        <v>23581.31</v>
      </c>
      <c r="K312" s="29">
        <v>468149.44</v>
      </c>
      <c r="L312" s="10">
        <f>(F312+J312)/C312</f>
        <v>364.21067052023125</v>
      </c>
      <c r="M312" s="10">
        <f>K312/C312</f>
        <v>90.202204238920999</v>
      </c>
      <c r="N312" s="11">
        <f>(F312+J312+K312)/C312</f>
        <v>454.41287475915226</v>
      </c>
    </row>
    <row r="313" spans="1:14" ht="15" customHeight="1">
      <c r="A313" s="8" t="s">
        <v>203</v>
      </c>
      <c r="B313" s="9" t="s">
        <v>182</v>
      </c>
      <c r="C313" s="28">
        <v>4983</v>
      </c>
      <c r="D313" s="29">
        <v>1769562.48</v>
      </c>
      <c r="E313" s="30">
        <v>0</v>
      </c>
      <c r="F313" s="29">
        <f>D313-E313</f>
        <v>1769562.48</v>
      </c>
      <c r="G313" s="29">
        <v>34540.19</v>
      </c>
      <c r="H313" s="29">
        <v>0</v>
      </c>
      <c r="I313" s="29">
        <v>0</v>
      </c>
      <c r="J313" s="29">
        <f>G313-H313-I313</f>
        <v>34540.19</v>
      </c>
      <c r="K313" s="29">
        <v>409183.11</v>
      </c>
      <c r="L313" s="10">
        <f>(F313+J313)/C313</f>
        <v>362.05150913104552</v>
      </c>
      <c r="M313" s="10">
        <f>K313/C313</f>
        <v>82.115815773630345</v>
      </c>
      <c r="N313" s="11">
        <f>(F313+J313+K313)/C313</f>
        <v>444.16732490467587</v>
      </c>
    </row>
    <row r="314" spans="1:14" ht="15" customHeight="1">
      <c r="A314" s="8" t="s">
        <v>646</v>
      </c>
      <c r="B314" s="9" t="s">
        <v>275</v>
      </c>
      <c r="C314" s="28">
        <v>2280</v>
      </c>
      <c r="D314" s="29">
        <v>841750.04</v>
      </c>
      <c r="E314" s="30">
        <v>0</v>
      </c>
      <c r="F314" s="29">
        <f>D314-E314</f>
        <v>841750.04</v>
      </c>
      <c r="G314" s="29">
        <v>276</v>
      </c>
      <c r="H314" s="29">
        <v>0</v>
      </c>
      <c r="I314" s="29">
        <v>0</v>
      </c>
      <c r="J314" s="29">
        <f>G314-H314-I314</f>
        <v>276</v>
      </c>
      <c r="K314" s="29">
        <v>439317.11</v>
      </c>
      <c r="L314" s="10">
        <f>(F314+J314)/C314</f>
        <v>369.30966666666666</v>
      </c>
      <c r="M314" s="10">
        <f>K314/C314</f>
        <v>192.68294298245613</v>
      </c>
      <c r="N314" s="11">
        <f>(F314+J314+K314)/C314</f>
        <v>561.99260964912276</v>
      </c>
    </row>
    <row r="315" spans="1:14" ht="15" customHeight="1">
      <c r="A315" s="8" t="s">
        <v>538</v>
      </c>
      <c r="B315" s="9" t="s">
        <v>182</v>
      </c>
      <c r="C315" s="28">
        <v>2739</v>
      </c>
      <c r="D315" s="29">
        <v>1175284.24</v>
      </c>
      <c r="E315" s="30">
        <v>0</v>
      </c>
      <c r="F315" s="29">
        <f>D315-E315</f>
        <v>1175284.24</v>
      </c>
      <c r="G315" s="29">
        <v>17740.96</v>
      </c>
      <c r="H315" s="29">
        <v>0</v>
      </c>
      <c r="I315" s="29">
        <v>0</v>
      </c>
      <c r="J315" s="29">
        <f>G315-H315-I315</f>
        <v>17740.96</v>
      </c>
      <c r="K315" s="29">
        <v>539009.65</v>
      </c>
      <c r="L315" s="10">
        <f>(F315+J315)/C315</f>
        <v>435.56962395034685</v>
      </c>
      <c r="M315" s="10">
        <f>K315/C315</f>
        <v>196.79067177802119</v>
      </c>
      <c r="N315" s="11">
        <f>(F315+J315+K315)/C315</f>
        <v>632.3602957283681</v>
      </c>
    </row>
    <row r="316" spans="1:14" ht="15" customHeight="1">
      <c r="A316" s="8" t="s">
        <v>8</v>
      </c>
      <c r="B316" s="9" t="s">
        <v>0</v>
      </c>
      <c r="C316" s="28">
        <v>2857</v>
      </c>
      <c r="D316" s="29">
        <v>1888637.59</v>
      </c>
      <c r="E316" s="30">
        <v>0</v>
      </c>
      <c r="F316" s="29">
        <f>D316-E316</f>
        <v>1888637.59</v>
      </c>
      <c r="G316" s="29">
        <v>7454.56</v>
      </c>
      <c r="H316" s="29">
        <v>0</v>
      </c>
      <c r="I316" s="29">
        <v>0</v>
      </c>
      <c r="J316" s="29">
        <f>G316-H316-I316</f>
        <v>7454.56</v>
      </c>
      <c r="K316" s="29">
        <v>469266.11</v>
      </c>
      <c r="L316" s="10">
        <f>(F316+J316)/C316</f>
        <v>663.66543577178868</v>
      </c>
      <c r="M316" s="10">
        <f>K316/C316</f>
        <v>164.25135106755337</v>
      </c>
      <c r="N316" s="11">
        <f>(F316+J316+K316)/C316</f>
        <v>827.91678683934208</v>
      </c>
    </row>
    <row r="317" spans="1:14" ht="15" customHeight="1">
      <c r="A317" s="8" t="s">
        <v>16</v>
      </c>
      <c r="B317" s="9" t="s">
        <v>0</v>
      </c>
      <c r="C317" s="28">
        <v>2640</v>
      </c>
      <c r="D317" s="29">
        <v>490495.37</v>
      </c>
      <c r="E317" s="30">
        <v>0</v>
      </c>
      <c r="F317" s="29">
        <f>D317-E317</f>
        <v>490495.37</v>
      </c>
      <c r="G317" s="29">
        <v>3599.65</v>
      </c>
      <c r="H317" s="29">
        <v>0</v>
      </c>
      <c r="I317" s="29">
        <v>0</v>
      </c>
      <c r="J317" s="29">
        <f>G317-H317-I317</f>
        <v>3599.65</v>
      </c>
      <c r="K317" s="29">
        <v>140634.20000000001</v>
      </c>
      <c r="L317" s="10">
        <f>(F317+J317)/C317</f>
        <v>187.15720454545456</v>
      </c>
      <c r="M317" s="10">
        <f>K317/C317</f>
        <v>53.270530303030306</v>
      </c>
      <c r="N317" s="11">
        <f>(F317+J317+K317)/C317</f>
        <v>240.42773484848485</v>
      </c>
    </row>
    <row r="318" spans="1:14" ht="15" customHeight="1">
      <c r="A318" s="8" t="s">
        <v>395</v>
      </c>
      <c r="B318" s="9" t="s">
        <v>319</v>
      </c>
      <c r="C318" s="28">
        <v>12903</v>
      </c>
      <c r="D318" s="29">
        <v>5436735.2199999997</v>
      </c>
      <c r="E318" s="30">
        <v>0</v>
      </c>
      <c r="F318" s="29">
        <f>D318-E318</f>
        <v>5436735.2199999997</v>
      </c>
      <c r="G318" s="29">
        <v>165593.96</v>
      </c>
      <c r="H318" s="29">
        <v>0</v>
      </c>
      <c r="I318" s="29">
        <v>0</v>
      </c>
      <c r="J318" s="29">
        <f>G318-H318-I318</f>
        <v>165593.96</v>
      </c>
      <c r="K318" s="29">
        <v>576638.79</v>
      </c>
      <c r="L318" s="10">
        <f>(F318+J318)/C318</f>
        <v>434.18810974192047</v>
      </c>
      <c r="M318" s="10">
        <f>K318/C318</f>
        <v>44.690288305045343</v>
      </c>
      <c r="N318" s="11">
        <f>(F318+J318+K318)/C318</f>
        <v>478.8783980469658</v>
      </c>
    </row>
    <row r="319" spans="1:14" ht="15" customHeight="1">
      <c r="A319" s="8" t="s">
        <v>363</v>
      </c>
      <c r="B319" s="9" t="s">
        <v>319</v>
      </c>
      <c r="C319" s="28">
        <v>6464</v>
      </c>
      <c r="D319" s="29">
        <v>2760477.42</v>
      </c>
      <c r="E319" s="30">
        <v>0</v>
      </c>
      <c r="F319" s="29">
        <f>D319-E319</f>
        <v>2760477.42</v>
      </c>
      <c r="G319" s="29">
        <v>35075.269999999997</v>
      </c>
      <c r="H319" s="29">
        <v>0</v>
      </c>
      <c r="I319" s="29">
        <v>0</v>
      </c>
      <c r="J319" s="29">
        <f>G319-H319-I319</f>
        <v>35075.269999999997</v>
      </c>
      <c r="K319" s="29">
        <v>1028598.29</v>
      </c>
      <c r="L319" s="10">
        <f>(F319+J319)/C319</f>
        <v>432.4803047648515</v>
      </c>
      <c r="M319" s="10">
        <f>K319/C319</f>
        <v>159.12721070544555</v>
      </c>
      <c r="N319" s="11">
        <f>(F319+J319+K319)/C319</f>
        <v>591.60751547029702</v>
      </c>
    </row>
    <row r="320" spans="1:14" ht="15" customHeight="1">
      <c r="A320" s="8" t="s">
        <v>582</v>
      </c>
      <c r="B320" s="9" t="s">
        <v>182</v>
      </c>
      <c r="C320" s="28">
        <v>614</v>
      </c>
      <c r="D320" s="29">
        <v>223294</v>
      </c>
      <c r="E320" s="30">
        <v>0</v>
      </c>
      <c r="F320" s="29">
        <f>D320-E320</f>
        <v>223294</v>
      </c>
      <c r="G320" s="29">
        <v>770.57</v>
      </c>
      <c r="H320" s="29">
        <v>0</v>
      </c>
      <c r="I320" s="29">
        <v>0</v>
      </c>
      <c r="J320" s="29">
        <f>G320-H320-I320</f>
        <v>770.57</v>
      </c>
      <c r="K320" s="29">
        <v>226628.82</v>
      </c>
      <c r="L320" s="10">
        <f>(F320+J320)/C320</f>
        <v>364.92600977198697</v>
      </c>
      <c r="M320" s="10">
        <f>K320/C320</f>
        <v>369.1023127035831</v>
      </c>
      <c r="N320" s="11">
        <f>(F320+J320+K320)/C320</f>
        <v>734.02832247557001</v>
      </c>
    </row>
    <row r="321" spans="1:14" ht="15" customHeight="1">
      <c r="A321" s="8" t="s">
        <v>114</v>
      </c>
      <c r="B321" s="9" t="s">
        <v>91</v>
      </c>
      <c r="C321" s="28">
        <v>1291</v>
      </c>
      <c r="D321" s="29">
        <v>576292</v>
      </c>
      <c r="E321" s="30">
        <v>0</v>
      </c>
      <c r="F321" s="29">
        <f>D321-E321</f>
        <v>576292</v>
      </c>
      <c r="G321" s="29">
        <v>8550.94</v>
      </c>
      <c r="H321" s="29">
        <v>0</v>
      </c>
      <c r="I321" s="29">
        <v>0</v>
      </c>
      <c r="J321" s="29">
        <f>G321-H321-I321</f>
        <v>8550.94</v>
      </c>
      <c r="K321" s="29">
        <v>51927.07</v>
      </c>
      <c r="L321" s="10">
        <f>(F321+J321)/C321</f>
        <v>453.01544539116958</v>
      </c>
      <c r="M321" s="10">
        <f>K321/C321</f>
        <v>40.222362509682419</v>
      </c>
      <c r="N321" s="11">
        <f>(F321+J321+K321)/C321</f>
        <v>493.23780790085198</v>
      </c>
    </row>
    <row r="322" spans="1:14" ht="15" customHeight="1">
      <c r="A322" s="8" t="s">
        <v>647</v>
      </c>
      <c r="B322" s="9" t="s">
        <v>91</v>
      </c>
      <c r="C322" s="28">
        <v>330</v>
      </c>
      <c r="D322" s="29">
        <v>62481.06</v>
      </c>
      <c r="E322" s="30">
        <v>0</v>
      </c>
      <c r="F322" s="29">
        <f>D322-E322</f>
        <v>62481.06</v>
      </c>
      <c r="G322" s="29">
        <v>791.2</v>
      </c>
      <c r="H322" s="29">
        <v>0</v>
      </c>
      <c r="I322" s="29">
        <v>0</v>
      </c>
      <c r="J322" s="29">
        <f>G322-H322-I322</f>
        <v>791.2</v>
      </c>
      <c r="K322" s="29">
        <v>15248.44</v>
      </c>
      <c r="L322" s="10">
        <f>(F322+J322)/C322</f>
        <v>191.73412121212121</v>
      </c>
      <c r="M322" s="10">
        <f>K322/C322</f>
        <v>46.207393939393938</v>
      </c>
      <c r="N322" s="11">
        <f>(F322+J322+K322)/C322</f>
        <v>237.94151515151515</v>
      </c>
    </row>
    <row r="323" spans="1:14" ht="15" customHeight="1">
      <c r="A323" s="8" t="s">
        <v>200</v>
      </c>
      <c r="B323" s="9" t="s">
        <v>182</v>
      </c>
      <c r="C323" s="28">
        <v>373</v>
      </c>
      <c r="D323" s="29">
        <v>99571.45</v>
      </c>
      <c r="E323" s="30">
        <v>0</v>
      </c>
      <c r="F323" s="29">
        <f>D323-E323</f>
        <v>99571.45</v>
      </c>
      <c r="G323" s="29">
        <v>2383.5500000000002</v>
      </c>
      <c r="H323" s="29">
        <v>0</v>
      </c>
      <c r="I323" s="29">
        <v>0</v>
      </c>
      <c r="J323" s="29">
        <f>G323-H323-I323</f>
        <v>2383.5500000000002</v>
      </c>
      <c r="K323" s="29">
        <v>48580.5</v>
      </c>
      <c r="L323" s="10">
        <f>(F323+J323)/C323</f>
        <v>273.33780160857907</v>
      </c>
      <c r="M323" s="10">
        <f>K323/C323</f>
        <v>130.24262734584451</v>
      </c>
      <c r="N323" s="11">
        <f>(F323+J323+K323)/C323</f>
        <v>403.58042895442361</v>
      </c>
    </row>
    <row r="324" spans="1:14" ht="15" customHeight="1">
      <c r="A324" s="8" t="s">
        <v>113</v>
      </c>
      <c r="B324" s="9" t="s">
        <v>91</v>
      </c>
      <c r="C324" s="28">
        <v>3961</v>
      </c>
      <c r="D324" s="29">
        <v>1207816.24</v>
      </c>
      <c r="E324" s="30">
        <v>0</v>
      </c>
      <c r="F324" s="29">
        <f>D324-E324</f>
        <v>1207816.24</v>
      </c>
      <c r="G324" s="29">
        <v>63123.98</v>
      </c>
      <c r="H324" s="29">
        <v>0</v>
      </c>
      <c r="I324" s="29">
        <v>0</v>
      </c>
      <c r="J324" s="29">
        <f>G324-H324-I324</f>
        <v>63123.98</v>
      </c>
      <c r="K324" s="29">
        <v>278449.32</v>
      </c>
      <c r="L324" s="10">
        <f>(F324+J324)/C324</f>
        <v>320.86347387023477</v>
      </c>
      <c r="M324" s="10">
        <f>K324/C324</f>
        <v>70.297732895733404</v>
      </c>
      <c r="N324" s="11">
        <f>(F324+J324+K324)/C324</f>
        <v>391.16120676596819</v>
      </c>
    </row>
    <row r="325" spans="1:14" ht="15" customHeight="1">
      <c r="A325" s="8" t="s">
        <v>648</v>
      </c>
      <c r="B325" s="9" t="s">
        <v>237</v>
      </c>
      <c r="C325" s="28">
        <v>4480</v>
      </c>
      <c r="D325" s="29">
        <v>3592499.83</v>
      </c>
      <c r="E325" s="30">
        <v>0</v>
      </c>
      <c r="F325" s="29">
        <f>D325-E325</f>
        <v>3592499.83</v>
      </c>
      <c r="G325" s="29">
        <v>138603.70000000001</v>
      </c>
      <c r="H325" s="29">
        <v>0</v>
      </c>
      <c r="I325" s="29">
        <v>0</v>
      </c>
      <c r="J325" s="29">
        <f>G325-H325-I325</f>
        <v>138603.70000000001</v>
      </c>
      <c r="K325" s="29">
        <v>447817.3</v>
      </c>
      <c r="L325" s="10">
        <f>(F325+J325)/C325</f>
        <v>832.8356093750001</v>
      </c>
      <c r="M325" s="10">
        <f>K325/C325</f>
        <v>99.959218749999991</v>
      </c>
      <c r="N325" s="11">
        <f>(F325+J325+K325)/C325</f>
        <v>932.79482812499998</v>
      </c>
    </row>
    <row r="326" spans="1:14" ht="15" customHeight="1">
      <c r="A326" s="8" t="s">
        <v>211</v>
      </c>
      <c r="B326" s="9" t="s">
        <v>182</v>
      </c>
      <c r="C326" s="28">
        <v>594</v>
      </c>
      <c r="D326" s="29">
        <v>279500.59999999998</v>
      </c>
      <c r="E326" s="30">
        <v>0</v>
      </c>
      <c r="F326" s="29">
        <f>D326-E326</f>
        <v>279500.59999999998</v>
      </c>
      <c r="G326" s="29">
        <v>867.46</v>
      </c>
      <c r="H326" s="29">
        <v>0</v>
      </c>
      <c r="I326" s="29">
        <v>0</v>
      </c>
      <c r="J326" s="29">
        <f>G326-H326-I326</f>
        <v>867.46</v>
      </c>
      <c r="K326" s="29">
        <v>157471.65</v>
      </c>
      <c r="L326" s="10">
        <f>(F326+J326)/C326</f>
        <v>472.00010101010099</v>
      </c>
      <c r="M326" s="10">
        <f>K326/C326</f>
        <v>265.10378787878784</v>
      </c>
      <c r="N326" s="11">
        <f>(F326+J326+K326)/C326</f>
        <v>737.10388888888883</v>
      </c>
    </row>
    <row r="327" spans="1:14" ht="15" customHeight="1">
      <c r="A327" s="8" t="s">
        <v>649</v>
      </c>
      <c r="B327" s="9" t="s">
        <v>0</v>
      </c>
      <c r="C327" s="28">
        <v>401</v>
      </c>
      <c r="D327" s="29">
        <v>77771.41</v>
      </c>
      <c r="E327" s="30">
        <v>0</v>
      </c>
      <c r="F327" s="29">
        <f>D327-E327</f>
        <v>77771.41</v>
      </c>
      <c r="G327" s="29">
        <v>0</v>
      </c>
      <c r="H327" s="29">
        <v>0</v>
      </c>
      <c r="I327" s="29">
        <v>0</v>
      </c>
      <c r="J327" s="29">
        <f>G327-H327-I327</f>
        <v>0</v>
      </c>
      <c r="K327" s="29">
        <v>37911.79</v>
      </c>
      <c r="L327" s="10">
        <f>(F327+J327)/C327</f>
        <v>193.94366583541148</v>
      </c>
      <c r="M327" s="10">
        <f>K327/C327</f>
        <v>94.543117206982544</v>
      </c>
      <c r="N327" s="11">
        <f>(F327+J327+K327)/C327</f>
        <v>288.48678304239405</v>
      </c>
    </row>
    <row r="328" spans="1:14" ht="15" customHeight="1">
      <c r="A328" s="8" t="s">
        <v>399</v>
      </c>
      <c r="B328" s="9" t="s">
        <v>182</v>
      </c>
      <c r="C328" s="28">
        <v>5744</v>
      </c>
      <c r="D328" s="29">
        <v>1632580.14</v>
      </c>
      <c r="E328" s="30">
        <v>0</v>
      </c>
      <c r="F328" s="29">
        <f>D328-E328</f>
        <v>1632580.14</v>
      </c>
      <c r="G328" s="29">
        <v>21652</v>
      </c>
      <c r="H328" s="29">
        <v>0</v>
      </c>
      <c r="I328" s="29">
        <v>0</v>
      </c>
      <c r="J328" s="29">
        <f>G328-H328-I328</f>
        <v>21652</v>
      </c>
      <c r="K328" s="29">
        <v>900506.8</v>
      </c>
      <c r="L328" s="10">
        <f>(F328+J328)/C328</f>
        <v>287.99306058495819</v>
      </c>
      <c r="M328" s="10">
        <f>K328/C328</f>
        <v>156.77346796657383</v>
      </c>
      <c r="N328" s="11">
        <f>(F328+J328+K328)/C328</f>
        <v>444.76652855153202</v>
      </c>
    </row>
    <row r="329" spans="1:14" ht="15" customHeight="1">
      <c r="A329" s="8" t="s">
        <v>520</v>
      </c>
      <c r="B329" s="9" t="s">
        <v>91</v>
      </c>
      <c r="C329" s="28">
        <v>143837</v>
      </c>
      <c r="D329" s="29">
        <v>56998815.560000002</v>
      </c>
      <c r="E329" s="30">
        <v>2531890.48</v>
      </c>
      <c r="F329" s="29">
        <f>D329-E329</f>
        <v>54466925.080000006</v>
      </c>
      <c r="G329" s="29">
        <v>5370118.3499999996</v>
      </c>
      <c r="H329" s="29">
        <v>2374830.33</v>
      </c>
      <c r="I329" s="29">
        <v>646530.23</v>
      </c>
      <c r="J329" s="29">
        <f>G329-H329-I329</f>
        <v>2348757.7899999996</v>
      </c>
      <c r="K329" s="29">
        <v>12026249.710000001</v>
      </c>
      <c r="L329" s="10">
        <f>(F329+J329)/C329</f>
        <v>395.00047185355646</v>
      </c>
      <c r="M329" s="10">
        <f>K329/C329</f>
        <v>83.610265161258937</v>
      </c>
      <c r="N329" s="11">
        <f>(F329+J329+K329)/C329</f>
        <v>478.61073701481547</v>
      </c>
    </row>
    <row r="330" spans="1:14" ht="15" customHeight="1">
      <c r="A330" s="8" t="s">
        <v>1</v>
      </c>
      <c r="B330" s="9" t="s">
        <v>0</v>
      </c>
      <c r="C330" s="28">
        <v>1170</v>
      </c>
      <c r="D330" s="29">
        <v>539390.6</v>
      </c>
      <c r="E330" s="30">
        <v>0</v>
      </c>
      <c r="F330" s="29">
        <f>D330-E330</f>
        <v>539390.6</v>
      </c>
      <c r="G330" s="29">
        <v>1475513.8</v>
      </c>
      <c r="H330" s="29">
        <v>0</v>
      </c>
      <c r="I330" s="29">
        <v>0</v>
      </c>
      <c r="J330" s="29">
        <f>G330-H330-I330</f>
        <v>1475513.8</v>
      </c>
      <c r="K330" s="29">
        <v>1739716.57</v>
      </c>
      <c r="L330" s="10">
        <f>(F330+J330)/C330</f>
        <v>1722.1405128205126</v>
      </c>
      <c r="M330" s="10">
        <f>K330/C330</f>
        <v>1486.9372393162394</v>
      </c>
      <c r="N330" s="11">
        <f>(F330+J330+K330)/C330</f>
        <v>3209.0777521367518</v>
      </c>
    </row>
    <row r="331" spans="1:14" ht="15" customHeight="1">
      <c r="A331" s="8" t="s">
        <v>438</v>
      </c>
      <c r="B331" s="9" t="s">
        <v>119</v>
      </c>
      <c r="C331" s="28">
        <v>17917</v>
      </c>
      <c r="D331" s="29">
        <v>5504042.5</v>
      </c>
      <c r="E331" s="30">
        <v>0</v>
      </c>
      <c r="F331" s="29">
        <f>D331-E331</f>
        <v>5504042.5</v>
      </c>
      <c r="G331" s="29">
        <v>132413.51</v>
      </c>
      <c r="H331" s="29">
        <v>0</v>
      </c>
      <c r="I331" s="29">
        <v>0</v>
      </c>
      <c r="J331" s="29">
        <f>G331-H331-I331</f>
        <v>132413.51</v>
      </c>
      <c r="K331" s="29">
        <v>909694.73</v>
      </c>
      <c r="L331" s="10">
        <f>(F331+J331)/C331</f>
        <v>314.58704079924092</v>
      </c>
      <c r="M331" s="10">
        <f>K331/C331</f>
        <v>50.772714740190878</v>
      </c>
      <c r="N331" s="11">
        <f>(F331+J331+K331)/C331</f>
        <v>365.35975553943183</v>
      </c>
    </row>
    <row r="332" spans="1:14" ht="15" customHeight="1">
      <c r="A332" s="8" t="s">
        <v>583</v>
      </c>
      <c r="B332" s="9" t="s">
        <v>119</v>
      </c>
      <c r="C332" s="28">
        <v>19432</v>
      </c>
      <c r="D332" s="29">
        <v>6345631.3099999996</v>
      </c>
      <c r="E332" s="30">
        <v>0</v>
      </c>
      <c r="F332" s="29">
        <f>D332-E332</f>
        <v>6345631.3099999996</v>
      </c>
      <c r="G332" s="29">
        <v>128436.48</v>
      </c>
      <c r="H332" s="29">
        <v>0</v>
      </c>
      <c r="I332" s="29">
        <v>0</v>
      </c>
      <c r="J332" s="29">
        <f>G332-H332-I332</f>
        <v>128436.48</v>
      </c>
      <c r="K332" s="29">
        <v>741227.46</v>
      </c>
      <c r="L332" s="10">
        <f>(F332+J332)/C332</f>
        <v>333.16528355290245</v>
      </c>
      <c r="M332" s="10">
        <f>K332/C332</f>
        <v>38.144681967888019</v>
      </c>
      <c r="N332" s="11">
        <f>(F332+J332+K332)/C332</f>
        <v>371.30996552079046</v>
      </c>
    </row>
    <row r="333" spans="1:14" ht="15" customHeight="1">
      <c r="A333" s="8" t="s">
        <v>199</v>
      </c>
      <c r="B333" s="9" t="s">
        <v>182</v>
      </c>
      <c r="C333" s="28">
        <v>2490</v>
      </c>
      <c r="D333" s="29">
        <v>638987.05000000005</v>
      </c>
      <c r="E333" s="30">
        <v>0</v>
      </c>
      <c r="F333" s="29">
        <f>D333-E333</f>
        <v>638987.05000000005</v>
      </c>
      <c r="G333" s="29">
        <v>27830.799999999999</v>
      </c>
      <c r="H333" s="29">
        <v>0</v>
      </c>
      <c r="I333" s="29">
        <v>0</v>
      </c>
      <c r="J333" s="29">
        <f>G333-H333-I333</f>
        <v>27830.799999999999</v>
      </c>
      <c r="K333" s="29">
        <v>448091.13</v>
      </c>
      <c r="L333" s="10">
        <f>(F333+J333)/C333</f>
        <v>267.79833333333335</v>
      </c>
      <c r="M333" s="10">
        <f>K333/C333</f>
        <v>179.95627710843374</v>
      </c>
      <c r="N333" s="11">
        <f>(F333+J333+K333)/C333</f>
        <v>447.75461044176706</v>
      </c>
    </row>
    <row r="334" spans="1:14" ht="15" customHeight="1">
      <c r="A334" s="8" t="s">
        <v>419</v>
      </c>
      <c r="B334" s="9" t="s">
        <v>0</v>
      </c>
      <c r="C334" s="28">
        <v>7195</v>
      </c>
      <c r="D334" s="29">
        <v>2429957.92</v>
      </c>
      <c r="E334" s="30">
        <v>0</v>
      </c>
      <c r="F334" s="29">
        <f>D334-E334</f>
        <v>2429957.92</v>
      </c>
      <c r="G334" s="29">
        <v>63254.76</v>
      </c>
      <c r="H334" s="29">
        <v>0</v>
      </c>
      <c r="I334" s="29">
        <v>0</v>
      </c>
      <c r="J334" s="29">
        <f>G334-H334-I334</f>
        <v>63254.76</v>
      </c>
      <c r="K334" s="29">
        <v>763166.12</v>
      </c>
      <c r="L334" s="10">
        <f>(F334+J334)/C334</f>
        <v>346.52017790132032</v>
      </c>
      <c r="M334" s="10">
        <f>K334/C334</f>
        <v>106.06895343988882</v>
      </c>
      <c r="N334" s="11">
        <f>(F334+J334+K334)/C334</f>
        <v>452.58913134120917</v>
      </c>
    </row>
    <row r="335" spans="1:14" ht="15" customHeight="1">
      <c r="A335" s="8" t="s">
        <v>2</v>
      </c>
      <c r="B335" s="9" t="s">
        <v>0</v>
      </c>
      <c r="C335" s="28">
        <v>1882</v>
      </c>
      <c r="D335" s="29">
        <v>505046.64</v>
      </c>
      <c r="E335" s="30">
        <v>0</v>
      </c>
      <c r="F335" s="29">
        <f>D335-E335</f>
        <v>505046.64</v>
      </c>
      <c r="G335" s="29">
        <v>8991.35</v>
      </c>
      <c r="H335" s="29">
        <v>0</v>
      </c>
      <c r="I335" s="29">
        <v>0</v>
      </c>
      <c r="J335" s="29">
        <f>G335-H335-I335</f>
        <v>8991.35</v>
      </c>
      <c r="K335" s="29">
        <v>41749.06</v>
      </c>
      <c r="L335" s="10">
        <f>(F335+J335)/C335</f>
        <v>273.13389479277362</v>
      </c>
      <c r="M335" s="10">
        <f>K335/C335</f>
        <v>22.183347502656748</v>
      </c>
      <c r="N335" s="11">
        <f>(F335+J335+K335)/C335</f>
        <v>295.31724229543039</v>
      </c>
    </row>
    <row r="336" spans="1:14" ht="15" customHeight="1">
      <c r="A336" s="8" t="s">
        <v>650</v>
      </c>
      <c r="B336" s="9" t="s">
        <v>0</v>
      </c>
      <c r="C336" s="28">
        <v>10399</v>
      </c>
      <c r="D336" s="29">
        <v>2422295.5699999998</v>
      </c>
      <c r="E336" s="30">
        <v>0</v>
      </c>
      <c r="F336" s="29">
        <f>D336-E336</f>
        <v>2422295.5699999998</v>
      </c>
      <c r="G336" s="29">
        <v>35021.089999999997</v>
      </c>
      <c r="H336" s="29">
        <v>0</v>
      </c>
      <c r="I336" s="29">
        <v>0</v>
      </c>
      <c r="J336" s="29">
        <f>G336-H336-I336</f>
        <v>35021.089999999997</v>
      </c>
      <c r="K336" s="29">
        <v>1091148.8899999999</v>
      </c>
      <c r="L336" s="10">
        <f>(F336+J336)/C336</f>
        <v>236.30316953553222</v>
      </c>
      <c r="M336" s="10">
        <f>K336/C336</f>
        <v>104.92825175497643</v>
      </c>
      <c r="N336" s="11">
        <f>(F336+J336+K336)/C336</f>
        <v>341.23142129050871</v>
      </c>
    </row>
    <row r="337" spans="1:14" ht="15" customHeight="1">
      <c r="A337" s="8" t="s">
        <v>429</v>
      </c>
      <c r="B337" s="9" t="s">
        <v>0</v>
      </c>
      <c r="C337" s="28">
        <v>12035</v>
      </c>
      <c r="D337" s="29">
        <v>2841573.44</v>
      </c>
      <c r="E337" s="30">
        <v>0</v>
      </c>
      <c r="F337" s="29">
        <f>D337-E337</f>
        <v>2841573.44</v>
      </c>
      <c r="G337" s="29">
        <v>119855.69</v>
      </c>
      <c r="H337" s="29">
        <v>0</v>
      </c>
      <c r="I337" s="29">
        <v>0</v>
      </c>
      <c r="J337" s="29">
        <f>G337-H337-I337</f>
        <v>119855.69</v>
      </c>
      <c r="K337" s="29">
        <v>1129986.8799999999</v>
      </c>
      <c r="L337" s="10">
        <f>(F337+J337)/C337</f>
        <v>246.06806231823847</v>
      </c>
      <c r="M337" s="10">
        <f>K337/C337</f>
        <v>93.891722476111326</v>
      </c>
      <c r="N337" s="11">
        <f>(F337+J337+K337)/C337</f>
        <v>339.95978479434979</v>
      </c>
    </row>
    <row r="338" spans="1:14" ht="15" customHeight="1">
      <c r="A338" s="8" t="s">
        <v>325</v>
      </c>
      <c r="B338" s="9" t="s">
        <v>319</v>
      </c>
      <c r="C338" s="28">
        <v>3060</v>
      </c>
      <c r="D338" s="29">
        <v>1712786.33</v>
      </c>
      <c r="E338" s="30">
        <v>0</v>
      </c>
      <c r="F338" s="29">
        <f>D338-E338</f>
        <v>1712786.33</v>
      </c>
      <c r="G338" s="29">
        <v>31694.49</v>
      </c>
      <c r="H338" s="29">
        <v>0</v>
      </c>
      <c r="I338" s="29">
        <v>0</v>
      </c>
      <c r="J338" s="29">
        <f>G338-H338-I338</f>
        <v>31694.49</v>
      </c>
      <c r="K338" s="29">
        <v>206123.87</v>
      </c>
      <c r="L338" s="10">
        <f>(F338+J338)/C338</f>
        <v>570.09177124183009</v>
      </c>
      <c r="M338" s="10">
        <f>K338/C338</f>
        <v>67.360741830065365</v>
      </c>
      <c r="N338" s="11">
        <f>(F338+J338+K338)/C338</f>
        <v>637.4525130718954</v>
      </c>
    </row>
    <row r="339" spans="1:14" ht="15" customHeight="1">
      <c r="A339" s="8" t="s">
        <v>651</v>
      </c>
      <c r="B339" s="9" t="s">
        <v>182</v>
      </c>
      <c r="C339" s="28">
        <v>2827</v>
      </c>
      <c r="D339" s="29">
        <v>1163375.03</v>
      </c>
      <c r="E339" s="30">
        <v>0</v>
      </c>
      <c r="F339" s="29">
        <f>D339-E339</f>
        <v>1163375.03</v>
      </c>
      <c r="G339" s="29">
        <v>16046.37</v>
      </c>
      <c r="H339" s="29">
        <v>0</v>
      </c>
      <c r="I339" s="29">
        <v>0</v>
      </c>
      <c r="J339" s="29">
        <f>G339-H339-I339</f>
        <v>16046.37</v>
      </c>
      <c r="K339" s="29">
        <v>303787.61</v>
      </c>
      <c r="L339" s="10">
        <f>(F339+J339)/C339</f>
        <v>417.19893880438633</v>
      </c>
      <c r="M339" s="10">
        <f>K339/C339</f>
        <v>107.45935974531305</v>
      </c>
      <c r="N339" s="11">
        <f>(F339+J339+K339)/C339</f>
        <v>524.65829854969945</v>
      </c>
    </row>
    <row r="340" spans="1:14" ht="15" customHeight="1">
      <c r="A340" s="8" t="s">
        <v>180</v>
      </c>
      <c r="B340" s="9" t="s">
        <v>119</v>
      </c>
      <c r="C340" s="28">
        <v>405</v>
      </c>
      <c r="D340" s="29">
        <v>125654.89</v>
      </c>
      <c r="E340" s="30">
        <v>0</v>
      </c>
      <c r="F340" s="29">
        <f>D340-E340</f>
        <v>125654.89</v>
      </c>
      <c r="G340" s="29">
        <v>1515</v>
      </c>
      <c r="H340" s="29">
        <v>0</v>
      </c>
      <c r="I340" s="29">
        <v>0</v>
      </c>
      <c r="J340" s="29">
        <f>G340-H340-I340</f>
        <v>1515</v>
      </c>
      <c r="K340" s="29">
        <v>33198.97</v>
      </c>
      <c r="L340" s="10">
        <f>(F340+J340)/C340</f>
        <v>313.99972839506171</v>
      </c>
      <c r="M340" s="10">
        <f>K340/C340</f>
        <v>81.972765432098768</v>
      </c>
      <c r="N340" s="11">
        <f>(F340+J340+K340)/C340</f>
        <v>395.97249382716046</v>
      </c>
    </row>
    <row r="341" spans="1:14" ht="15" customHeight="1">
      <c r="A341" s="8" t="s">
        <v>584</v>
      </c>
      <c r="B341" s="9" t="s">
        <v>0</v>
      </c>
      <c r="C341" s="28">
        <v>10065</v>
      </c>
      <c r="D341" s="29">
        <v>2926339.2</v>
      </c>
      <c r="E341" s="30">
        <v>0</v>
      </c>
      <c r="F341" s="29">
        <f>D341-E341</f>
        <v>2926339.2</v>
      </c>
      <c r="G341" s="29">
        <v>116206.61</v>
      </c>
      <c r="H341" s="29">
        <v>0</v>
      </c>
      <c r="I341" s="29">
        <v>0</v>
      </c>
      <c r="J341" s="29">
        <f>G341-H341-I341</f>
        <v>116206.61</v>
      </c>
      <c r="K341" s="29">
        <v>1280050.52</v>
      </c>
      <c r="L341" s="10">
        <f>(F341+J341)/C341</f>
        <v>302.28969796323895</v>
      </c>
      <c r="M341" s="10">
        <f>K341/C341</f>
        <v>127.17839244908097</v>
      </c>
      <c r="N341" s="11">
        <f>(F341+J341+K341)/C341</f>
        <v>429.46809041231995</v>
      </c>
    </row>
    <row r="342" spans="1:14" ht="15" customHeight="1">
      <c r="A342" s="8" t="s">
        <v>198</v>
      </c>
      <c r="B342" s="9" t="s">
        <v>182</v>
      </c>
      <c r="C342" s="28">
        <v>1879</v>
      </c>
      <c r="D342" s="29">
        <v>707886.88</v>
      </c>
      <c r="E342" s="30">
        <v>0</v>
      </c>
      <c r="F342" s="29">
        <f>D342-E342</f>
        <v>707886.88</v>
      </c>
      <c r="G342" s="29">
        <v>6412.68</v>
      </c>
      <c r="H342" s="29">
        <v>0</v>
      </c>
      <c r="I342" s="29">
        <v>0</v>
      </c>
      <c r="J342" s="29">
        <f>G342-H342-I342</f>
        <v>6412.68</v>
      </c>
      <c r="K342" s="29">
        <v>553984.89</v>
      </c>
      <c r="L342" s="10">
        <f>(F342+J342)/C342</f>
        <v>380.1487812666312</v>
      </c>
      <c r="M342" s="10">
        <f>K342/C342</f>
        <v>294.82963810537518</v>
      </c>
      <c r="N342" s="11">
        <f>(F342+J342+K342)/C342</f>
        <v>674.97841937200644</v>
      </c>
    </row>
    <row r="343" spans="1:14" ht="15" customHeight="1">
      <c r="A343" s="8" t="s">
        <v>481</v>
      </c>
      <c r="B343" s="9" t="s">
        <v>91</v>
      </c>
      <c r="C343" s="28">
        <v>21393</v>
      </c>
      <c r="D343" s="29">
        <v>10680092.050000001</v>
      </c>
      <c r="E343" s="30">
        <v>0</v>
      </c>
      <c r="F343" s="29">
        <f>D343-E343</f>
        <v>10680092.050000001</v>
      </c>
      <c r="G343" s="29">
        <v>71172.539999999994</v>
      </c>
      <c r="H343" s="29">
        <v>0</v>
      </c>
      <c r="I343" s="29">
        <v>0</v>
      </c>
      <c r="J343" s="29">
        <f>G343-H343-I343</f>
        <v>71172.539999999994</v>
      </c>
      <c r="K343" s="29">
        <v>1144936.8899999999</v>
      </c>
      <c r="L343" s="10">
        <f>(F343+J343)/C343</f>
        <v>502.55993035104939</v>
      </c>
      <c r="M343" s="10">
        <f>K343/C343</f>
        <v>53.519230122002519</v>
      </c>
      <c r="N343" s="11">
        <f>(F343+J343+K343)/C343</f>
        <v>556.07916047305196</v>
      </c>
    </row>
    <row r="344" spans="1:14" ht="15" customHeight="1">
      <c r="A344" s="8" t="s">
        <v>550</v>
      </c>
      <c r="B344" s="9" t="s">
        <v>319</v>
      </c>
      <c r="C344" s="28">
        <v>5825</v>
      </c>
      <c r="D344" s="29">
        <v>1931424.8</v>
      </c>
      <c r="E344" s="30">
        <v>0</v>
      </c>
      <c r="F344" s="29">
        <f>D344-E344</f>
        <v>1931424.8</v>
      </c>
      <c r="G344" s="29">
        <v>23673.13</v>
      </c>
      <c r="H344" s="29">
        <v>0</v>
      </c>
      <c r="I344" s="29">
        <v>0</v>
      </c>
      <c r="J344" s="29">
        <f>G344-H344-I344</f>
        <v>23673.13</v>
      </c>
      <c r="K344" s="29">
        <v>232330.93</v>
      </c>
      <c r="L344" s="10">
        <f>(F344+J344)/C344</f>
        <v>335.63912961373387</v>
      </c>
      <c r="M344" s="10">
        <f>K344/C344</f>
        <v>39.885138197424894</v>
      </c>
      <c r="N344" s="11">
        <f>(F344+J344+K344)/C344</f>
        <v>375.52426781115878</v>
      </c>
    </row>
    <row r="345" spans="1:14" ht="15" customHeight="1">
      <c r="A345" s="8" t="s">
        <v>299</v>
      </c>
      <c r="B345" s="9" t="s">
        <v>275</v>
      </c>
      <c r="C345" s="28">
        <v>1494</v>
      </c>
      <c r="D345" s="29">
        <v>943117.57</v>
      </c>
      <c r="E345" s="30">
        <v>0</v>
      </c>
      <c r="F345" s="29">
        <f>D345-E345</f>
        <v>943117.57</v>
      </c>
      <c r="G345" s="29">
        <v>23557.63</v>
      </c>
      <c r="H345" s="29">
        <v>0</v>
      </c>
      <c r="I345" s="29">
        <v>0</v>
      </c>
      <c r="J345" s="29">
        <f>G345-H345-I345</f>
        <v>23557.63</v>
      </c>
      <c r="K345" s="29">
        <v>139204.64000000001</v>
      </c>
      <c r="L345" s="10">
        <f>(F345+J345)/C345</f>
        <v>647.03828647925036</v>
      </c>
      <c r="M345" s="10">
        <f>K345/C345</f>
        <v>93.17579651941098</v>
      </c>
      <c r="N345" s="11">
        <f>(F345+J345+K345)/C345</f>
        <v>740.21408299866118</v>
      </c>
    </row>
    <row r="346" spans="1:14" ht="15" customHeight="1">
      <c r="A346" s="8" t="s">
        <v>453</v>
      </c>
      <c r="B346" s="9" t="s">
        <v>0</v>
      </c>
      <c r="C346" s="28">
        <v>5120</v>
      </c>
      <c r="D346" s="29">
        <v>1029895.84</v>
      </c>
      <c r="E346" s="30">
        <v>0</v>
      </c>
      <c r="F346" s="29">
        <f>D346-E346</f>
        <v>1029895.84</v>
      </c>
      <c r="G346" s="29">
        <v>27556.18</v>
      </c>
      <c r="H346" s="29">
        <v>0</v>
      </c>
      <c r="I346" s="29">
        <v>0</v>
      </c>
      <c r="J346" s="29">
        <f>G346-H346-I346</f>
        <v>27556.18</v>
      </c>
      <c r="K346" s="29">
        <v>766491.79</v>
      </c>
      <c r="L346" s="10">
        <f>(F346+J346)/C346</f>
        <v>206.53359765625001</v>
      </c>
      <c r="M346" s="10">
        <f>K346/C346</f>
        <v>149.70542773437501</v>
      </c>
      <c r="N346" s="11">
        <f>(F346+J346+K346)/C346</f>
        <v>356.23902539062499</v>
      </c>
    </row>
    <row r="347" spans="1:14" ht="15" customHeight="1">
      <c r="A347" s="8" t="s">
        <v>300</v>
      </c>
      <c r="B347" s="9" t="s">
        <v>275</v>
      </c>
      <c r="C347" s="28">
        <v>907</v>
      </c>
      <c r="D347" s="29">
        <v>224985.63</v>
      </c>
      <c r="E347" s="30">
        <v>0</v>
      </c>
      <c r="F347" s="29">
        <f>D347-E347</f>
        <v>224985.63</v>
      </c>
      <c r="G347" s="29">
        <v>2676.25</v>
      </c>
      <c r="H347" s="29">
        <v>0</v>
      </c>
      <c r="I347" s="29">
        <v>0</v>
      </c>
      <c r="J347" s="29">
        <f>G347-H347-I347</f>
        <v>2676.25</v>
      </c>
      <c r="K347" s="29">
        <v>144313.10999999999</v>
      </c>
      <c r="L347" s="10">
        <f>(F347+J347)/C347</f>
        <v>251.0053803748622</v>
      </c>
      <c r="M347" s="10">
        <f>K347/C347</f>
        <v>159.11037486218299</v>
      </c>
      <c r="N347" s="11">
        <f>(F347+J347+K347)/C347</f>
        <v>410.11575523704522</v>
      </c>
    </row>
    <row r="348" spans="1:14" ht="15" customHeight="1">
      <c r="A348" s="8" t="s">
        <v>197</v>
      </c>
      <c r="B348" s="9" t="s">
        <v>182</v>
      </c>
      <c r="C348" s="28">
        <v>942</v>
      </c>
      <c r="D348" s="29">
        <v>425426.25</v>
      </c>
      <c r="E348" s="30">
        <v>0</v>
      </c>
      <c r="F348" s="29">
        <f>D348-E348</f>
        <v>425426.25</v>
      </c>
      <c r="G348" s="29">
        <v>3200.7</v>
      </c>
      <c r="H348" s="29">
        <v>0</v>
      </c>
      <c r="I348" s="29">
        <v>0</v>
      </c>
      <c r="J348" s="29">
        <f>G348-H348-I348</f>
        <v>3200.7</v>
      </c>
      <c r="K348" s="29">
        <v>105622.87</v>
      </c>
      <c r="L348" s="10">
        <f>(F348+J348)/C348</f>
        <v>455.01799363057324</v>
      </c>
      <c r="M348" s="10">
        <f>K348/C348</f>
        <v>112.1261889596603</v>
      </c>
      <c r="N348" s="11">
        <f>(F348+J348+K348)/C348</f>
        <v>567.14418259023364</v>
      </c>
    </row>
    <row r="349" spans="1:14" ht="15" customHeight="1">
      <c r="A349" s="8" t="s">
        <v>196</v>
      </c>
      <c r="B349" s="9" t="s">
        <v>182</v>
      </c>
      <c r="C349" s="28">
        <v>2017</v>
      </c>
      <c r="D349" s="29">
        <v>663204.48</v>
      </c>
      <c r="E349" s="30">
        <v>0</v>
      </c>
      <c r="F349" s="29">
        <f>D349-E349</f>
        <v>663204.48</v>
      </c>
      <c r="G349" s="29">
        <v>27543.88</v>
      </c>
      <c r="H349" s="29">
        <v>0</v>
      </c>
      <c r="I349" s="29">
        <v>0</v>
      </c>
      <c r="J349" s="29">
        <f>G349-H349-I349</f>
        <v>27543.88</v>
      </c>
      <c r="K349" s="29">
        <v>182799.35</v>
      </c>
      <c r="L349" s="10">
        <f>(F349+J349)/C349</f>
        <v>342.46324243926625</v>
      </c>
      <c r="M349" s="10">
        <f>K349/C349</f>
        <v>90.629325731284084</v>
      </c>
      <c r="N349" s="11">
        <f>(F349+J349+K349)/C349</f>
        <v>433.09256817055029</v>
      </c>
    </row>
    <row r="350" spans="1:14" ht="15" customHeight="1">
      <c r="A350" s="8" t="s">
        <v>96</v>
      </c>
      <c r="B350" s="9" t="s">
        <v>91</v>
      </c>
      <c r="C350" s="28">
        <v>2260</v>
      </c>
      <c r="D350" s="29">
        <v>1176980.78</v>
      </c>
      <c r="E350" s="30">
        <v>0</v>
      </c>
      <c r="F350" s="29">
        <f>D350-E350</f>
        <v>1176980.78</v>
      </c>
      <c r="G350" s="29">
        <v>303350.96999999997</v>
      </c>
      <c r="H350" s="29">
        <v>0</v>
      </c>
      <c r="I350" s="29">
        <v>0</v>
      </c>
      <c r="J350" s="29">
        <f>G350-H350-I350</f>
        <v>303350.96999999997</v>
      </c>
      <c r="K350" s="29">
        <v>396785.37</v>
      </c>
      <c r="L350" s="10">
        <f>(F350+J350)/C350</f>
        <v>655.01404867256633</v>
      </c>
      <c r="M350" s="10">
        <f>K350/C350</f>
        <v>175.56874778761062</v>
      </c>
      <c r="N350" s="11">
        <f>(F350+J350+K350)/C350</f>
        <v>830.58279646017706</v>
      </c>
    </row>
    <row r="351" spans="1:14" ht="15" customHeight="1">
      <c r="A351" s="8" t="s">
        <v>522</v>
      </c>
      <c r="B351" s="9" t="s">
        <v>182</v>
      </c>
      <c r="C351" s="28">
        <v>112757</v>
      </c>
      <c r="D351" s="29">
        <v>48559045.210000001</v>
      </c>
      <c r="E351" s="30">
        <v>2525602.71</v>
      </c>
      <c r="F351" s="29">
        <f>D351-E351</f>
        <v>46033442.5</v>
      </c>
      <c r="G351" s="29">
        <v>4586507.5999999996</v>
      </c>
      <c r="H351" s="29">
        <v>1967145.84</v>
      </c>
      <c r="I351" s="29">
        <v>557898</v>
      </c>
      <c r="J351" s="29">
        <f>G351-H351-I351</f>
        <v>2061463.7599999998</v>
      </c>
      <c r="K351" s="29">
        <v>14176839.07</v>
      </c>
      <c r="L351" s="10">
        <f>(F351+J351)/C351</f>
        <v>426.53588034445755</v>
      </c>
      <c r="M351" s="10">
        <f>K351/C351</f>
        <v>125.72912608529847</v>
      </c>
      <c r="N351" s="11">
        <f>(F351+J351+K351)/C351</f>
        <v>552.265006429756</v>
      </c>
    </row>
    <row r="352" spans="1:14" ht="15" customHeight="1">
      <c r="A352" s="8" t="s">
        <v>652</v>
      </c>
      <c r="B352" s="9" t="s">
        <v>182</v>
      </c>
      <c r="C352" s="28">
        <v>3271</v>
      </c>
      <c r="D352" s="29">
        <v>1085845.3999999999</v>
      </c>
      <c r="E352" s="30">
        <v>0</v>
      </c>
      <c r="F352" s="29">
        <f>D352-E352</f>
        <v>1085845.3999999999</v>
      </c>
      <c r="G352" s="29">
        <v>38316.61</v>
      </c>
      <c r="H352" s="29">
        <v>0</v>
      </c>
      <c r="I352" s="29">
        <v>0</v>
      </c>
      <c r="J352" s="29">
        <f>G352-H352-I352</f>
        <v>38316.61</v>
      </c>
      <c r="K352" s="29">
        <v>539744.77</v>
      </c>
      <c r="L352" s="10">
        <f>(F352+J352)/C352</f>
        <v>343.67533170284315</v>
      </c>
      <c r="M352" s="10">
        <f>K352/C352</f>
        <v>165.00910119229593</v>
      </c>
      <c r="N352" s="11">
        <f>(F352+J352+K352)/C352</f>
        <v>508.68443289513908</v>
      </c>
    </row>
    <row r="353" spans="1:14" ht="15" customHeight="1">
      <c r="A353" s="8" t="s">
        <v>6</v>
      </c>
      <c r="B353" s="9" t="s">
        <v>0</v>
      </c>
      <c r="C353" s="28">
        <v>1052</v>
      </c>
      <c r="D353" s="29">
        <v>196094.46</v>
      </c>
      <c r="E353" s="30">
        <v>0</v>
      </c>
      <c r="F353" s="29">
        <f>D353-E353</f>
        <v>196094.46</v>
      </c>
      <c r="G353" s="29">
        <v>72.819999999999993</v>
      </c>
      <c r="H353" s="29">
        <v>0</v>
      </c>
      <c r="I353" s="29">
        <v>0</v>
      </c>
      <c r="J353" s="29">
        <f>G353-H353-I353</f>
        <v>72.819999999999993</v>
      </c>
      <c r="K353" s="29">
        <v>65742.28</v>
      </c>
      <c r="L353" s="10">
        <f>(F353+J353)/C353</f>
        <v>186.47079847908745</v>
      </c>
      <c r="M353" s="10">
        <f>K353/C353</f>
        <v>62.492661596958172</v>
      </c>
      <c r="N353" s="11">
        <f>(F353+J353+K353)/C353</f>
        <v>248.96346007604564</v>
      </c>
    </row>
    <row r="354" spans="1:14" ht="15" customHeight="1">
      <c r="A354" s="8" t="s">
        <v>514</v>
      </c>
      <c r="B354" s="9" t="s">
        <v>267</v>
      </c>
      <c r="C354" s="28">
        <v>213105</v>
      </c>
      <c r="D354" s="29">
        <v>82352412.370000005</v>
      </c>
      <c r="E354" s="30">
        <v>2605923.19</v>
      </c>
      <c r="F354" s="29">
        <f>D354-E354</f>
        <v>79746489.180000007</v>
      </c>
      <c r="G354" s="29">
        <v>9238031.8399999999</v>
      </c>
      <c r="H354" s="29">
        <v>3655180.47</v>
      </c>
      <c r="I354" s="29">
        <v>797974.84</v>
      </c>
      <c r="J354" s="29">
        <f>G354-H354-I354</f>
        <v>4784876.5299999993</v>
      </c>
      <c r="K354" s="29">
        <v>35594305.920000002</v>
      </c>
      <c r="L354" s="10">
        <f>(F354+J354)/C354</f>
        <v>396.66533262945501</v>
      </c>
      <c r="M354" s="10">
        <f>K354/C354</f>
        <v>167.02708017174632</v>
      </c>
      <c r="N354" s="11">
        <f>(F354+J354+K354)/C354</f>
        <v>563.69241280120139</v>
      </c>
    </row>
    <row r="355" spans="1:14" ht="15" customHeight="1">
      <c r="A355" s="8" t="s">
        <v>7</v>
      </c>
      <c r="B355" s="9" t="s">
        <v>0</v>
      </c>
      <c r="C355" s="28">
        <v>955</v>
      </c>
      <c r="D355" s="29">
        <v>287881.45</v>
      </c>
      <c r="E355" s="30">
        <v>0</v>
      </c>
      <c r="F355" s="29">
        <f>D355-E355</f>
        <v>287881.45</v>
      </c>
      <c r="G355" s="29">
        <v>5866.98</v>
      </c>
      <c r="H355" s="29">
        <v>0</v>
      </c>
      <c r="I355" s="29">
        <v>0</v>
      </c>
      <c r="J355" s="29">
        <f>G355-H355-I355</f>
        <v>5866.98</v>
      </c>
      <c r="K355" s="29">
        <v>116091.75</v>
      </c>
      <c r="L355" s="10">
        <f>(F355+J355)/C355</f>
        <v>307.58997905759162</v>
      </c>
      <c r="M355" s="10">
        <f>K355/C355</f>
        <v>121.56204188481675</v>
      </c>
      <c r="N355" s="11">
        <f>(F355+J355+K355)/C355</f>
        <v>429.15202094240834</v>
      </c>
    </row>
    <row r="356" spans="1:14" ht="15" customHeight="1">
      <c r="A356" s="8" t="s">
        <v>195</v>
      </c>
      <c r="B356" s="9" t="s">
        <v>182</v>
      </c>
      <c r="C356" s="28">
        <v>1269</v>
      </c>
      <c r="D356" s="29">
        <v>408387.67</v>
      </c>
      <c r="E356" s="30">
        <v>0</v>
      </c>
      <c r="F356" s="29">
        <f>D356-E356</f>
        <v>408387.67</v>
      </c>
      <c r="G356" s="29">
        <v>17402.650000000001</v>
      </c>
      <c r="H356" s="29">
        <v>0</v>
      </c>
      <c r="I356" s="29">
        <v>0</v>
      </c>
      <c r="J356" s="29">
        <f>G356-H356-I356</f>
        <v>17402.650000000001</v>
      </c>
      <c r="K356" s="29">
        <v>335369.73</v>
      </c>
      <c r="L356" s="10">
        <f>(F356+J356)/C356</f>
        <v>335.53216706067769</v>
      </c>
      <c r="M356" s="10">
        <f>K356/C356</f>
        <v>264.27874704491722</v>
      </c>
      <c r="N356" s="11">
        <f>(F356+J356+K356)/C356</f>
        <v>599.81091410559497</v>
      </c>
    </row>
    <row r="357" spans="1:14" ht="15" customHeight="1">
      <c r="A357" s="8" t="s">
        <v>554</v>
      </c>
      <c r="B357" s="9" t="s">
        <v>267</v>
      </c>
      <c r="C357" s="28">
        <v>6707</v>
      </c>
      <c r="D357" s="29">
        <v>2070911.36</v>
      </c>
      <c r="E357" s="30">
        <v>0</v>
      </c>
      <c r="F357" s="29">
        <f>D357-E357</f>
        <v>2070911.36</v>
      </c>
      <c r="G357" s="29">
        <v>-9723.86</v>
      </c>
      <c r="H357" s="29">
        <v>0</v>
      </c>
      <c r="I357" s="29">
        <v>0</v>
      </c>
      <c r="J357" s="29">
        <f>G357-H357-I357</f>
        <v>-9723.86</v>
      </c>
      <c r="K357" s="29">
        <v>236823.52</v>
      </c>
      <c r="L357" s="10">
        <f>(F357+J357)/C357</f>
        <v>307.31884598181006</v>
      </c>
      <c r="M357" s="10">
        <f>K357/C357</f>
        <v>35.309903086327715</v>
      </c>
      <c r="N357" s="11">
        <f>(F357+J357+K357)/C357</f>
        <v>342.62874906813778</v>
      </c>
    </row>
    <row r="358" spans="1:14" ht="15" customHeight="1">
      <c r="A358" s="8" t="s">
        <v>653</v>
      </c>
      <c r="B358" s="9" t="s">
        <v>275</v>
      </c>
      <c r="C358" s="28">
        <v>379</v>
      </c>
      <c r="D358" s="29">
        <v>130340.77</v>
      </c>
      <c r="E358" s="30">
        <v>0</v>
      </c>
      <c r="F358" s="29">
        <f>D358-E358</f>
        <v>130340.77</v>
      </c>
      <c r="G358" s="29">
        <v>2659.63</v>
      </c>
      <c r="H358" s="29">
        <v>0</v>
      </c>
      <c r="I358" s="29">
        <v>0</v>
      </c>
      <c r="J358" s="29">
        <f>G358-H358-I358</f>
        <v>2659.63</v>
      </c>
      <c r="K358" s="29">
        <v>87216.21</v>
      </c>
      <c r="L358" s="10">
        <f>(F358+J358)/C358</f>
        <v>350.92453825857518</v>
      </c>
      <c r="M358" s="10">
        <f>K358/C358</f>
        <v>230.12192612137204</v>
      </c>
      <c r="N358" s="11">
        <f>(F358+J358+K358)/C358</f>
        <v>581.04646437994722</v>
      </c>
    </row>
    <row r="359" spans="1:14" ht="15" customHeight="1">
      <c r="A359" s="8" t="s">
        <v>654</v>
      </c>
      <c r="B359" s="9" t="s">
        <v>275</v>
      </c>
      <c r="C359" s="28">
        <v>523</v>
      </c>
      <c r="D359" s="29">
        <v>260228.24</v>
      </c>
      <c r="E359" s="30">
        <v>0</v>
      </c>
      <c r="F359" s="29">
        <f>D359-E359</f>
        <v>260228.24</v>
      </c>
      <c r="G359" s="29">
        <v>499.95</v>
      </c>
      <c r="H359" s="29">
        <v>0</v>
      </c>
      <c r="I359" s="29">
        <v>0</v>
      </c>
      <c r="J359" s="29">
        <f>G359-H359-I359</f>
        <v>499.95</v>
      </c>
      <c r="K359" s="29">
        <v>60861.9</v>
      </c>
      <c r="L359" s="10">
        <f>(F359+J359)/C359</f>
        <v>498.5242638623327</v>
      </c>
      <c r="M359" s="10">
        <f>K359/C359</f>
        <v>116.37074569789675</v>
      </c>
      <c r="N359" s="11">
        <f>(F359+J359+K359)/C359</f>
        <v>614.89500956022948</v>
      </c>
    </row>
    <row r="360" spans="1:14" ht="15" customHeight="1">
      <c r="A360" s="8" t="s">
        <v>25</v>
      </c>
      <c r="B360" s="9" t="s">
        <v>0</v>
      </c>
      <c r="C360" s="28">
        <v>3853</v>
      </c>
      <c r="D360" s="29">
        <v>966136.7</v>
      </c>
      <c r="E360" s="30">
        <v>0</v>
      </c>
      <c r="F360" s="29">
        <f>D360-E360</f>
        <v>966136.7</v>
      </c>
      <c r="G360" s="29">
        <v>33246.019999999997</v>
      </c>
      <c r="H360" s="29">
        <v>0</v>
      </c>
      <c r="I360" s="29">
        <v>0</v>
      </c>
      <c r="J360" s="29">
        <f>G360-H360-I360</f>
        <v>33246.019999999997</v>
      </c>
      <c r="K360" s="29">
        <v>310254.3</v>
      </c>
      <c r="L360" s="10">
        <f>(F360+J360)/C360</f>
        <v>259.37781468985207</v>
      </c>
      <c r="M360" s="10">
        <f>K360/C360</f>
        <v>80.522787438359714</v>
      </c>
      <c r="N360" s="11">
        <f>(F360+J360+K360)/C360</f>
        <v>339.9006021282118</v>
      </c>
    </row>
    <row r="361" spans="1:14" ht="15" customHeight="1">
      <c r="A361" s="8" t="s">
        <v>9</v>
      </c>
      <c r="B361" s="9" t="s">
        <v>0</v>
      </c>
      <c r="C361" s="28">
        <v>135</v>
      </c>
      <c r="D361" s="29">
        <v>50143.64</v>
      </c>
      <c r="E361" s="30">
        <v>0</v>
      </c>
      <c r="F361" s="29">
        <f>D361-E361</f>
        <v>50143.64</v>
      </c>
      <c r="G361" s="29">
        <v>202.45</v>
      </c>
      <c r="H361" s="29">
        <v>0</v>
      </c>
      <c r="I361" s="29">
        <v>0</v>
      </c>
      <c r="J361" s="29">
        <f>G361-H361-I361</f>
        <v>202.45</v>
      </c>
      <c r="K361" s="29">
        <v>16100.99</v>
      </c>
      <c r="L361" s="10">
        <f>(F361+J361)/C361</f>
        <v>372.93399999999997</v>
      </c>
      <c r="M361" s="10">
        <f>K361/C361</f>
        <v>119.26659259259259</v>
      </c>
      <c r="N361" s="11">
        <f>(F361+J361+K361)/C361</f>
        <v>492.20059259259261</v>
      </c>
    </row>
    <row r="362" spans="1:14" ht="15" customHeight="1">
      <c r="A362" s="8" t="s">
        <v>291</v>
      </c>
      <c r="B362" s="9" t="s">
        <v>275</v>
      </c>
      <c r="C362" s="28">
        <v>214</v>
      </c>
      <c r="D362" s="29">
        <v>58653.85</v>
      </c>
      <c r="E362" s="30">
        <v>0</v>
      </c>
      <c r="F362" s="29">
        <f>D362-E362</f>
        <v>58653.85</v>
      </c>
      <c r="G362" s="29">
        <v>7034.12</v>
      </c>
      <c r="H362" s="29">
        <v>0</v>
      </c>
      <c r="I362" s="29">
        <v>0</v>
      </c>
      <c r="J362" s="29">
        <f>G362-H362-I362</f>
        <v>7034.12</v>
      </c>
      <c r="K362" s="29">
        <v>17889.25</v>
      </c>
      <c r="L362" s="10">
        <f>(F362+J362)/C362</f>
        <v>306.95313084112149</v>
      </c>
      <c r="M362" s="10">
        <f>K362/C362</f>
        <v>83.594626168224295</v>
      </c>
      <c r="N362" s="11">
        <f>(F362+J362+K362)/C362</f>
        <v>390.54775700934579</v>
      </c>
    </row>
    <row r="363" spans="1:14" ht="15" customHeight="1">
      <c r="A363" s="8" t="s">
        <v>31</v>
      </c>
      <c r="B363" s="9" t="s">
        <v>0</v>
      </c>
      <c r="C363" s="28">
        <v>3513</v>
      </c>
      <c r="D363" s="29">
        <v>710666.08</v>
      </c>
      <c r="E363" s="30">
        <v>0</v>
      </c>
      <c r="F363" s="29">
        <f>D363-E363</f>
        <v>710666.08</v>
      </c>
      <c r="G363" s="29">
        <v>11913.17</v>
      </c>
      <c r="H363" s="29">
        <v>0</v>
      </c>
      <c r="I363" s="29">
        <v>0</v>
      </c>
      <c r="J363" s="29">
        <f>G363-H363-I363</f>
        <v>11913.17</v>
      </c>
      <c r="K363" s="29">
        <v>212890.67</v>
      </c>
      <c r="L363" s="10">
        <f>(F363+J363)/C363</f>
        <v>205.68723313407344</v>
      </c>
      <c r="M363" s="10">
        <f>K363/C363</f>
        <v>60.600816965556511</v>
      </c>
      <c r="N363" s="11">
        <f>(F363+J363+K363)/C363</f>
        <v>266.28805009962997</v>
      </c>
    </row>
    <row r="364" spans="1:14" ht="15" customHeight="1">
      <c r="A364" s="8" t="s">
        <v>202</v>
      </c>
      <c r="B364" s="9" t="s">
        <v>182</v>
      </c>
      <c r="C364" s="28">
        <v>1686</v>
      </c>
      <c r="D364" s="29">
        <v>400443.76</v>
      </c>
      <c r="E364" s="30">
        <v>0</v>
      </c>
      <c r="F364" s="29">
        <f>D364-E364</f>
        <v>400443.76</v>
      </c>
      <c r="G364" s="29">
        <v>8219.83</v>
      </c>
      <c r="H364" s="29">
        <v>0</v>
      </c>
      <c r="I364" s="29">
        <v>0</v>
      </c>
      <c r="J364" s="29">
        <f>G364-H364-I364</f>
        <v>8219.83</v>
      </c>
      <c r="K364" s="29">
        <v>191182.27</v>
      </c>
      <c r="L364" s="10">
        <f>(F364+J364)/C364</f>
        <v>242.3864709371293</v>
      </c>
      <c r="M364" s="10">
        <f>K364/C364</f>
        <v>113.39399169632266</v>
      </c>
      <c r="N364" s="11">
        <f>(F364+J364+K364)/C364</f>
        <v>355.78046263345198</v>
      </c>
    </row>
    <row r="365" spans="1:14" ht="15" customHeight="1">
      <c r="A365" s="8" t="s">
        <v>30</v>
      </c>
      <c r="B365" s="9" t="s">
        <v>0</v>
      </c>
      <c r="C365" s="28">
        <v>3530</v>
      </c>
      <c r="D365" s="29">
        <v>1457712.08</v>
      </c>
      <c r="E365" s="30">
        <v>0</v>
      </c>
      <c r="F365" s="29">
        <f>D365-E365</f>
        <v>1457712.08</v>
      </c>
      <c r="G365" s="29">
        <v>31225.54</v>
      </c>
      <c r="H365" s="29">
        <v>0</v>
      </c>
      <c r="I365" s="29">
        <v>0</v>
      </c>
      <c r="J365" s="29">
        <f>G365-H365-I365</f>
        <v>31225.54</v>
      </c>
      <c r="K365" s="29">
        <v>469407.09</v>
      </c>
      <c r="L365" s="10">
        <f>(F365+J365)/C365</f>
        <v>421.79535977337116</v>
      </c>
      <c r="M365" s="10">
        <f>K365/C365</f>
        <v>132.97651274787538</v>
      </c>
      <c r="N365" s="11">
        <f>(F365+J365+K365)/C365</f>
        <v>554.77187252124656</v>
      </c>
    </row>
    <row r="366" spans="1:14" ht="15" customHeight="1">
      <c r="A366" s="8" t="s">
        <v>29</v>
      </c>
      <c r="B366" s="9" t="s">
        <v>0</v>
      </c>
      <c r="C366" s="28">
        <v>564</v>
      </c>
      <c r="D366" s="29">
        <v>129120.37</v>
      </c>
      <c r="E366" s="30">
        <v>0</v>
      </c>
      <c r="F366" s="29">
        <f>D366-E366</f>
        <v>129120.37</v>
      </c>
      <c r="G366" s="29">
        <v>1000</v>
      </c>
      <c r="H366" s="29">
        <v>0</v>
      </c>
      <c r="I366" s="29">
        <v>0</v>
      </c>
      <c r="J366" s="29">
        <f>G366-H366-I366</f>
        <v>1000</v>
      </c>
      <c r="K366" s="29">
        <v>83243.520000000004</v>
      </c>
      <c r="L366" s="10">
        <f>(F366+J366)/C366</f>
        <v>230.70987588652483</v>
      </c>
      <c r="M366" s="10">
        <f>K366/C366</f>
        <v>147.59489361702128</v>
      </c>
      <c r="N366" s="11">
        <f>(F366+J366+K366)/C366</f>
        <v>378.30476950354614</v>
      </c>
    </row>
    <row r="367" spans="1:14" ht="15" customHeight="1">
      <c r="A367" s="8" t="s">
        <v>324</v>
      </c>
      <c r="B367" s="9" t="s">
        <v>319</v>
      </c>
      <c r="C367" s="28">
        <v>3846</v>
      </c>
      <c r="D367" s="29">
        <v>792464.36</v>
      </c>
      <c r="E367" s="30">
        <v>0</v>
      </c>
      <c r="F367" s="29">
        <f>D367-E367</f>
        <v>792464.36</v>
      </c>
      <c r="G367" s="29">
        <v>2113.5</v>
      </c>
      <c r="H367" s="29">
        <v>0</v>
      </c>
      <c r="I367" s="29">
        <v>0</v>
      </c>
      <c r="J367" s="29">
        <f>G367-H367-I367</f>
        <v>2113.5</v>
      </c>
      <c r="K367" s="29">
        <v>207383.56</v>
      </c>
      <c r="L367" s="10">
        <f>(F367+J367)/C367</f>
        <v>206.5985075403016</v>
      </c>
      <c r="M367" s="10">
        <f>K367/C367</f>
        <v>53.921882475299014</v>
      </c>
      <c r="N367" s="11">
        <f>(F367+J367+K367)/C367</f>
        <v>260.52039001560058</v>
      </c>
    </row>
    <row r="368" spans="1:14" ht="15" customHeight="1">
      <c r="A368" s="8" t="s">
        <v>181</v>
      </c>
      <c r="B368" s="9" t="s">
        <v>119</v>
      </c>
      <c r="C368" s="28">
        <v>198</v>
      </c>
      <c r="D368" s="29">
        <v>25288.38</v>
      </c>
      <c r="E368" s="30">
        <v>0</v>
      </c>
      <c r="F368" s="29">
        <f>D368-E368</f>
        <v>25288.38</v>
      </c>
      <c r="G368" s="29">
        <v>63</v>
      </c>
      <c r="H368" s="29">
        <v>0</v>
      </c>
      <c r="I368" s="29">
        <v>0</v>
      </c>
      <c r="J368" s="29">
        <f>G368-H368-I368</f>
        <v>63</v>
      </c>
      <c r="K368" s="29">
        <v>4521</v>
      </c>
      <c r="L368" s="10">
        <f>(F368+J368)/C368</f>
        <v>128.03727272727272</v>
      </c>
      <c r="M368" s="10">
        <f>K368/C368</f>
        <v>22.833333333333332</v>
      </c>
      <c r="N368" s="11">
        <f>(F368+J368+K368)/C368</f>
        <v>150.87060606060606</v>
      </c>
    </row>
    <row r="369" spans="1:14" ht="15" customHeight="1">
      <c r="A369" s="8" t="s">
        <v>194</v>
      </c>
      <c r="B369" s="9" t="s">
        <v>182</v>
      </c>
      <c r="C369" s="28">
        <v>474</v>
      </c>
      <c r="D369" s="29">
        <v>97366.79</v>
      </c>
      <c r="E369" s="30">
        <v>0</v>
      </c>
      <c r="F369" s="29">
        <f>D369-E369</f>
        <v>97366.79</v>
      </c>
      <c r="G369" s="29">
        <v>2484.5700000000002</v>
      </c>
      <c r="H369" s="29">
        <v>0</v>
      </c>
      <c r="I369" s="29">
        <v>0</v>
      </c>
      <c r="J369" s="29">
        <f>G369-H369-I369</f>
        <v>2484.5700000000002</v>
      </c>
      <c r="K369" s="29">
        <v>49613.35</v>
      </c>
      <c r="L369" s="10">
        <f>(F369+J369)/C369</f>
        <v>210.6568776371308</v>
      </c>
      <c r="M369" s="10">
        <f>K369/C369</f>
        <v>104.66951476793248</v>
      </c>
      <c r="N369" s="11">
        <f>(F369+J369+K369)/C369</f>
        <v>315.3263924050633</v>
      </c>
    </row>
    <row r="370" spans="1:14" ht="15" customHeight="1">
      <c r="A370" s="8" t="s">
        <v>585</v>
      </c>
      <c r="B370" s="9" t="s">
        <v>119</v>
      </c>
      <c r="C370" s="28">
        <v>1527</v>
      </c>
      <c r="D370" s="29">
        <v>598194.79</v>
      </c>
      <c r="E370" s="30">
        <v>0</v>
      </c>
      <c r="F370" s="29">
        <f>D370-E370</f>
        <v>598194.79</v>
      </c>
      <c r="G370" s="29">
        <v>26565.57</v>
      </c>
      <c r="H370" s="29">
        <v>0</v>
      </c>
      <c r="I370" s="29">
        <v>0</v>
      </c>
      <c r="J370" s="29">
        <f>G370-H370-I370</f>
        <v>26565.57</v>
      </c>
      <c r="K370" s="29">
        <v>216913.72</v>
      </c>
      <c r="L370" s="10">
        <f>(F370+J370)/C370</f>
        <v>409.14234446627376</v>
      </c>
      <c r="M370" s="10">
        <f>K370/C370</f>
        <v>142.05220694171578</v>
      </c>
      <c r="N370" s="11">
        <f>(F370+J370+K370)/C370</f>
        <v>551.19455140798948</v>
      </c>
    </row>
    <row r="371" spans="1:14" ht="15" customHeight="1">
      <c r="A371" s="8" t="s">
        <v>95</v>
      </c>
      <c r="B371" s="9" t="s">
        <v>91</v>
      </c>
      <c r="C371" s="28">
        <v>262</v>
      </c>
      <c r="D371" s="29">
        <v>72673.47</v>
      </c>
      <c r="E371" s="30">
        <v>0</v>
      </c>
      <c r="F371" s="29">
        <f>D371-E371</f>
        <v>72673.47</v>
      </c>
      <c r="G371" s="29">
        <v>4507.68</v>
      </c>
      <c r="H371" s="29">
        <v>0</v>
      </c>
      <c r="I371" s="29">
        <v>0</v>
      </c>
      <c r="J371" s="29">
        <f>G371-H371-I371</f>
        <v>4507.68</v>
      </c>
      <c r="K371" s="29">
        <v>13877.92</v>
      </c>
      <c r="L371" s="10">
        <f>(F371+J371)/C371</f>
        <v>294.58454198473282</v>
      </c>
      <c r="M371" s="10">
        <f>K371/C371</f>
        <v>52.969160305343514</v>
      </c>
      <c r="N371" s="11">
        <f>(F371+J371+K371)/C371</f>
        <v>347.55370229007633</v>
      </c>
    </row>
    <row r="372" spans="1:14" ht="15" customHeight="1">
      <c r="A372" s="8" t="s">
        <v>506</v>
      </c>
      <c r="B372" s="9" t="s">
        <v>267</v>
      </c>
      <c r="C372" s="28">
        <v>63630</v>
      </c>
      <c r="D372" s="29">
        <v>22757805.109999999</v>
      </c>
      <c r="E372" s="30">
        <v>0</v>
      </c>
      <c r="F372" s="29">
        <f>D372-E372</f>
        <v>22757805.109999999</v>
      </c>
      <c r="G372" s="29">
        <v>386919.35</v>
      </c>
      <c r="H372" s="29">
        <v>0</v>
      </c>
      <c r="I372" s="29">
        <v>0</v>
      </c>
      <c r="J372" s="29">
        <f>G372-H372-I372</f>
        <v>386919.35</v>
      </c>
      <c r="K372" s="29">
        <v>8019042.4500000002</v>
      </c>
      <c r="L372" s="10">
        <f>(F372+J372)/C372</f>
        <v>363.73918686154332</v>
      </c>
      <c r="M372" s="10">
        <f>K372/C372</f>
        <v>126.02612682696841</v>
      </c>
      <c r="N372" s="11">
        <f>(F372+J372+K372)/C372</f>
        <v>489.7653136885117</v>
      </c>
    </row>
    <row r="373" spans="1:14" ht="15" customHeight="1">
      <c r="A373" s="8" t="s">
        <v>28</v>
      </c>
      <c r="B373" s="9" t="s">
        <v>0</v>
      </c>
      <c r="C373" s="28">
        <v>133</v>
      </c>
      <c r="D373" s="29">
        <v>33380.97</v>
      </c>
      <c r="E373" s="30">
        <v>0</v>
      </c>
      <c r="F373" s="29">
        <f>D373-E373</f>
        <v>33380.97</v>
      </c>
      <c r="G373" s="29">
        <v>162.63999999999999</v>
      </c>
      <c r="H373" s="29">
        <v>0</v>
      </c>
      <c r="I373" s="29">
        <v>0</v>
      </c>
      <c r="J373" s="29">
        <f>G373-H373-I373</f>
        <v>162.63999999999999</v>
      </c>
      <c r="K373" s="29">
        <v>19269.3</v>
      </c>
      <c r="L373" s="10">
        <f>(F373+J373)/C373</f>
        <v>252.20759398496241</v>
      </c>
      <c r="M373" s="10">
        <f>K373/C373</f>
        <v>144.88195488721803</v>
      </c>
      <c r="N373" s="11">
        <f>(F373+J373+K373)/C373</f>
        <v>397.0895488721805</v>
      </c>
    </row>
    <row r="374" spans="1:14" ht="15" customHeight="1">
      <c r="A374" s="8" t="s">
        <v>191</v>
      </c>
      <c r="B374" s="9" t="s">
        <v>182</v>
      </c>
      <c r="C374" s="28">
        <v>3652</v>
      </c>
      <c r="D374" s="29">
        <v>1042004.17</v>
      </c>
      <c r="E374" s="30">
        <v>0</v>
      </c>
      <c r="F374" s="29">
        <f>D374-E374</f>
        <v>1042004.17</v>
      </c>
      <c r="G374" s="29">
        <v>31578.22</v>
      </c>
      <c r="H374" s="29">
        <v>0</v>
      </c>
      <c r="I374" s="29">
        <v>0</v>
      </c>
      <c r="J374" s="29">
        <f>G374-H374-I374</f>
        <v>31578.22</v>
      </c>
      <c r="K374" s="29">
        <v>478258.72</v>
      </c>
      <c r="L374" s="10">
        <f>(F374+J374)/C374</f>
        <v>293.97108159912381</v>
      </c>
      <c r="M374" s="10">
        <f>K374/C374</f>
        <v>130.95802847754655</v>
      </c>
      <c r="N374" s="11">
        <f>(F374+J374+K374)/C374</f>
        <v>424.92911007667033</v>
      </c>
    </row>
    <row r="375" spans="1:14" ht="15" customHeight="1">
      <c r="A375" s="8" t="s">
        <v>655</v>
      </c>
      <c r="B375" s="9" t="s">
        <v>319</v>
      </c>
      <c r="C375" s="28">
        <v>873</v>
      </c>
      <c r="D375" s="29">
        <v>406640.92</v>
      </c>
      <c r="E375" s="30">
        <v>0</v>
      </c>
      <c r="F375" s="29">
        <f>D375-E375</f>
        <v>406640.92</v>
      </c>
      <c r="G375" s="29">
        <v>14152.5</v>
      </c>
      <c r="H375" s="29">
        <v>0</v>
      </c>
      <c r="I375" s="29">
        <v>0</v>
      </c>
      <c r="J375" s="29">
        <f>G375-H375-I375</f>
        <v>14152.5</v>
      </c>
      <c r="K375" s="29">
        <v>204338.04</v>
      </c>
      <c r="L375" s="10">
        <f>(F375+J375)/C375</f>
        <v>482.00849942726228</v>
      </c>
      <c r="M375" s="10">
        <f>K375/C375</f>
        <v>234.06419243986255</v>
      </c>
      <c r="N375" s="11">
        <f>(F375+J375+K375)/C375</f>
        <v>716.07269186712483</v>
      </c>
    </row>
    <row r="376" spans="1:14" ht="15" customHeight="1">
      <c r="A376" s="8" t="s">
        <v>436</v>
      </c>
      <c r="B376" s="9" t="s">
        <v>319</v>
      </c>
      <c r="C376" s="28">
        <v>18630</v>
      </c>
      <c r="D376" s="29">
        <v>5594698.7800000003</v>
      </c>
      <c r="E376" s="30">
        <v>0</v>
      </c>
      <c r="F376" s="29">
        <f>D376-E376</f>
        <v>5594698.7800000003</v>
      </c>
      <c r="G376" s="29">
        <v>228875.88</v>
      </c>
      <c r="H376" s="29">
        <v>0</v>
      </c>
      <c r="I376" s="29">
        <v>0</v>
      </c>
      <c r="J376" s="29">
        <f>G376-H376-I376</f>
        <v>228875.88</v>
      </c>
      <c r="K376" s="29">
        <v>1235655.82</v>
      </c>
      <c r="L376" s="10">
        <f>(F376+J376)/C376</f>
        <v>312.59123242082666</v>
      </c>
      <c r="M376" s="10">
        <f>K376/C376</f>
        <v>66.326130971551265</v>
      </c>
      <c r="N376" s="11">
        <f>(F376+J376+K376)/C376</f>
        <v>378.91736339237792</v>
      </c>
    </row>
    <row r="377" spans="1:14" ht="15" customHeight="1">
      <c r="A377" s="8" t="s">
        <v>179</v>
      </c>
      <c r="B377" s="9" t="s">
        <v>119</v>
      </c>
      <c r="C377" s="28">
        <v>1449</v>
      </c>
      <c r="D377" s="29">
        <v>637132</v>
      </c>
      <c r="E377" s="30">
        <v>0</v>
      </c>
      <c r="F377" s="29">
        <f>D377-E377</f>
        <v>637132</v>
      </c>
      <c r="G377" s="29">
        <v>8884.69</v>
      </c>
      <c r="H377" s="29">
        <v>0</v>
      </c>
      <c r="I377" s="29">
        <v>0</v>
      </c>
      <c r="J377" s="29">
        <f>G377-H377-I377</f>
        <v>8884.69</v>
      </c>
      <c r="K377" s="29">
        <v>558200.37</v>
      </c>
      <c r="L377" s="10">
        <f>(F377+J377)/C377</f>
        <v>445.83622498274667</v>
      </c>
      <c r="M377" s="10">
        <f>K377/C377</f>
        <v>385.23144927536231</v>
      </c>
      <c r="N377" s="11">
        <f>(F377+J377+K377)/C377</f>
        <v>831.06767425810904</v>
      </c>
    </row>
    <row r="378" spans="1:14" ht="15" customHeight="1">
      <c r="A378" s="8" t="s">
        <v>176</v>
      </c>
      <c r="B378" s="9" t="s">
        <v>119</v>
      </c>
      <c r="C378" s="28">
        <v>760</v>
      </c>
      <c r="D378" s="29">
        <v>440045.53</v>
      </c>
      <c r="E378" s="30">
        <v>0</v>
      </c>
      <c r="F378" s="29">
        <f>D378-E378</f>
        <v>440045.53</v>
      </c>
      <c r="G378" s="29">
        <v>1283817.1100000001</v>
      </c>
      <c r="H378" s="29">
        <v>0</v>
      </c>
      <c r="I378" s="29">
        <v>0</v>
      </c>
      <c r="J378" s="29">
        <f>G378-H378-I378</f>
        <v>1283817.1100000001</v>
      </c>
      <c r="K378" s="29">
        <v>690223.29</v>
      </c>
      <c r="L378" s="10">
        <f>(F378+J378)/C378</f>
        <v>2268.2403157894737</v>
      </c>
      <c r="M378" s="10">
        <f>K378/C378</f>
        <v>908.18853947368427</v>
      </c>
      <c r="N378" s="11">
        <f>(F378+J378+K378)/C378</f>
        <v>3176.4288552631583</v>
      </c>
    </row>
    <row r="379" spans="1:14" ht="15" customHeight="1">
      <c r="A379" s="8" t="s">
        <v>480</v>
      </c>
      <c r="B379" s="9" t="s">
        <v>237</v>
      </c>
      <c r="C379" s="28">
        <v>42733</v>
      </c>
      <c r="D379" s="29">
        <v>17344002.649999999</v>
      </c>
      <c r="E379" s="30">
        <v>0</v>
      </c>
      <c r="F379" s="29">
        <f>D379-E379</f>
        <v>17344002.649999999</v>
      </c>
      <c r="G379" s="29">
        <v>520413.51</v>
      </c>
      <c r="H379" s="29">
        <v>0</v>
      </c>
      <c r="I379" s="29">
        <v>0</v>
      </c>
      <c r="J379" s="29">
        <f>G379-H379-I379</f>
        <v>520413.51</v>
      </c>
      <c r="K379" s="29">
        <v>6511520.3099999996</v>
      </c>
      <c r="L379" s="10">
        <f>(F379+J379)/C379</f>
        <v>418.04732080593453</v>
      </c>
      <c r="M379" s="10">
        <f>K379/C379</f>
        <v>152.37685886785388</v>
      </c>
      <c r="N379" s="11">
        <f>(F379+J379+K379)/C379</f>
        <v>570.42417967378833</v>
      </c>
    </row>
    <row r="380" spans="1:14" ht="15" customHeight="1">
      <c r="A380" s="8" t="s">
        <v>27</v>
      </c>
      <c r="B380" s="9" t="s">
        <v>0</v>
      </c>
      <c r="C380" s="28">
        <v>310</v>
      </c>
      <c r="D380" s="29">
        <v>75217.72</v>
      </c>
      <c r="E380" s="30">
        <v>0</v>
      </c>
      <c r="F380" s="29">
        <f>D380-E380</f>
        <v>75217.72</v>
      </c>
      <c r="G380" s="29">
        <v>3289.28</v>
      </c>
      <c r="H380" s="29">
        <v>0</v>
      </c>
      <c r="I380" s="29">
        <v>0</v>
      </c>
      <c r="J380" s="29">
        <f>G380-H380-I380</f>
        <v>3289.28</v>
      </c>
      <c r="K380" s="29">
        <v>23497</v>
      </c>
      <c r="L380" s="10">
        <f>(F380+J380)/C380</f>
        <v>253.2483870967742</v>
      </c>
      <c r="M380" s="10">
        <f>K380/C380</f>
        <v>75.796774193548387</v>
      </c>
      <c r="N380" s="11">
        <f>(F380+J380+K380)/C380</f>
        <v>329.0451612903226</v>
      </c>
    </row>
    <row r="381" spans="1:14" ht="15" customHeight="1">
      <c r="A381" s="8" t="s">
        <v>586</v>
      </c>
      <c r="B381" s="9" t="s">
        <v>0</v>
      </c>
      <c r="C381" s="28">
        <v>483</v>
      </c>
      <c r="D381" s="29">
        <v>288048.02</v>
      </c>
      <c r="E381" s="30">
        <v>0</v>
      </c>
      <c r="F381" s="29">
        <f>D381-E381</f>
        <v>288048.02</v>
      </c>
      <c r="G381" s="29">
        <v>3805.41</v>
      </c>
      <c r="H381" s="29">
        <v>0</v>
      </c>
      <c r="I381" s="29">
        <v>0</v>
      </c>
      <c r="J381" s="29">
        <f>G381-H381-I381</f>
        <v>3805.41</v>
      </c>
      <c r="K381" s="29">
        <v>46954.33</v>
      </c>
      <c r="L381" s="10">
        <f>(F381+J381)/C381</f>
        <v>604.25140786749478</v>
      </c>
      <c r="M381" s="10">
        <f>K381/C381</f>
        <v>97.213933747412014</v>
      </c>
      <c r="N381" s="11">
        <f>(F381+J381+K381)/C381</f>
        <v>701.46534161490683</v>
      </c>
    </row>
    <row r="382" spans="1:14" ht="15" customHeight="1">
      <c r="A382" s="8" t="s">
        <v>193</v>
      </c>
      <c r="B382" s="9" t="s">
        <v>182</v>
      </c>
      <c r="C382" s="28">
        <v>820</v>
      </c>
      <c r="D382" s="29">
        <v>212989.99</v>
      </c>
      <c r="E382" s="30">
        <v>0</v>
      </c>
      <c r="F382" s="29">
        <f>D382-E382</f>
        <v>212989.99</v>
      </c>
      <c r="G382" s="29">
        <v>8640.3799999999992</v>
      </c>
      <c r="H382" s="29">
        <v>0</v>
      </c>
      <c r="I382" s="29">
        <v>0</v>
      </c>
      <c r="J382" s="29">
        <f>G382-H382-I382</f>
        <v>8640.3799999999992</v>
      </c>
      <c r="K382" s="29">
        <v>82614.080000000002</v>
      </c>
      <c r="L382" s="10">
        <f>(F382+J382)/C382</f>
        <v>270.28093902439025</v>
      </c>
      <c r="M382" s="10">
        <f>K382/C382</f>
        <v>100.74887804878048</v>
      </c>
      <c r="N382" s="11">
        <f>(F382+J382+K382)/C382</f>
        <v>371.02981707317076</v>
      </c>
    </row>
    <row r="383" spans="1:14" ht="15" customHeight="1">
      <c r="A383" s="8" t="s">
        <v>241</v>
      </c>
      <c r="B383" s="9" t="s">
        <v>237</v>
      </c>
      <c r="C383" s="28">
        <v>2976</v>
      </c>
      <c r="D383" s="29">
        <v>906347.78</v>
      </c>
      <c r="E383" s="30">
        <v>0</v>
      </c>
      <c r="F383" s="29">
        <f>D383-E383</f>
        <v>906347.78</v>
      </c>
      <c r="G383" s="29">
        <v>329.58</v>
      </c>
      <c r="H383" s="29">
        <v>0</v>
      </c>
      <c r="I383" s="29">
        <v>0</v>
      </c>
      <c r="J383" s="29">
        <f>G383-H383-I383</f>
        <v>329.58</v>
      </c>
      <c r="K383" s="29">
        <v>122289.61</v>
      </c>
      <c r="L383" s="10">
        <f>(F383+J383)/C383</f>
        <v>304.66309139784948</v>
      </c>
      <c r="M383" s="10">
        <f>K383/C383</f>
        <v>41.091938844086023</v>
      </c>
      <c r="N383" s="11">
        <f>(F383+J383+K383)/C383</f>
        <v>345.75503024193546</v>
      </c>
    </row>
    <row r="384" spans="1:14" ht="15" customHeight="1">
      <c r="A384" s="8" t="s">
        <v>445</v>
      </c>
      <c r="B384" s="9" t="s">
        <v>119</v>
      </c>
      <c r="C384" s="28">
        <v>5480</v>
      </c>
      <c r="D384" s="29">
        <v>1254946.1200000001</v>
      </c>
      <c r="E384" s="30">
        <v>0</v>
      </c>
      <c r="F384" s="29">
        <f>D384-E384</f>
        <v>1254946.1200000001</v>
      </c>
      <c r="G384" s="29">
        <v>28940.19</v>
      </c>
      <c r="H384" s="29">
        <v>0</v>
      </c>
      <c r="I384" s="29">
        <v>0</v>
      </c>
      <c r="J384" s="29">
        <f>G384-H384-I384</f>
        <v>28940.19</v>
      </c>
      <c r="K384" s="29">
        <v>262123.76</v>
      </c>
      <c r="L384" s="10">
        <f>(F384+J384)/C384</f>
        <v>234.28582299270073</v>
      </c>
      <c r="M384" s="10">
        <f>K384/C384</f>
        <v>47.83280291970803</v>
      </c>
      <c r="N384" s="11">
        <f>(F384+J384+K384)/C384</f>
        <v>282.11862591240879</v>
      </c>
    </row>
    <row r="385" spans="1:14" ht="15" customHeight="1">
      <c r="A385" s="8" t="s">
        <v>587</v>
      </c>
      <c r="B385" s="9" t="s">
        <v>319</v>
      </c>
      <c r="C385" s="28">
        <v>23698</v>
      </c>
      <c r="D385" s="29">
        <v>6439694.3300000001</v>
      </c>
      <c r="E385" s="30">
        <v>0</v>
      </c>
      <c r="F385" s="29">
        <f>D385-E385</f>
        <v>6439694.3300000001</v>
      </c>
      <c r="G385" s="29">
        <v>130237.48</v>
      </c>
      <c r="H385" s="29">
        <v>0</v>
      </c>
      <c r="I385" s="29">
        <v>0</v>
      </c>
      <c r="J385" s="29">
        <f>G385-H385-I385</f>
        <v>130237.48</v>
      </c>
      <c r="K385" s="29">
        <v>1684280.48</v>
      </c>
      <c r="L385" s="10">
        <f>(F385+J385)/C385</f>
        <v>277.23570807663094</v>
      </c>
      <c r="M385" s="10">
        <f>K385/C385</f>
        <v>71.072684614735422</v>
      </c>
      <c r="N385" s="11">
        <f>(F385+J385+K385)/C385</f>
        <v>348.30839269136641</v>
      </c>
    </row>
    <row r="386" spans="1:14" ht="15" customHeight="1">
      <c r="A386" s="8" t="s">
        <v>486</v>
      </c>
      <c r="B386" s="9" t="s">
        <v>319</v>
      </c>
      <c r="C386" s="28">
        <v>46555</v>
      </c>
      <c r="D386" s="29">
        <v>14240679.310000001</v>
      </c>
      <c r="E386" s="30">
        <v>0</v>
      </c>
      <c r="F386" s="29">
        <f>D386-E386</f>
        <v>14240679.310000001</v>
      </c>
      <c r="G386" s="29">
        <v>812910.55</v>
      </c>
      <c r="H386" s="29">
        <v>0</v>
      </c>
      <c r="I386" s="29">
        <v>0</v>
      </c>
      <c r="J386" s="29">
        <f>G386-H386-I386</f>
        <v>812910.55</v>
      </c>
      <c r="K386" s="29">
        <v>5262133.3899999997</v>
      </c>
      <c r="L386" s="10">
        <f>(F386+J386)/C386</f>
        <v>323.35065750187954</v>
      </c>
      <c r="M386" s="10">
        <f>K386/C386</f>
        <v>113.03046697454623</v>
      </c>
      <c r="N386" s="11">
        <f>(F386+J386+K386)/C386</f>
        <v>436.38112447642573</v>
      </c>
    </row>
    <row r="387" spans="1:14" ht="15" customHeight="1">
      <c r="A387" s="8" t="s">
        <v>516</v>
      </c>
      <c r="B387" s="9" t="s">
        <v>275</v>
      </c>
      <c r="C387" s="28">
        <v>578460</v>
      </c>
      <c r="D387" s="29">
        <v>237804858.69</v>
      </c>
      <c r="E387" s="30">
        <v>10441699.18</v>
      </c>
      <c r="F387" s="29">
        <f>D387-E387</f>
        <v>227363159.50999999</v>
      </c>
      <c r="G387" s="29">
        <v>21957353.140000001</v>
      </c>
      <c r="H387" s="29">
        <v>9781872.9199999999</v>
      </c>
      <c r="I387" s="29">
        <v>2420479.21</v>
      </c>
      <c r="J387" s="29">
        <f>G387-H387-I387</f>
        <v>9755001.0100000016</v>
      </c>
      <c r="K387" s="29">
        <v>72529308</v>
      </c>
      <c r="L387" s="10">
        <f>(F387+J387)/C387</f>
        <v>409.91280385852087</v>
      </c>
      <c r="M387" s="10">
        <f>K387/C387</f>
        <v>125.38344570065345</v>
      </c>
      <c r="N387" s="11">
        <f>(F387+J387+K387)/C387</f>
        <v>535.29624955917427</v>
      </c>
    </row>
    <row r="388" spans="1:14" ht="15" customHeight="1">
      <c r="A388" s="8" t="s">
        <v>26</v>
      </c>
      <c r="B388" s="9" t="s">
        <v>0</v>
      </c>
      <c r="C388" s="28">
        <v>1784</v>
      </c>
      <c r="D388" s="29">
        <v>297512.48</v>
      </c>
      <c r="E388" s="30">
        <v>0</v>
      </c>
      <c r="F388" s="29">
        <f>D388-E388</f>
        <v>297512.48</v>
      </c>
      <c r="G388" s="29">
        <v>0</v>
      </c>
      <c r="H388" s="29">
        <v>0</v>
      </c>
      <c r="I388" s="29">
        <v>0</v>
      </c>
      <c r="J388" s="29">
        <f>G388-H388-I388</f>
        <v>0</v>
      </c>
      <c r="K388" s="29">
        <v>178226.26</v>
      </c>
      <c r="L388" s="10">
        <f>(F388+J388)/C388</f>
        <v>166.76708520179372</v>
      </c>
      <c r="M388" s="10">
        <f>K388/C388</f>
        <v>99.902612107623327</v>
      </c>
      <c r="N388" s="11">
        <f>(F388+J388+K388)/C388</f>
        <v>266.66969730941702</v>
      </c>
    </row>
    <row r="389" spans="1:14" ht="15" customHeight="1">
      <c r="A389" s="8" t="s">
        <v>403</v>
      </c>
      <c r="B389" s="9" t="s">
        <v>182</v>
      </c>
      <c r="C389" s="28">
        <v>11328</v>
      </c>
      <c r="D389" s="29">
        <v>3564209.38</v>
      </c>
      <c r="E389" s="30">
        <v>0</v>
      </c>
      <c r="F389" s="29">
        <f>D389-E389</f>
        <v>3564209.38</v>
      </c>
      <c r="G389" s="29">
        <v>93625.32</v>
      </c>
      <c r="H389" s="29">
        <v>0</v>
      </c>
      <c r="I389" s="29">
        <v>0</v>
      </c>
      <c r="J389" s="29">
        <f>G389-H389-I389</f>
        <v>93625.32</v>
      </c>
      <c r="K389" s="29">
        <v>1716574.26</v>
      </c>
      <c r="L389" s="10">
        <f>(F389+J389)/C389</f>
        <v>322.90207450564969</v>
      </c>
      <c r="M389" s="10">
        <f>K389/C389</f>
        <v>151.53374470338983</v>
      </c>
      <c r="N389" s="11">
        <f>(F389+J389+K389)/C389</f>
        <v>474.43581920903955</v>
      </c>
    </row>
    <row r="390" spans="1:14" ht="15" customHeight="1">
      <c r="A390" s="8" t="s">
        <v>352</v>
      </c>
      <c r="B390" s="9" t="s">
        <v>275</v>
      </c>
      <c r="C390" s="28">
        <v>16439</v>
      </c>
      <c r="D390" s="29">
        <v>22133771.809999999</v>
      </c>
      <c r="E390" s="30">
        <v>0</v>
      </c>
      <c r="F390" s="29">
        <f>D390-E390</f>
        <v>22133771.809999999</v>
      </c>
      <c r="G390" s="29">
        <v>2171363.4900000002</v>
      </c>
      <c r="H390" s="29">
        <v>0</v>
      </c>
      <c r="I390" s="29">
        <v>0</v>
      </c>
      <c r="J390" s="29">
        <f>G390-H390-I390</f>
        <v>2171363.4900000002</v>
      </c>
      <c r="K390" s="29">
        <v>1100898.55</v>
      </c>
      <c r="L390" s="10">
        <f>(F390+J390)/C390</f>
        <v>1478.5044893241679</v>
      </c>
      <c r="M390" s="10">
        <f>K390/C390</f>
        <v>66.968705517367241</v>
      </c>
      <c r="N390" s="11">
        <f>(F390+J390+K390)/C390</f>
        <v>1545.4731948415351</v>
      </c>
    </row>
    <row r="391" spans="1:14" ht="15" customHeight="1">
      <c r="A391" s="8" t="s">
        <v>94</v>
      </c>
      <c r="B391" s="9" t="s">
        <v>91</v>
      </c>
      <c r="C391" s="28">
        <v>2118</v>
      </c>
      <c r="D391" s="29">
        <v>675430.28</v>
      </c>
      <c r="E391" s="30">
        <v>0</v>
      </c>
      <c r="F391" s="29">
        <f>D391-E391</f>
        <v>675430.28</v>
      </c>
      <c r="G391" s="29">
        <v>9123.7800000000007</v>
      </c>
      <c r="H391" s="29">
        <v>0</v>
      </c>
      <c r="I391" s="29">
        <v>0</v>
      </c>
      <c r="J391" s="29">
        <f>G391-H391-I391</f>
        <v>9123.7800000000007</v>
      </c>
      <c r="K391" s="29">
        <v>70092.97</v>
      </c>
      <c r="L391" s="10">
        <f>(F391+J391)/C391</f>
        <v>323.20777148253069</v>
      </c>
      <c r="M391" s="10">
        <f>K391/C391</f>
        <v>33.093942398489141</v>
      </c>
      <c r="N391" s="11">
        <f>(F391+J391+K391)/C391</f>
        <v>356.30171388101985</v>
      </c>
    </row>
    <row r="392" spans="1:14" ht="15" customHeight="1">
      <c r="A392" s="8" t="s">
        <v>502</v>
      </c>
      <c r="B392" s="9" t="s">
        <v>275</v>
      </c>
      <c r="C392" s="28">
        <v>147633</v>
      </c>
      <c r="D392" s="29">
        <v>160389434.00999999</v>
      </c>
      <c r="E392" s="30">
        <v>2749117.92</v>
      </c>
      <c r="F392" s="29">
        <f>D392-E392</f>
        <v>157640316.09</v>
      </c>
      <c r="G392" s="29">
        <v>11324425.699999999</v>
      </c>
      <c r="H392" s="29">
        <v>2349791.0299999998</v>
      </c>
      <c r="I392" s="29">
        <v>597806.01</v>
      </c>
      <c r="J392" s="29">
        <f>G392-H392-I392</f>
        <v>8376828.6600000001</v>
      </c>
      <c r="K392" s="29">
        <v>40141581.229999997</v>
      </c>
      <c r="L392" s="10">
        <f>(F392+J392)/C392</f>
        <v>1124.5259850439943</v>
      </c>
      <c r="M392" s="10">
        <f>K392/C392</f>
        <v>271.90114154694407</v>
      </c>
      <c r="N392" s="11">
        <f>(F392+J392+K392)/C392</f>
        <v>1396.4271265909383</v>
      </c>
    </row>
    <row r="393" spans="1:14" ht="15" customHeight="1">
      <c r="A393" s="8" t="s">
        <v>17</v>
      </c>
      <c r="B393" s="9" t="s">
        <v>0</v>
      </c>
      <c r="C393" s="28">
        <v>414</v>
      </c>
      <c r="D393" s="29">
        <v>56922.16</v>
      </c>
      <c r="E393" s="30">
        <v>0</v>
      </c>
      <c r="F393" s="29">
        <f>D393-E393</f>
        <v>56922.16</v>
      </c>
      <c r="G393" s="29">
        <v>1811.18</v>
      </c>
      <c r="H393" s="29">
        <v>0</v>
      </c>
      <c r="I393" s="29">
        <v>0</v>
      </c>
      <c r="J393" s="29">
        <f>G393-H393-I393</f>
        <v>1811.18</v>
      </c>
      <c r="K393" s="29">
        <v>41841.25</v>
      </c>
      <c r="L393" s="10">
        <f>(F393+J393)/C393</f>
        <v>141.86797101449275</v>
      </c>
      <c r="M393" s="10">
        <f>K393/C393</f>
        <v>101.06582125603865</v>
      </c>
      <c r="N393" s="11">
        <f>(F393+J393+K393)/C393</f>
        <v>242.9337922705314</v>
      </c>
    </row>
    <row r="394" spans="1:14" ht="15" customHeight="1">
      <c r="A394" s="8" t="s">
        <v>406</v>
      </c>
      <c r="B394" s="9" t="s">
        <v>319</v>
      </c>
      <c r="C394" s="28">
        <v>19329</v>
      </c>
      <c r="D394" s="29">
        <v>7173038.1900000004</v>
      </c>
      <c r="E394" s="30">
        <v>0</v>
      </c>
      <c r="F394" s="29">
        <f>D394-E394</f>
        <v>7173038.1900000004</v>
      </c>
      <c r="G394" s="29">
        <v>111068.72</v>
      </c>
      <c r="H394" s="29">
        <v>0</v>
      </c>
      <c r="I394" s="29">
        <v>0</v>
      </c>
      <c r="J394" s="29">
        <f>G394-H394-I394</f>
        <v>111068.72</v>
      </c>
      <c r="K394" s="29">
        <v>1201712.43</v>
      </c>
      <c r="L394" s="10">
        <f>(F394+J394)/C394</f>
        <v>376.84861658647628</v>
      </c>
      <c r="M394" s="10">
        <f>K394/C394</f>
        <v>62.171474468415333</v>
      </c>
      <c r="N394" s="11">
        <f>(F394+J394+K394)/C394</f>
        <v>439.02009105489162</v>
      </c>
    </row>
    <row r="395" spans="1:14" ht="15" customHeight="1">
      <c r="A395" s="8" t="s">
        <v>171</v>
      </c>
      <c r="B395" s="9" t="s">
        <v>119</v>
      </c>
      <c r="C395" s="28">
        <v>1230</v>
      </c>
      <c r="D395" s="29">
        <v>308305.3</v>
      </c>
      <c r="E395" s="30">
        <v>0</v>
      </c>
      <c r="F395" s="29">
        <f>D395-E395</f>
        <v>308305.3</v>
      </c>
      <c r="G395" s="29">
        <v>7262.41</v>
      </c>
      <c r="H395" s="29">
        <v>0</v>
      </c>
      <c r="I395" s="29">
        <v>0</v>
      </c>
      <c r="J395" s="29">
        <f>G395-H395-I395</f>
        <v>7262.41</v>
      </c>
      <c r="K395" s="29">
        <v>122437</v>
      </c>
      <c r="L395" s="10">
        <f>(F395+J395)/C395</f>
        <v>256.55911382113817</v>
      </c>
      <c r="M395" s="10">
        <f>K395/C395</f>
        <v>99.542276422764232</v>
      </c>
      <c r="N395" s="11">
        <f>(F395+J395+K395)/C395</f>
        <v>356.10139024390242</v>
      </c>
    </row>
    <row r="396" spans="1:14" ht="15" customHeight="1">
      <c r="A396" s="8" t="s">
        <v>333</v>
      </c>
      <c r="B396" s="9" t="s">
        <v>319</v>
      </c>
      <c r="C396" s="28">
        <v>2592</v>
      </c>
      <c r="D396" s="29">
        <v>580274.21</v>
      </c>
      <c r="E396" s="30">
        <v>0</v>
      </c>
      <c r="F396" s="29">
        <f>D396-E396</f>
        <v>580274.21</v>
      </c>
      <c r="G396" s="29">
        <v>3283.12</v>
      </c>
      <c r="H396" s="29">
        <v>0</v>
      </c>
      <c r="I396" s="29">
        <v>0</v>
      </c>
      <c r="J396" s="29">
        <f>G396-H396-I396</f>
        <v>3283.12</v>
      </c>
      <c r="K396" s="29">
        <v>73178.48</v>
      </c>
      <c r="L396" s="10">
        <f>(F396+J396)/C396</f>
        <v>225.13785879629629</v>
      </c>
      <c r="M396" s="10">
        <f>K396/C396</f>
        <v>28.232438271604938</v>
      </c>
      <c r="N396" s="11">
        <f>(F396+J396+K396)/C396</f>
        <v>253.37029706790122</v>
      </c>
    </row>
    <row r="397" spans="1:14" ht="15" customHeight="1">
      <c r="A397" s="8" t="s">
        <v>588</v>
      </c>
      <c r="B397" s="9" t="s">
        <v>91</v>
      </c>
      <c r="C397" s="28">
        <v>399</v>
      </c>
      <c r="D397" s="29">
        <v>144626.68</v>
      </c>
      <c r="E397" s="30">
        <v>0</v>
      </c>
      <c r="F397" s="29">
        <f>D397-E397</f>
        <v>144626.68</v>
      </c>
      <c r="G397" s="29">
        <v>6619.8</v>
      </c>
      <c r="H397" s="29">
        <v>0</v>
      </c>
      <c r="I397" s="29">
        <v>0</v>
      </c>
      <c r="J397" s="29">
        <f>G397-H397-I397</f>
        <v>6619.8</v>
      </c>
      <c r="K397" s="29">
        <v>13347.42</v>
      </c>
      <c r="L397" s="10">
        <f>(F397+J397)/C397</f>
        <v>379.06385964912278</v>
      </c>
      <c r="M397" s="10">
        <f>K397/C397</f>
        <v>33.452180451127816</v>
      </c>
      <c r="N397" s="11">
        <f>(F397+J397+K397)/C397</f>
        <v>412.51604010025062</v>
      </c>
    </row>
    <row r="398" spans="1:14" ht="15" customHeight="1">
      <c r="A398" s="8" t="s">
        <v>381</v>
      </c>
      <c r="B398" s="9" t="s">
        <v>182</v>
      </c>
      <c r="C398" s="28">
        <v>6763</v>
      </c>
      <c r="D398" s="29">
        <v>2218571.5699999998</v>
      </c>
      <c r="E398" s="30">
        <v>0</v>
      </c>
      <c r="F398" s="29">
        <f>D398-E398</f>
        <v>2218571.5699999998</v>
      </c>
      <c r="G398" s="29">
        <v>48598.15</v>
      </c>
      <c r="H398" s="29">
        <v>0</v>
      </c>
      <c r="I398" s="29">
        <v>0</v>
      </c>
      <c r="J398" s="29">
        <f>G398-H398-I398</f>
        <v>48598.15</v>
      </c>
      <c r="K398" s="29">
        <v>1159294.33</v>
      </c>
      <c r="L398" s="10">
        <f>(F398+J398)/C398</f>
        <v>335.23136477894423</v>
      </c>
      <c r="M398" s="10">
        <f>K398/C398</f>
        <v>171.41717137365075</v>
      </c>
      <c r="N398" s="11">
        <f>(F398+J398+K398)/C398</f>
        <v>506.648536152595</v>
      </c>
    </row>
    <row r="399" spans="1:14" ht="15" customHeight="1">
      <c r="A399" s="8" t="s">
        <v>334</v>
      </c>
      <c r="B399" s="9" t="s">
        <v>319</v>
      </c>
      <c r="C399" s="28">
        <v>2665</v>
      </c>
      <c r="D399" s="29">
        <v>654465.6</v>
      </c>
      <c r="E399" s="30">
        <v>0</v>
      </c>
      <c r="F399" s="29">
        <f>D399-E399</f>
        <v>654465.6</v>
      </c>
      <c r="G399" s="29">
        <v>25878.26</v>
      </c>
      <c r="H399" s="29">
        <v>0</v>
      </c>
      <c r="I399" s="29">
        <v>0</v>
      </c>
      <c r="J399" s="29">
        <f>G399-H399-I399</f>
        <v>25878.26</v>
      </c>
      <c r="K399" s="29">
        <v>92557.58</v>
      </c>
      <c r="L399" s="10">
        <f>(F399+J399)/C399</f>
        <v>255.28850281425892</v>
      </c>
      <c r="M399" s="10">
        <f>K399/C399</f>
        <v>34.730799249530961</v>
      </c>
      <c r="N399" s="11">
        <f>(F399+J399+K399)/C399</f>
        <v>290.01930206378984</v>
      </c>
    </row>
    <row r="400" spans="1:14" ht="15" customHeight="1">
      <c r="A400" s="8" t="s">
        <v>470</v>
      </c>
      <c r="B400" s="9" t="s">
        <v>182</v>
      </c>
      <c r="C400" s="28">
        <v>24343</v>
      </c>
      <c r="D400" s="29">
        <v>6876504.1600000001</v>
      </c>
      <c r="E400" s="30">
        <v>0</v>
      </c>
      <c r="F400" s="29">
        <f>D400-E400</f>
        <v>6876504.1600000001</v>
      </c>
      <c r="G400" s="29">
        <v>369944.98</v>
      </c>
      <c r="H400" s="29">
        <v>0</v>
      </c>
      <c r="I400" s="29">
        <v>0</v>
      </c>
      <c r="J400" s="29">
        <f>G400-H400-I400</f>
        <v>369944.98</v>
      </c>
      <c r="K400" s="29">
        <v>5071528.41</v>
      </c>
      <c r="L400" s="10">
        <f>(F400+J400)/C400</f>
        <v>297.68102288132116</v>
      </c>
      <c r="M400" s="10">
        <f>K400/C400</f>
        <v>208.33621205274616</v>
      </c>
      <c r="N400" s="11">
        <f>(F400+J400+K400)/C400</f>
        <v>506.01723493406735</v>
      </c>
    </row>
    <row r="401" spans="1:14" ht="15" customHeight="1">
      <c r="A401" s="8" t="s">
        <v>656</v>
      </c>
      <c r="B401" s="9" t="s">
        <v>267</v>
      </c>
      <c r="C401" s="28">
        <v>11773</v>
      </c>
      <c r="D401" s="29">
        <v>4296309.2</v>
      </c>
      <c r="E401" s="30">
        <v>0</v>
      </c>
      <c r="F401" s="29">
        <f>D401-E401</f>
        <v>4296309.2</v>
      </c>
      <c r="G401" s="29">
        <v>277047.83</v>
      </c>
      <c r="H401" s="29">
        <v>0</v>
      </c>
      <c r="I401" s="29">
        <v>0</v>
      </c>
      <c r="J401" s="29">
        <f>G401-H401-I401</f>
        <v>277047.83</v>
      </c>
      <c r="K401" s="29">
        <v>1393409.31</v>
      </c>
      <c r="L401" s="10">
        <f>(F401+J401)/C401</f>
        <v>388.46148220504546</v>
      </c>
      <c r="M401" s="10">
        <f>K401/C401</f>
        <v>118.35635012316317</v>
      </c>
      <c r="N401" s="11">
        <f>(F401+J401+K401)/C401</f>
        <v>506.81783232820862</v>
      </c>
    </row>
    <row r="402" spans="1:14" ht="15" customHeight="1">
      <c r="A402" s="8" t="s">
        <v>398</v>
      </c>
      <c r="B402" s="9" t="s">
        <v>182</v>
      </c>
      <c r="C402" s="28">
        <v>9997</v>
      </c>
      <c r="D402" s="29">
        <v>3027425.9</v>
      </c>
      <c r="E402" s="30">
        <v>0</v>
      </c>
      <c r="F402" s="29">
        <f>D402-E402</f>
        <v>3027425.9</v>
      </c>
      <c r="G402" s="29">
        <v>347791.23</v>
      </c>
      <c r="H402" s="29">
        <v>0</v>
      </c>
      <c r="I402" s="29">
        <v>0</v>
      </c>
      <c r="J402" s="29">
        <f>G402-H402-I402</f>
        <v>347791.23</v>
      </c>
      <c r="K402" s="29">
        <v>1744209.73</v>
      </c>
      <c r="L402" s="10">
        <f>(F402+J402)/C402</f>
        <v>337.62299989996995</v>
      </c>
      <c r="M402" s="10">
        <f>K402/C402</f>
        <v>174.47331499449834</v>
      </c>
      <c r="N402" s="11">
        <f>(F402+J402+K402)/C402</f>
        <v>512.09631489446826</v>
      </c>
    </row>
    <row r="403" spans="1:14" ht="15" customHeight="1">
      <c r="A403" s="8" t="s">
        <v>504</v>
      </c>
      <c r="B403" s="9" t="s">
        <v>275</v>
      </c>
      <c r="C403" s="28">
        <v>85397</v>
      </c>
      <c r="D403" s="29">
        <v>56732594.899999999</v>
      </c>
      <c r="E403" s="30">
        <v>992994.76</v>
      </c>
      <c r="F403" s="29">
        <f>D403-E403</f>
        <v>55739600.140000001</v>
      </c>
      <c r="G403" s="29">
        <v>4118569.67</v>
      </c>
      <c r="H403" s="29">
        <v>1452276.38</v>
      </c>
      <c r="I403" s="29">
        <v>289657.84000000003</v>
      </c>
      <c r="J403" s="29">
        <f>G403-H403-I403</f>
        <v>2376635.4500000002</v>
      </c>
      <c r="K403" s="29">
        <v>15441094.939999999</v>
      </c>
      <c r="L403" s="10">
        <f>(F403+J403)/C403</f>
        <v>680.54188777123318</v>
      </c>
      <c r="M403" s="10">
        <f>K403/C403</f>
        <v>180.81542606883144</v>
      </c>
      <c r="N403" s="11">
        <f>(F403+J403+K403)/C403</f>
        <v>861.35731384006465</v>
      </c>
    </row>
    <row r="404" spans="1:14" ht="15" customHeight="1">
      <c r="A404" s="8" t="s">
        <v>24</v>
      </c>
      <c r="B404" s="9" t="s">
        <v>0</v>
      </c>
      <c r="C404" s="28">
        <v>3622</v>
      </c>
      <c r="D404" s="29">
        <v>1098637.31</v>
      </c>
      <c r="E404" s="30">
        <v>0</v>
      </c>
      <c r="F404" s="29">
        <f>D404-E404</f>
        <v>1098637.31</v>
      </c>
      <c r="G404" s="29">
        <v>939.43</v>
      </c>
      <c r="H404" s="29">
        <v>0</v>
      </c>
      <c r="I404" s="29">
        <v>0</v>
      </c>
      <c r="J404" s="29">
        <f>G404-H404-I404</f>
        <v>939.43</v>
      </c>
      <c r="K404" s="29">
        <v>415480.14</v>
      </c>
      <c r="L404" s="10">
        <f>(F404+J404)/C404</f>
        <v>303.58275538376586</v>
      </c>
      <c r="M404" s="10">
        <f>K404/C404</f>
        <v>114.71014356709001</v>
      </c>
      <c r="N404" s="11">
        <f>(F404+J404+K404)/C404</f>
        <v>418.29289895085583</v>
      </c>
    </row>
    <row r="405" spans="1:14" ht="15" customHeight="1">
      <c r="A405" s="8" t="s">
        <v>589</v>
      </c>
      <c r="B405" s="9" t="s">
        <v>91</v>
      </c>
      <c r="C405" s="28">
        <v>21867</v>
      </c>
      <c r="D405" s="29">
        <v>7826786.75</v>
      </c>
      <c r="E405" s="30">
        <v>0</v>
      </c>
      <c r="F405" s="29">
        <f>D405-E405</f>
        <v>7826786.75</v>
      </c>
      <c r="G405" s="29">
        <v>298887.49</v>
      </c>
      <c r="H405" s="29">
        <v>0</v>
      </c>
      <c r="I405" s="29">
        <v>0</v>
      </c>
      <c r="J405" s="29">
        <f>G405-H405-I405</f>
        <v>298887.49</v>
      </c>
      <c r="K405" s="29">
        <v>1549773.34</v>
      </c>
      <c r="L405" s="10">
        <f>(F405+J405)/C405</f>
        <v>371.59529153519003</v>
      </c>
      <c r="M405" s="10">
        <f>K405/C405</f>
        <v>70.872700416152199</v>
      </c>
      <c r="N405" s="11">
        <f>(F405+J405+K405)/C405</f>
        <v>442.46799195134219</v>
      </c>
    </row>
    <row r="406" spans="1:14" ht="15" customHeight="1">
      <c r="A406" s="8" t="s">
        <v>353</v>
      </c>
      <c r="B406" s="9" t="s">
        <v>119</v>
      </c>
      <c r="C406" s="28">
        <v>6778</v>
      </c>
      <c r="D406" s="29">
        <v>7140878.6299999999</v>
      </c>
      <c r="E406" s="30">
        <v>0</v>
      </c>
      <c r="F406" s="29">
        <f>D406-E406</f>
        <v>7140878.6299999999</v>
      </c>
      <c r="G406" s="29">
        <v>114367.82</v>
      </c>
      <c r="H406" s="29">
        <v>0</v>
      </c>
      <c r="I406" s="29">
        <v>0</v>
      </c>
      <c r="J406" s="29">
        <f>G406-H406-I406</f>
        <v>114367.82</v>
      </c>
      <c r="K406" s="29">
        <v>625707.17000000004</v>
      </c>
      <c r="L406" s="10">
        <f>(F406+J406)/C406</f>
        <v>1070.4111020950133</v>
      </c>
      <c r="M406" s="10">
        <f>K406/C406</f>
        <v>92.314424609029217</v>
      </c>
      <c r="N406" s="11">
        <f>(F406+J406+K406)/C406</f>
        <v>1162.7255267040425</v>
      </c>
    </row>
    <row r="407" spans="1:14" ht="15" customHeight="1">
      <c r="A407" s="8" t="s">
        <v>369</v>
      </c>
      <c r="B407" s="9" t="s">
        <v>119</v>
      </c>
      <c r="C407" s="28">
        <v>9191</v>
      </c>
      <c r="D407" s="29">
        <v>3088284.91</v>
      </c>
      <c r="E407" s="30">
        <v>0</v>
      </c>
      <c r="F407" s="29">
        <f>D407-E407</f>
        <v>3088284.91</v>
      </c>
      <c r="G407" s="29">
        <v>66293.73</v>
      </c>
      <c r="H407" s="29">
        <v>0</v>
      </c>
      <c r="I407" s="29">
        <v>0</v>
      </c>
      <c r="J407" s="29">
        <f>G407-H407-I407</f>
        <v>66293.73</v>
      </c>
      <c r="K407" s="29">
        <v>764542.6</v>
      </c>
      <c r="L407" s="10">
        <f>(F407+J407)/C407</f>
        <v>343.22474594712219</v>
      </c>
      <c r="M407" s="10">
        <f>K407/C407</f>
        <v>83.183832009574587</v>
      </c>
      <c r="N407" s="11">
        <f>(F407+J407+K407)/C407</f>
        <v>426.40857795669677</v>
      </c>
    </row>
    <row r="408" spans="1:14" ht="15" customHeight="1">
      <c r="A408" s="8" t="s">
        <v>335</v>
      </c>
      <c r="B408" s="9" t="s">
        <v>319</v>
      </c>
      <c r="C408" s="28">
        <v>3518</v>
      </c>
      <c r="D408" s="29">
        <v>850169.81</v>
      </c>
      <c r="E408" s="30">
        <v>0</v>
      </c>
      <c r="F408" s="29">
        <f>D408-E408</f>
        <v>850169.81</v>
      </c>
      <c r="G408" s="29">
        <v>20426.18</v>
      </c>
      <c r="H408" s="29">
        <v>0</v>
      </c>
      <c r="I408" s="29">
        <v>0</v>
      </c>
      <c r="J408" s="29">
        <f>G408-H408-I408</f>
        <v>20426.18</v>
      </c>
      <c r="K408" s="29">
        <v>278193.96999999997</v>
      </c>
      <c r="L408" s="10">
        <f>(F408+J408)/C408</f>
        <v>247.46901364411602</v>
      </c>
      <c r="M408" s="10">
        <f>K408/C408</f>
        <v>79.077308129619098</v>
      </c>
      <c r="N408" s="11">
        <f>(F408+J408+K408)/C408</f>
        <v>326.54632177373509</v>
      </c>
    </row>
    <row r="409" spans="1:14" ht="15" customHeight="1">
      <c r="A409" s="8" t="s">
        <v>279</v>
      </c>
      <c r="B409" s="9" t="s">
        <v>275</v>
      </c>
      <c r="C409" s="28">
        <v>5276</v>
      </c>
      <c r="D409" s="29">
        <v>1588931.91</v>
      </c>
      <c r="E409" s="30">
        <v>0</v>
      </c>
      <c r="F409" s="29">
        <f>D409-E409</f>
        <v>1588931.91</v>
      </c>
      <c r="G409" s="29">
        <v>66311.83</v>
      </c>
      <c r="H409" s="29">
        <v>0</v>
      </c>
      <c r="I409" s="29">
        <v>0</v>
      </c>
      <c r="J409" s="29">
        <f>G409-H409-I409</f>
        <v>66311.83</v>
      </c>
      <c r="K409" s="29">
        <v>782462.17</v>
      </c>
      <c r="L409" s="10">
        <f>(F409+J409)/C409</f>
        <v>313.73080742987111</v>
      </c>
      <c r="M409" s="10">
        <f>K409/C409</f>
        <v>148.30594579226687</v>
      </c>
      <c r="N409" s="11">
        <f>(F409+J409+K409)/C409</f>
        <v>462.03675322213803</v>
      </c>
    </row>
    <row r="410" spans="1:14" ht="15" customHeight="1">
      <c r="A410" s="8" t="s">
        <v>34</v>
      </c>
      <c r="B410" s="9" t="s">
        <v>0</v>
      </c>
      <c r="C410" s="28">
        <v>2772</v>
      </c>
      <c r="D410" s="29">
        <v>481701.15</v>
      </c>
      <c r="E410" s="30">
        <v>0</v>
      </c>
      <c r="F410" s="29">
        <f>D410-E410</f>
        <v>481701.15</v>
      </c>
      <c r="G410" s="29">
        <v>1218.96</v>
      </c>
      <c r="H410" s="29">
        <v>0</v>
      </c>
      <c r="I410" s="29">
        <v>0</v>
      </c>
      <c r="J410" s="29">
        <f>G410-H410-I410</f>
        <v>1218.96</v>
      </c>
      <c r="K410" s="29">
        <v>156816.49</v>
      </c>
      <c r="L410" s="10">
        <f>(F410+J410)/C410</f>
        <v>174.2136038961039</v>
      </c>
      <c r="M410" s="10">
        <f>K410/C410</f>
        <v>56.571605339105339</v>
      </c>
      <c r="N410" s="11">
        <f>(F410+J410+K410)/C410</f>
        <v>230.78520923520927</v>
      </c>
    </row>
    <row r="411" spans="1:14" ht="15" customHeight="1">
      <c r="A411" s="8" t="s">
        <v>357</v>
      </c>
      <c r="B411" s="9" t="s">
        <v>0</v>
      </c>
      <c r="C411" s="28">
        <v>8007</v>
      </c>
      <c r="D411" s="29">
        <v>5618016.2000000002</v>
      </c>
      <c r="E411" s="30">
        <v>0</v>
      </c>
      <c r="F411" s="29">
        <f>D411-E411</f>
        <v>5618016.2000000002</v>
      </c>
      <c r="G411" s="29">
        <v>145040.60999999999</v>
      </c>
      <c r="H411" s="29">
        <v>0</v>
      </c>
      <c r="I411" s="29">
        <v>0</v>
      </c>
      <c r="J411" s="29">
        <f>G411-H411-I411</f>
        <v>145040.60999999999</v>
      </c>
      <c r="K411" s="29">
        <v>2791459.38</v>
      </c>
      <c r="L411" s="10">
        <f>(F411+J411)/C411</f>
        <v>719.7523179717748</v>
      </c>
      <c r="M411" s="10">
        <f>K411/C411</f>
        <v>348.62737354814539</v>
      </c>
      <c r="N411" s="11">
        <f>(F411+J411+K411)/C411</f>
        <v>1068.3796915199202</v>
      </c>
    </row>
    <row r="412" spans="1:14" ht="15" customHeight="1">
      <c r="A412" s="8" t="s">
        <v>278</v>
      </c>
      <c r="B412" s="9" t="s">
        <v>275</v>
      </c>
      <c r="C412" s="28">
        <v>2697</v>
      </c>
      <c r="D412" s="29">
        <v>1005595.65</v>
      </c>
      <c r="E412" s="30">
        <v>0</v>
      </c>
      <c r="F412" s="29">
        <f>D412-E412</f>
        <v>1005595.65</v>
      </c>
      <c r="G412" s="29">
        <v>25505.84</v>
      </c>
      <c r="H412" s="29">
        <v>0</v>
      </c>
      <c r="I412" s="29">
        <v>0</v>
      </c>
      <c r="J412" s="29">
        <f>G412-H412-I412</f>
        <v>25505.84</v>
      </c>
      <c r="K412" s="29">
        <v>373918.06</v>
      </c>
      <c r="L412" s="10">
        <f>(F412+J412)/C412</f>
        <v>382.3142343344457</v>
      </c>
      <c r="M412" s="10">
        <f>K412/C412</f>
        <v>138.64221727845754</v>
      </c>
      <c r="N412" s="11">
        <f>(F412+J412+K412)/C412</f>
        <v>520.95645161290327</v>
      </c>
    </row>
    <row r="413" spans="1:14" ht="15" customHeight="1">
      <c r="A413" s="8" t="s">
        <v>240</v>
      </c>
      <c r="B413" s="9" t="s">
        <v>237</v>
      </c>
      <c r="C413" s="28">
        <v>4467</v>
      </c>
      <c r="D413" s="29">
        <v>1073051.5</v>
      </c>
      <c r="E413" s="30">
        <v>0</v>
      </c>
      <c r="F413" s="29">
        <f>D413-E413</f>
        <v>1073051.5</v>
      </c>
      <c r="G413" s="29">
        <v>69570.570000000007</v>
      </c>
      <c r="H413" s="29">
        <v>0</v>
      </c>
      <c r="I413" s="29">
        <v>0</v>
      </c>
      <c r="J413" s="29">
        <f>G413-H413-I413</f>
        <v>69570.570000000007</v>
      </c>
      <c r="K413" s="29">
        <v>425100.47</v>
      </c>
      <c r="L413" s="10">
        <f>(F413+J413)/C413</f>
        <v>255.79182225207074</v>
      </c>
      <c r="M413" s="10">
        <f>K413/C413</f>
        <v>95.164645175733142</v>
      </c>
      <c r="N413" s="11">
        <f>(F413+J413+K413)/C413</f>
        <v>350.95646742780389</v>
      </c>
    </row>
    <row r="414" spans="1:14" ht="15" customHeight="1">
      <c r="A414" s="8" t="s">
        <v>285</v>
      </c>
      <c r="B414" s="9" t="s">
        <v>275</v>
      </c>
      <c r="C414" s="28">
        <v>586</v>
      </c>
      <c r="D414" s="29">
        <v>256329</v>
      </c>
      <c r="E414" s="30">
        <v>0</v>
      </c>
      <c r="F414" s="29">
        <f>D414-E414</f>
        <v>256329</v>
      </c>
      <c r="G414" s="29">
        <v>17026.63</v>
      </c>
      <c r="H414" s="29">
        <v>0</v>
      </c>
      <c r="I414" s="29">
        <v>0</v>
      </c>
      <c r="J414" s="29">
        <f>G414-H414-I414</f>
        <v>17026.63</v>
      </c>
      <c r="K414" s="29">
        <v>65073.05</v>
      </c>
      <c r="L414" s="10">
        <f>(F414+J414)/C414</f>
        <v>466.47718430034132</v>
      </c>
      <c r="M414" s="10">
        <f>K414/C414</f>
        <v>111.04616040955632</v>
      </c>
      <c r="N414" s="11">
        <f>(F414+J414+K414)/C414</f>
        <v>577.52334470989763</v>
      </c>
    </row>
    <row r="415" spans="1:14" ht="15" customHeight="1">
      <c r="A415" s="8" t="s">
        <v>449</v>
      </c>
      <c r="B415" s="9" t="s">
        <v>0</v>
      </c>
      <c r="C415" s="28">
        <v>5313</v>
      </c>
      <c r="D415" s="29">
        <v>1348781.2</v>
      </c>
      <c r="E415" s="30">
        <v>0</v>
      </c>
      <c r="F415" s="29">
        <f>D415-E415</f>
        <v>1348781.2</v>
      </c>
      <c r="G415" s="29">
        <v>28525.64</v>
      </c>
      <c r="H415" s="29">
        <v>0</v>
      </c>
      <c r="I415" s="29">
        <v>0</v>
      </c>
      <c r="J415" s="29">
        <f>G415-H415-I415</f>
        <v>28525.64</v>
      </c>
      <c r="K415" s="29">
        <v>312437.25</v>
      </c>
      <c r="L415" s="10">
        <f>(F415+J415)/C415</f>
        <v>259.23335968379445</v>
      </c>
      <c r="M415" s="10">
        <f>K415/C415</f>
        <v>58.806182947487294</v>
      </c>
      <c r="N415" s="11">
        <f>(F415+J415+K415)/C415</f>
        <v>318.03954263128173</v>
      </c>
    </row>
    <row r="416" spans="1:14" ht="15" customHeight="1">
      <c r="A416" s="8" t="s">
        <v>590</v>
      </c>
      <c r="B416" s="9" t="s">
        <v>275</v>
      </c>
      <c r="C416" s="28">
        <v>949</v>
      </c>
      <c r="D416" s="29">
        <v>698850.84</v>
      </c>
      <c r="E416" s="30">
        <v>0</v>
      </c>
      <c r="F416" s="29">
        <f>D416-E416</f>
        <v>698850.84</v>
      </c>
      <c r="G416" s="29">
        <v>0</v>
      </c>
      <c r="H416" s="29">
        <v>0</v>
      </c>
      <c r="I416" s="29">
        <v>0</v>
      </c>
      <c r="J416" s="29">
        <f>G416-H416-I416</f>
        <v>0</v>
      </c>
      <c r="K416" s="29">
        <v>182320.47</v>
      </c>
      <c r="L416" s="10">
        <f>(F416+J416)/C416</f>
        <v>736.40762908324552</v>
      </c>
      <c r="M416" s="10">
        <f>K416/C416</f>
        <v>192.11851422550052</v>
      </c>
      <c r="N416" s="11">
        <f>(F416+J416+K416)/C416</f>
        <v>928.52614330874599</v>
      </c>
    </row>
    <row r="417" spans="1:14" ht="15" customHeight="1">
      <c r="A417" s="8" t="s">
        <v>23</v>
      </c>
      <c r="B417" s="9" t="s">
        <v>0</v>
      </c>
      <c r="C417" s="28">
        <v>2110</v>
      </c>
      <c r="D417" s="29">
        <v>431005.68</v>
      </c>
      <c r="E417" s="30">
        <v>0</v>
      </c>
      <c r="F417" s="29">
        <f>D417-E417</f>
        <v>431005.68</v>
      </c>
      <c r="G417" s="29">
        <v>17621.560000000001</v>
      </c>
      <c r="H417" s="29">
        <v>0</v>
      </c>
      <c r="I417" s="29">
        <v>0</v>
      </c>
      <c r="J417" s="29">
        <f>G417-H417-I417</f>
        <v>17621.560000000001</v>
      </c>
      <c r="K417" s="29">
        <v>279996.08</v>
      </c>
      <c r="L417" s="10">
        <f>(F417+J417)/C417</f>
        <v>212.61954502369667</v>
      </c>
      <c r="M417" s="10">
        <f>K417/C417</f>
        <v>132.69956398104267</v>
      </c>
      <c r="N417" s="11">
        <f>(F417+J417+K417)/C417</f>
        <v>345.31910900473935</v>
      </c>
    </row>
    <row r="418" spans="1:14" ht="15" customHeight="1">
      <c r="A418" s="8" t="s">
        <v>401</v>
      </c>
      <c r="B418" s="9" t="s">
        <v>319</v>
      </c>
      <c r="C418" s="28">
        <v>7053</v>
      </c>
      <c r="D418" s="29">
        <v>2063567.49</v>
      </c>
      <c r="E418" s="30">
        <v>0</v>
      </c>
      <c r="F418" s="29">
        <f>D418-E418</f>
        <v>2063567.49</v>
      </c>
      <c r="G418" s="29">
        <v>62199.66</v>
      </c>
      <c r="H418" s="29">
        <v>0</v>
      </c>
      <c r="I418" s="29">
        <v>0</v>
      </c>
      <c r="J418" s="29">
        <f>G418-H418-I418</f>
        <v>62199.66</v>
      </c>
      <c r="K418" s="29">
        <v>916591.38</v>
      </c>
      <c r="L418" s="10">
        <f>(F418+J418)/C418</f>
        <v>301.39900042535089</v>
      </c>
      <c r="M418" s="10">
        <f>K418/C418</f>
        <v>129.95766056997022</v>
      </c>
      <c r="N418" s="11">
        <f>(F418+J418+K418)/C418</f>
        <v>431.35666099532114</v>
      </c>
    </row>
    <row r="419" spans="1:14" ht="15" customHeight="1">
      <c r="A419" s="8" t="s">
        <v>239</v>
      </c>
      <c r="B419" s="9" t="s">
        <v>237</v>
      </c>
      <c r="C419" s="28">
        <v>3856</v>
      </c>
      <c r="D419" s="29">
        <v>1028963.9</v>
      </c>
      <c r="E419" s="30">
        <v>0</v>
      </c>
      <c r="F419" s="29">
        <f>D419-E419</f>
        <v>1028963.9</v>
      </c>
      <c r="G419" s="29">
        <v>13858.01</v>
      </c>
      <c r="H419" s="29">
        <v>0</v>
      </c>
      <c r="I419" s="29">
        <v>0</v>
      </c>
      <c r="J419" s="29">
        <f>G419-H419-I419</f>
        <v>13858.01</v>
      </c>
      <c r="K419" s="29">
        <v>105559.86</v>
      </c>
      <c r="L419" s="10">
        <f>(F419+J419)/C419</f>
        <v>270.44136670124482</v>
      </c>
      <c r="M419" s="10">
        <f>K419/C419</f>
        <v>27.375482365145228</v>
      </c>
      <c r="N419" s="11">
        <f>(F419+J419+K419)/C419</f>
        <v>297.81684906639003</v>
      </c>
    </row>
    <row r="420" spans="1:14" ht="15" customHeight="1">
      <c r="A420" s="8" t="s">
        <v>491</v>
      </c>
      <c r="B420" s="9" t="s">
        <v>237</v>
      </c>
      <c r="C420" s="28">
        <v>22739</v>
      </c>
      <c r="D420" s="29">
        <v>7537344.46</v>
      </c>
      <c r="E420" s="30">
        <v>0</v>
      </c>
      <c r="F420" s="29">
        <f>D420-E420</f>
        <v>7537344.46</v>
      </c>
      <c r="G420" s="29">
        <v>114928.83</v>
      </c>
      <c r="H420" s="29">
        <v>0</v>
      </c>
      <c r="I420" s="29">
        <v>0</v>
      </c>
      <c r="J420" s="29">
        <f>G420-H420-I420</f>
        <v>114928.83</v>
      </c>
      <c r="K420" s="29">
        <v>2215044.4300000002</v>
      </c>
      <c r="L420" s="10">
        <f>(F420+J420)/C420</f>
        <v>336.5263771493909</v>
      </c>
      <c r="M420" s="10">
        <f>K420/C420</f>
        <v>97.411690487708356</v>
      </c>
      <c r="N420" s="11">
        <f>(F420+J420+K420)/C420</f>
        <v>433.93806763709927</v>
      </c>
    </row>
    <row r="421" spans="1:14" ht="15" customHeight="1">
      <c r="A421" s="8" t="s">
        <v>22</v>
      </c>
      <c r="B421" s="9" t="s">
        <v>0</v>
      </c>
      <c r="C421" s="28">
        <v>1129</v>
      </c>
      <c r="D421" s="29">
        <v>295230.03000000003</v>
      </c>
      <c r="E421" s="30">
        <v>0</v>
      </c>
      <c r="F421" s="29">
        <f>D421-E421</f>
        <v>295230.03000000003</v>
      </c>
      <c r="G421" s="29">
        <v>3941.05</v>
      </c>
      <c r="H421" s="29">
        <v>0</v>
      </c>
      <c r="I421" s="29">
        <v>0</v>
      </c>
      <c r="J421" s="29">
        <f>G421-H421-I421</f>
        <v>3941.05</v>
      </c>
      <c r="K421" s="29">
        <v>164613.57</v>
      </c>
      <c r="L421" s="10">
        <f>(F421+J421)/C421</f>
        <v>264.98767050487157</v>
      </c>
      <c r="M421" s="10">
        <f>K421/C421</f>
        <v>145.80475642161204</v>
      </c>
      <c r="N421" s="11">
        <f>(F421+J421+K421)/C421</f>
        <v>410.79242692648364</v>
      </c>
    </row>
    <row r="422" spans="1:14" ht="15" customHeight="1">
      <c r="A422" s="8" t="s">
        <v>230</v>
      </c>
      <c r="B422" s="9" t="s">
        <v>182</v>
      </c>
      <c r="C422" s="28">
        <v>1689</v>
      </c>
      <c r="D422" s="29">
        <v>516545.16</v>
      </c>
      <c r="E422" s="30">
        <v>0</v>
      </c>
      <c r="F422" s="29">
        <f>D422-E422</f>
        <v>516545.16</v>
      </c>
      <c r="G422" s="29">
        <v>16202.08</v>
      </c>
      <c r="H422" s="29">
        <v>0</v>
      </c>
      <c r="I422" s="29">
        <v>0</v>
      </c>
      <c r="J422" s="29">
        <f>G422-H422-I422</f>
        <v>16202.08</v>
      </c>
      <c r="K422" s="29">
        <v>321409.03999999998</v>
      </c>
      <c r="L422" s="10">
        <f>(F422+J422)/C422</f>
        <v>315.42169330965066</v>
      </c>
      <c r="M422" s="10">
        <f>K422/C422</f>
        <v>190.29546477205446</v>
      </c>
      <c r="N422" s="11">
        <f>(F422+J422+K422)/C422</f>
        <v>505.71715808170518</v>
      </c>
    </row>
    <row r="423" spans="1:14" ht="15" customHeight="1">
      <c r="A423" s="8" t="s">
        <v>384</v>
      </c>
      <c r="B423" s="9" t="s">
        <v>237</v>
      </c>
      <c r="C423" s="28">
        <v>9293</v>
      </c>
      <c r="D423" s="29">
        <v>3830744.66</v>
      </c>
      <c r="E423" s="30">
        <v>0</v>
      </c>
      <c r="F423" s="29">
        <f>D423-E423</f>
        <v>3830744.66</v>
      </c>
      <c r="G423" s="29">
        <v>181724.52</v>
      </c>
      <c r="H423" s="29">
        <v>0</v>
      </c>
      <c r="I423" s="29">
        <v>0</v>
      </c>
      <c r="J423" s="29">
        <f>G423-H423-I423</f>
        <v>181724.52</v>
      </c>
      <c r="K423" s="29">
        <v>244470.04</v>
      </c>
      <c r="L423" s="10">
        <f>(F423+J423)/C423</f>
        <v>431.77328957279673</v>
      </c>
      <c r="M423" s="10">
        <f>K423/C423</f>
        <v>26.30690196922415</v>
      </c>
      <c r="N423" s="11">
        <f>(F423+J423+K423)/C423</f>
        <v>458.08019154202083</v>
      </c>
    </row>
    <row r="424" spans="1:14" ht="15" customHeight="1">
      <c r="A424" s="8" t="s">
        <v>238</v>
      </c>
      <c r="B424" s="9" t="s">
        <v>237</v>
      </c>
      <c r="C424" s="28">
        <v>1943</v>
      </c>
      <c r="D424" s="29">
        <v>460756.98</v>
      </c>
      <c r="E424" s="30">
        <v>0</v>
      </c>
      <c r="F424" s="29">
        <f>D424-E424</f>
        <v>460756.98</v>
      </c>
      <c r="G424" s="29">
        <v>11277.1</v>
      </c>
      <c r="H424" s="29">
        <v>0</v>
      </c>
      <c r="I424" s="29">
        <v>0</v>
      </c>
      <c r="J424" s="29">
        <f>G424-H424-I424</f>
        <v>11277.1</v>
      </c>
      <c r="K424" s="29">
        <v>69389.100000000006</v>
      </c>
      <c r="L424" s="10">
        <f>(F424+J424)/C424</f>
        <v>242.9408543489449</v>
      </c>
      <c r="M424" s="10">
        <f>K424/C424</f>
        <v>35.71235203293876</v>
      </c>
      <c r="N424" s="11">
        <f>(F424+J424+K424)/C424</f>
        <v>278.65320638188365</v>
      </c>
    </row>
    <row r="425" spans="1:14" ht="15" customHeight="1">
      <c r="A425" s="8" t="s">
        <v>657</v>
      </c>
      <c r="B425" s="9" t="s">
        <v>0</v>
      </c>
      <c r="C425" s="28">
        <v>572</v>
      </c>
      <c r="D425" s="29">
        <v>110349.12</v>
      </c>
      <c r="E425" s="30">
        <v>0</v>
      </c>
      <c r="F425" s="29">
        <f>D425-E425</f>
        <v>110349.12</v>
      </c>
      <c r="G425" s="29">
        <v>664.18</v>
      </c>
      <c r="H425" s="29">
        <v>0</v>
      </c>
      <c r="I425" s="29">
        <v>0</v>
      </c>
      <c r="J425" s="29">
        <f>G425-H425-I425</f>
        <v>664.18</v>
      </c>
      <c r="K425" s="29">
        <v>40325.379999999997</v>
      </c>
      <c r="L425" s="10">
        <f>(F425+J425)/C425</f>
        <v>194.07919580419579</v>
      </c>
      <c r="M425" s="10">
        <f>K425/C425</f>
        <v>70.498916083916086</v>
      </c>
      <c r="N425" s="11">
        <f>(F425+J425+K425)/C425</f>
        <v>264.57811188811189</v>
      </c>
    </row>
    <row r="426" spans="1:14" ht="15" customHeight="1">
      <c r="A426" s="8" t="s">
        <v>591</v>
      </c>
      <c r="B426" s="9" t="s">
        <v>237</v>
      </c>
      <c r="C426" s="28">
        <v>3701</v>
      </c>
      <c r="D426" s="29">
        <v>820516.51</v>
      </c>
      <c r="E426" s="30">
        <v>0</v>
      </c>
      <c r="F426" s="29">
        <f>D426-E426</f>
        <v>820516.51</v>
      </c>
      <c r="G426" s="29">
        <v>15119.38</v>
      </c>
      <c r="H426" s="29">
        <v>0</v>
      </c>
      <c r="I426" s="29">
        <v>0</v>
      </c>
      <c r="J426" s="29">
        <f>G426-H426-I426</f>
        <v>15119.38</v>
      </c>
      <c r="K426" s="29">
        <v>99285.1</v>
      </c>
      <c r="L426" s="10">
        <f>(F426+J426)/C426</f>
        <v>225.78651445555255</v>
      </c>
      <c r="M426" s="10">
        <f>K426/C426</f>
        <v>26.826560389084033</v>
      </c>
      <c r="N426" s="11">
        <f>(F426+J426+K426)/C426</f>
        <v>252.61307484463657</v>
      </c>
    </row>
    <row r="427" spans="1:14" ht="15" customHeight="1">
      <c r="A427" s="8" t="s">
        <v>477</v>
      </c>
      <c r="B427" s="9" t="s">
        <v>319</v>
      </c>
      <c r="C427" s="28">
        <v>27633</v>
      </c>
      <c r="D427" s="29">
        <v>8906178.5800000001</v>
      </c>
      <c r="E427" s="30">
        <v>0</v>
      </c>
      <c r="F427" s="29">
        <f>D427-E427</f>
        <v>8906178.5800000001</v>
      </c>
      <c r="G427" s="29">
        <v>212843.31</v>
      </c>
      <c r="H427" s="29">
        <v>0</v>
      </c>
      <c r="I427" s="29">
        <v>0</v>
      </c>
      <c r="J427" s="29">
        <f>G427-H427-I427</f>
        <v>212843.31</v>
      </c>
      <c r="K427" s="29">
        <v>7027692.6200000001</v>
      </c>
      <c r="L427" s="10">
        <f>(F427+J427)/C427</f>
        <v>330.00477291644052</v>
      </c>
      <c r="M427" s="10">
        <f>K427/C427</f>
        <v>254.32246299714112</v>
      </c>
      <c r="N427" s="11">
        <f>(F427+J427+K427)/C427</f>
        <v>584.3272359135816</v>
      </c>
    </row>
    <row r="428" spans="1:14" ht="15" customHeight="1">
      <c r="A428" s="8" t="s">
        <v>505</v>
      </c>
      <c r="B428" s="9" t="s">
        <v>0</v>
      </c>
      <c r="C428" s="28">
        <v>58460</v>
      </c>
      <c r="D428" s="29">
        <v>21772861.829999998</v>
      </c>
      <c r="E428" s="30">
        <v>0</v>
      </c>
      <c r="F428" s="29">
        <f>D428-E428</f>
        <v>21772861.829999998</v>
      </c>
      <c r="G428" s="29">
        <v>1182303.98</v>
      </c>
      <c r="H428" s="29">
        <v>0</v>
      </c>
      <c r="I428" s="29">
        <v>0</v>
      </c>
      <c r="J428" s="29">
        <f>G428-H428-I428</f>
        <v>1182303.98</v>
      </c>
      <c r="K428" s="29">
        <v>9782002.6600000001</v>
      </c>
      <c r="L428" s="10">
        <f>(F428+J428)/C428</f>
        <v>392.66448528908654</v>
      </c>
      <c r="M428" s="10">
        <f>K428/C428</f>
        <v>167.32813308244954</v>
      </c>
      <c r="N428" s="11">
        <f>(F428+J428+K428)/C428</f>
        <v>559.99261837153608</v>
      </c>
    </row>
    <row r="429" spans="1:14" ht="15" customHeight="1">
      <c r="A429" s="8" t="s">
        <v>21</v>
      </c>
      <c r="B429" s="9" t="s">
        <v>0</v>
      </c>
      <c r="C429" s="28">
        <v>455</v>
      </c>
      <c r="D429" s="29">
        <v>95377.17</v>
      </c>
      <c r="E429" s="30">
        <v>0</v>
      </c>
      <c r="F429" s="29">
        <f>D429-E429</f>
        <v>95377.17</v>
      </c>
      <c r="G429" s="29">
        <v>269.26</v>
      </c>
      <c r="H429" s="29">
        <v>0</v>
      </c>
      <c r="I429" s="29">
        <v>0</v>
      </c>
      <c r="J429" s="29">
        <f>G429-H429-I429</f>
        <v>269.26</v>
      </c>
      <c r="K429" s="29">
        <v>91433.8</v>
      </c>
      <c r="L429" s="10">
        <f>(F429+J429)/C429</f>
        <v>210.21193406593406</v>
      </c>
      <c r="M429" s="10">
        <f>K429/C429</f>
        <v>200.95340659340661</v>
      </c>
      <c r="N429" s="11">
        <f>(F429+J429+K429)/C429</f>
        <v>411.16534065934064</v>
      </c>
    </row>
    <row r="430" spans="1:14" ht="15" customHeight="1">
      <c r="A430" s="8" t="s">
        <v>178</v>
      </c>
      <c r="B430" s="9" t="s">
        <v>119</v>
      </c>
      <c r="C430" s="28">
        <v>496</v>
      </c>
      <c r="D430" s="29">
        <v>187989.58</v>
      </c>
      <c r="E430" s="30">
        <v>0</v>
      </c>
      <c r="F430" s="29">
        <f>D430-E430</f>
        <v>187989.58</v>
      </c>
      <c r="G430" s="29">
        <v>5674.97</v>
      </c>
      <c r="H430" s="29">
        <v>0</v>
      </c>
      <c r="I430" s="29">
        <v>0</v>
      </c>
      <c r="J430" s="29">
        <f>G430-H430-I430</f>
        <v>5674.97</v>
      </c>
      <c r="K430" s="29">
        <v>53262.49</v>
      </c>
      <c r="L430" s="10">
        <f>(F430+J430)/C430</f>
        <v>390.45272177419355</v>
      </c>
      <c r="M430" s="10">
        <f>K430/C430</f>
        <v>107.38405241935483</v>
      </c>
      <c r="N430" s="11">
        <f>(F430+J430+K430)/C430</f>
        <v>497.83677419354837</v>
      </c>
    </row>
    <row r="431" spans="1:14" ht="15" customHeight="1">
      <c r="A431" s="8" t="s">
        <v>658</v>
      </c>
      <c r="B431" s="9" t="s">
        <v>91</v>
      </c>
      <c r="C431" s="28">
        <v>258</v>
      </c>
      <c r="D431" s="29">
        <v>75264.990000000005</v>
      </c>
      <c r="E431" s="30">
        <v>0</v>
      </c>
      <c r="F431" s="29">
        <f>D431-E431</f>
        <v>75264.990000000005</v>
      </c>
      <c r="G431" s="29">
        <v>8594.7900000000009</v>
      </c>
      <c r="H431" s="29">
        <v>0</v>
      </c>
      <c r="I431" s="29">
        <v>0</v>
      </c>
      <c r="J431" s="29">
        <f>G431-H431-I431</f>
        <v>8594.7900000000009</v>
      </c>
      <c r="K431" s="29">
        <v>11435.6</v>
      </c>
      <c r="L431" s="10">
        <f>(F431+J431)/C431</f>
        <v>325.03790697674418</v>
      </c>
      <c r="M431" s="10">
        <f>K431/C431</f>
        <v>44.324031007751941</v>
      </c>
      <c r="N431" s="11">
        <f>(F431+J431+K431)/C431</f>
        <v>369.36193798449614</v>
      </c>
    </row>
    <row r="432" spans="1:14" ht="15" customHeight="1">
      <c r="A432" s="8" t="s">
        <v>547</v>
      </c>
      <c r="B432" s="9" t="s">
        <v>182</v>
      </c>
      <c r="C432" s="28">
        <v>4528</v>
      </c>
      <c r="D432" s="29">
        <v>1577178.76</v>
      </c>
      <c r="E432" s="30">
        <v>0</v>
      </c>
      <c r="F432" s="29">
        <f>D432-E432</f>
        <v>1577178.76</v>
      </c>
      <c r="G432" s="29">
        <v>21129.05</v>
      </c>
      <c r="H432" s="29">
        <v>0</v>
      </c>
      <c r="I432" s="29">
        <v>0</v>
      </c>
      <c r="J432" s="29">
        <f>G432-H432-I432</f>
        <v>21129.05</v>
      </c>
      <c r="K432" s="29">
        <v>623993.57999999996</v>
      </c>
      <c r="L432" s="10">
        <f>(F432+J432)/C432</f>
        <v>352.98317358657243</v>
      </c>
      <c r="M432" s="10">
        <f>K432/C432</f>
        <v>137.80776943462897</v>
      </c>
      <c r="N432" s="11">
        <f>(F432+J432+K432)/C432</f>
        <v>490.79094302120143</v>
      </c>
    </row>
    <row r="433" spans="1:14" ht="15" customHeight="1">
      <c r="A433" s="8" t="s">
        <v>464</v>
      </c>
      <c r="B433" s="9" t="s">
        <v>275</v>
      </c>
      <c r="C433" s="28">
        <v>21144</v>
      </c>
      <c r="D433" s="29">
        <v>10129983.359999999</v>
      </c>
      <c r="E433" s="30">
        <v>0</v>
      </c>
      <c r="F433" s="29">
        <f>D433-E433</f>
        <v>10129983.359999999</v>
      </c>
      <c r="G433" s="29">
        <v>535033.31999999995</v>
      </c>
      <c r="H433" s="29">
        <v>0</v>
      </c>
      <c r="I433" s="29">
        <v>0</v>
      </c>
      <c r="J433" s="29">
        <f>G433-H433-I433</f>
        <v>535033.31999999995</v>
      </c>
      <c r="K433" s="29">
        <v>5033483.5</v>
      </c>
      <c r="L433" s="10">
        <f>(F433+J433)/C433</f>
        <v>504.39919977298524</v>
      </c>
      <c r="M433" s="10">
        <f>K433/C433</f>
        <v>238.05729757850926</v>
      </c>
      <c r="N433" s="11">
        <f>(F433+J433+K433)/C433</f>
        <v>742.45649735149448</v>
      </c>
    </row>
    <row r="434" spans="1:14" ht="15" customHeight="1">
      <c r="A434" s="8" t="s">
        <v>59</v>
      </c>
      <c r="B434" s="9" t="s">
        <v>0</v>
      </c>
      <c r="C434" s="28">
        <v>1072</v>
      </c>
      <c r="D434" s="29">
        <v>305255.51</v>
      </c>
      <c r="E434" s="30">
        <v>0</v>
      </c>
      <c r="F434" s="29">
        <f>D434-E434</f>
        <v>305255.51</v>
      </c>
      <c r="G434" s="29">
        <v>7337.09</v>
      </c>
      <c r="H434" s="29">
        <v>0</v>
      </c>
      <c r="I434" s="29">
        <v>0</v>
      </c>
      <c r="J434" s="29">
        <f>G434-H434-I434</f>
        <v>7337.09</v>
      </c>
      <c r="K434" s="29">
        <v>103796.85</v>
      </c>
      <c r="L434" s="10">
        <f>(F434+J434)/C434</f>
        <v>291.59757462686571</v>
      </c>
      <c r="M434" s="10">
        <f>K434/C434</f>
        <v>96.825419776119404</v>
      </c>
      <c r="N434" s="11">
        <f>(F434+J434+K434)/C434</f>
        <v>388.42299440298513</v>
      </c>
    </row>
    <row r="435" spans="1:14" ht="15" customHeight="1">
      <c r="A435" s="8" t="s">
        <v>20</v>
      </c>
      <c r="B435" s="9" t="s">
        <v>0</v>
      </c>
      <c r="C435" s="28">
        <v>1185</v>
      </c>
      <c r="D435" s="29">
        <v>279232.26</v>
      </c>
      <c r="E435" s="30">
        <v>0</v>
      </c>
      <c r="F435" s="29">
        <f>D435-E435</f>
        <v>279232.26</v>
      </c>
      <c r="G435" s="29">
        <v>41914.32</v>
      </c>
      <c r="H435" s="29">
        <v>0</v>
      </c>
      <c r="I435" s="29">
        <v>0</v>
      </c>
      <c r="J435" s="29">
        <f>G435-H435-I435</f>
        <v>41914.32</v>
      </c>
      <c r="K435" s="29">
        <v>115621.9</v>
      </c>
      <c r="L435" s="10">
        <f>(F435+J435)/C435</f>
        <v>271.00977215189874</v>
      </c>
      <c r="M435" s="10">
        <f>K435/C435</f>
        <v>97.571223628691982</v>
      </c>
      <c r="N435" s="11">
        <f>(F435+J435+K435)/C435</f>
        <v>368.58099578059068</v>
      </c>
    </row>
    <row r="436" spans="1:14" ht="15" customHeight="1">
      <c r="A436" s="8" t="s">
        <v>474</v>
      </c>
      <c r="B436" s="9" t="s">
        <v>119</v>
      </c>
      <c r="C436" s="28">
        <v>31666</v>
      </c>
      <c r="D436" s="29">
        <v>11882603.18</v>
      </c>
      <c r="E436" s="30">
        <v>0</v>
      </c>
      <c r="F436" s="29">
        <f>D436-E436</f>
        <v>11882603.18</v>
      </c>
      <c r="G436" s="29">
        <v>238182.66</v>
      </c>
      <c r="H436" s="29">
        <v>0</v>
      </c>
      <c r="I436" s="29">
        <v>0</v>
      </c>
      <c r="J436" s="29">
        <f>G436-H436-I436</f>
        <v>238182.66</v>
      </c>
      <c r="K436" s="29">
        <v>4665209.8600000003</v>
      </c>
      <c r="L436" s="10">
        <f>(F436+J436)/C436</f>
        <v>382.76971641508243</v>
      </c>
      <c r="M436" s="10">
        <f>K436/C436</f>
        <v>147.32551822143625</v>
      </c>
      <c r="N436" s="11">
        <f>(F436+J436+K436)/C436</f>
        <v>530.09523463651863</v>
      </c>
    </row>
    <row r="437" spans="1:14" ht="15" customHeight="1">
      <c r="A437" s="8" t="s">
        <v>19</v>
      </c>
      <c r="B437" s="9" t="s">
        <v>0</v>
      </c>
      <c r="C437" s="28">
        <v>1036</v>
      </c>
      <c r="D437" s="29">
        <v>266598.15000000002</v>
      </c>
      <c r="E437" s="30">
        <v>0</v>
      </c>
      <c r="F437" s="29">
        <f>D437-E437</f>
        <v>266598.15000000002</v>
      </c>
      <c r="G437" s="29">
        <v>17632.310000000001</v>
      </c>
      <c r="H437" s="29">
        <v>0</v>
      </c>
      <c r="I437" s="29">
        <v>0</v>
      </c>
      <c r="J437" s="29">
        <f>G437-H437-I437</f>
        <v>17632.310000000001</v>
      </c>
      <c r="K437" s="29">
        <v>101468.1</v>
      </c>
      <c r="L437" s="10">
        <f>(F437+J437)/C437</f>
        <v>274.35372586872592</v>
      </c>
      <c r="M437" s="10">
        <f>K437/C437</f>
        <v>97.94218146718147</v>
      </c>
      <c r="N437" s="11">
        <f>(F437+J437+K437)/C437</f>
        <v>372.29590733590737</v>
      </c>
    </row>
    <row r="438" spans="1:14" ht="15" customHeight="1">
      <c r="A438" s="8" t="s">
        <v>232</v>
      </c>
      <c r="B438" s="9" t="s">
        <v>182</v>
      </c>
      <c r="C438" s="28">
        <v>1932</v>
      </c>
      <c r="D438" s="29">
        <v>426605.23</v>
      </c>
      <c r="E438" s="30">
        <v>0</v>
      </c>
      <c r="F438" s="29">
        <f>D438-E438</f>
        <v>426605.23</v>
      </c>
      <c r="G438" s="29">
        <v>18176.669999999998</v>
      </c>
      <c r="H438" s="29">
        <v>0</v>
      </c>
      <c r="I438" s="29">
        <v>0</v>
      </c>
      <c r="J438" s="29">
        <f>G438-H438-I438</f>
        <v>18176.669999999998</v>
      </c>
      <c r="K438" s="29">
        <v>424807.32</v>
      </c>
      <c r="L438" s="10">
        <f>(F438+J438)/C438</f>
        <v>230.21837474120082</v>
      </c>
      <c r="M438" s="10">
        <f>K438/C438</f>
        <v>219.8795652173913</v>
      </c>
      <c r="N438" s="11">
        <f>(F438+J438+K438)/C438</f>
        <v>450.09793995859212</v>
      </c>
    </row>
    <row r="439" spans="1:14" ht="15" customHeight="1">
      <c r="A439" s="8" t="s">
        <v>462</v>
      </c>
      <c r="B439" s="9" t="s">
        <v>237</v>
      </c>
      <c r="C439" s="28">
        <v>5341</v>
      </c>
      <c r="D439" s="29">
        <v>1272479.3899999999</v>
      </c>
      <c r="E439" s="30">
        <v>0</v>
      </c>
      <c r="F439" s="29">
        <f>D439-E439</f>
        <v>1272479.3899999999</v>
      </c>
      <c r="G439" s="29">
        <v>29534.04</v>
      </c>
      <c r="H439" s="29">
        <v>0</v>
      </c>
      <c r="I439" s="29">
        <v>0</v>
      </c>
      <c r="J439" s="29">
        <f>G439-H439-I439</f>
        <v>29534.04</v>
      </c>
      <c r="K439" s="29">
        <v>186673.17</v>
      </c>
      <c r="L439" s="10">
        <f>(F439+J439)/C439</f>
        <v>243.7770885601947</v>
      </c>
      <c r="M439" s="10">
        <f>K439/C439</f>
        <v>34.95097734506647</v>
      </c>
      <c r="N439" s="11">
        <f>(F439+J439+K439)/C439</f>
        <v>278.72806590526113</v>
      </c>
    </row>
    <row r="440" spans="1:14" ht="15" customHeight="1">
      <c r="A440" s="8" t="s">
        <v>396</v>
      </c>
      <c r="B440" s="9" t="s">
        <v>0</v>
      </c>
      <c r="C440" s="28">
        <v>14348</v>
      </c>
      <c r="D440" s="29">
        <v>4084136.83</v>
      </c>
      <c r="E440" s="30">
        <v>0</v>
      </c>
      <c r="F440" s="29">
        <f>D440-E440</f>
        <v>4084136.83</v>
      </c>
      <c r="G440" s="29">
        <v>164936.09</v>
      </c>
      <c r="H440" s="29">
        <v>0</v>
      </c>
      <c r="I440" s="29">
        <v>0</v>
      </c>
      <c r="J440" s="29">
        <f>G440-H440-I440</f>
        <v>164936.09</v>
      </c>
      <c r="K440" s="29">
        <v>1653699.17</v>
      </c>
      <c r="L440" s="10">
        <f>(F440+J440)/C440</f>
        <v>296.14391692221909</v>
      </c>
      <c r="M440" s="10">
        <f>K440/C440</f>
        <v>115.2564238918316</v>
      </c>
      <c r="N440" s="11">
        <f>(F440+J440+K440)/C440</f>
        <v>411.40034081405071</v>
      </c>
    </row>
    <row r="441" spans="1:14" ht="15" customHeight="1">
      <c r="A441" s="8" t="s">
        <v>175</v>
      </c>
      <c r="B441" s="9" t="s">
        <v>119</v>
      </c>
      <c r="C441" s="28">
        <v>558</v>
      </c>
      <c r="D441" s="29">
        <v>151897.41</v>
      </c>
      <c r="E441" s="30">
        <v>0</v>
      </c>
      <c r="F441" s="29">
        <f>D441-E441</f>
        <v>151897.41</v>
      </c>
      <c r="G441" s="29">
        <v>170</v>
      </c>
      <c r="H441" s="29">
        <v>0</v>
      </c>
      <c r="I441" s="29">
        <v>0</v>
      </c>
      <c r="J441" s="29">
        <f>G441-H441-I441</f>
        <v>170</v>
      </c>
      <c r="K441" s="29">
        <v>52285.72</v>
      </c>
      <c r="L441" s="10">
        <f>(F441+J441)/C441</f>
        <v>272.52224014336917</v>
      </c>
      <c r="M441" s="10">
        <f>K441/C441</f>
        <v>93.702007168458778</v>
      </c>
      <c r="N441" s="11">
        <f>(F441+J441+K441)/C441</f>
        <v>366.22424731182798</v>
      </c>
    </row>
    <row r="442" spans="1:14" ht="15" customHeight="1">
      <c r="A442" s="8" t="s">
        <v>542</v>
      </c>
      <c r="B442" s="9" t="s">
        <v>275</v>
      </c>
      <c r="C442" s="28">
        <v>3816</v>
      </c>
      <c r="D442" s="29">
        <v>2353764.11</v>
      </c>
      <c r="E442" s="30">
        <v>0</v>
      </c>
      <c r="F442" s="29">
        <f>D442-E442</f>
        <v>2353764.11</v>
      </c>
      <c r="G442" s="29">
        <v>84039.52</v>
      </c>
      <c r="H442" s="29">
        <v>0</v>
      </c>
      <c r="I442" s="29">
        <v>0</v>
      </c>
      <c r="J442" s="29">
        <f>G442-H442-I442</f>
        <v>84039.52</v>
      </c>
      <c r="K442" s="29">
        <v>1011074.72</v>
      </c>
      <c r="L442" s="10">
        <f>(F442+J442)/C442</f>
        <v>638.83742924528303</v>
      </c>
      <c r="M442" s="10">
        <f>K442/C442</f>
        <v>264.95668763102725</v>
      </c>
      <c r="N442" s="11">
        <f>(F442+J442+K442)/C442</f>
        <v>903.79411687631023</v>
      </c>
    </row>
    <row r="443" spans="1:14" ht="15" customHeight="1">
      <c r="A443" s="8" t="s">
        <v>437</v>
      </c>
      <c r="B443" s="9" t="s">
        <v>319</v>
      </c>
      <c r="C443" s="28">
        <v>9466</v>
      </c>
      <c r="D443" s="29">
        <v>2464117.46</v>
      </c>
      <c r="E443" s="30">
        <v>0</v>
      </c>
      <c r="F443" s="29">
        <f>D443-E443</f>
        <v>2464117.46</v>
      </c>
      <c r="G443" s="29">
        <v>48986.42</v>
      </c>
      <c r="H443" s="29">
        <v>0</v>
      </c>
      <c r="I443" s="29">
        <v>0</v>
      </c>
      <c r="J443" s="29">
        <f>G443-H443-I443</f>
        <v>48986.42</v>
      </c>
      <c r="K443" s="29">
        <v>259097.97</v>
      </c>
      <c r="L443" s="10">
        <f>(F443+J443)/C443</f>
        <v>265.48741601521232</v>
      </c>
      <c r="M443" s="10">
        <f>K443/C443</f>
        <v>27.371431438833721</v>
      </c>
      <c r="N443" s="11">
        <f>(F443+J443+K443)/C443</f>
        <v>292.85884745404604</v>
      </c>
    </row>
    <row r="444" spans="1:14" ht="15" customHeight="1">
      <c r="A444" s="8" t="s">
        <v>174</v>
      </c>
      <c r="B444" s="9" t="s">
        <v>119</v>
      </c>
      <c r="C444" s="28">
        <v>191</v>
      </c>
      <c r="D444" s="29">
        <v>43047.199999999997</v>
      </c>
      <c r="E444" s="30">
        <v>0</v>
      </c>
      <c r="F444" s="29">
        <f>D444-E444</f>
        <v>43047.199999999997</v>
      </c>
      <c r="G444" s="29">
        <v>408.35</v>
      </c>
      <c r="H444" s="29">
        <v>0</v>
      </c>
      <c r="I444" s="29">
        <v>0</v>
      </c>
      <c r="J444" s="29">
        <f>G444-H444-I444</f>
        <v>408.35</v>
      </c>
      <c r="K444" s="29">
        <v>8249.39</v>
      </c>
      <c r="L444" s="10">
        <f>(F444+J444)/C444</f>
        <v>227.5159685863874</v>
      </c>
      <c r="M444" s="10">
        <f>K444/C444</f>
        <v>43.190523560209421</v>
      </c>
      <c r="N444" s="11">
        <f>(F444+J444+K444)/C444</f>
        <v>270.70649214659682</v>
      </c>
    </row>
    <row r="445" spans="1:14" ht="15" customHeight="1">
      <c r="A445" s="8" t="s">
        <v>455</v>
      </c>
      <c r="B445" s="9" t="s">
        <v>119</v>
      </c>
      <c r="C445" s="28">
        <v>6256</v>
      </c>
      <c r="D445" s="29">
        <v>1667832.96</v>
      </c>
      <c r="E445" s="30">
        <v>0</v>
      </c>
      <c r="F445" s="29">
        <f>D445-E445</f>
        <v>1667832.96</v>
      </c>
      <c r="G445" s="29">
        <v>17697.22</v>
      </c>
      <c r="H445" s="29">
        <v>0</v>
      </c>
      <c r="I445" s="29">
        <v>0</v>
      </c>
      <c r="J445" s="29">
        <f>G445-H445-I445</f>
        <v>17697.22</v>
      </c>
      <c r="K445" s="29">
        <v>300144.71999999997</v>
      </c>
      <c r="L445" s="10">
        <f>(F445+J445)/C445</f>
        <v>269.42617966751919</v>
      </c>
      <c r="M445" s="10">
        <f>K445/C445</f>
        <v>47.97709718670076</v>
      </c>
      <c r="N445" s="11">
        <f>(F445+J445+K445)/C445</f>
        <v>317.40327685421994</v>
      </c>
    </row>
    <row r="446" spans="1:14" ht="15" customHeight="1">
      <c r="A446" s="8" t="s">
        <v>18</v>
      </c>
      <c r="B446" s="9" t="s">
        <v>0</v>
      </c>
      <c r="C446" s="28">
        <v>1185</v>
      </c>
      <c r="D446" s="29">
        <v>350284.16</v>
      </c>
      <c r="E446" s="30">
        <v>0</v>
      </c>
      <c r="F446" s="29">
        <f>D446-E446</f>
        <v>350284.16</v>
      </c>
      <c r="G446" s="29">
        <v>2185.4699999999998</v>
      </c>
      <c r="H446" s="29">
        <v>0</v>
      </c>
      <c r="I446" s="29">
        <v>0</v>
      </c>
      <c r="J446" s="29">
        <f>G446-H446-I446</f>
        <v>2185.4699999999998</v>
      </c>
      <c r="K446" s="29">
        <v>254536.06</v>
      </c>
      <c r="L446" s="10">
        <f>(F446+J446)/C446</f>
        <v>297.44272573839658</v>
      </c>
      <c r="M446" s="10">
        <f>K446/C446</f>
        <v>214.79836286919831</v>
      </c>
      <c r="N446" s="11">
        <f>(F446+J446+K446)/C446</f>
        <v>512.24108860759486</v>
      </c>
    </row>
    <row r="447" spans="1:14" ht="15" customHeight="1">
      <c r="A447" s="8" t="s">
        <v>233</v>
      </c>
      <c r="B447" s="9" t="s">
        <v>182</v>
      </c>
      <c r="C447" s="28">
        <v>1791</v>
      </c>
      <c r="D447" s="29">
        <v>680502.03</v>
      </c>
      <c r="E447" s="30">
        <v>0</v>
      </c>
      <c r="F447" s="29">
        <f>D447-E447</f>
        <v>680502.03</v>
      </c>
      <c r="G447" s="29">
        <v>6606.67</v>
      </c>
      <c r="H447" s="29">
        <v>0</v>
      </c>
      <c r="I447" s="29">
        <v>0</v>
      </c>
      <c r="J447" s="29">
        <f>G447-H447-I447</f>
        <v>6606.67</v>
      </c>
      <c r="K447" s="29">
        <v>375723.83</v>
      </c>
      <c r="L447" s="10">
        <f>(F447+J447)/C447</f>
        <v>383.64528196538248</v>
      </c>
      <c r="M447" s="10">
        <f>K447/C447</f>
        <v>209.78438302624232</v>
      </c>
      <c r="N447" s="11">
        <f>(F447+J447+K447)/C447</f>
        <v>593.4296649916248</v>
      </c>
    </row>
    <row r="448" spans="1:14" ht="15" customHeight="1">
      <c r="A448" s="8" t="s">
        <v>172</v>
      </c>
      <c r="B448" s="9" t="s">
        <v>119</v>
      </c>
      <c r="C448" s="28">
        <v>2239</v>
      </c>
      <c r="D448" s="29">
        <v>771334.94</v>
      </c>
      <c r="E448" s="30">
        <v>0</v>
      </c>
      <c r="F448" s="29">
        <f>D448-E448</f>
        <v>771334.94</v>
      </c>
      <c r="G448" s="29">
        <v>20978.15</v>
      </c>
      <c r="H448" s="29">
        <v>0</v>
      </c>
      <c r="I448" s="29">
        <v>0</v>
      </c>
      <c r="J448" s="29">
        <f>G448-H448-I448</f>
        <v>20978.15</v>
      </c>
      <c r="K448" s="29">
        <v>310866.24</v>
      </c>
      <c r="L448" s="10">
        <f>(F448+J448)/C448</f>
        <v>353.86917820455557</v>
      </c>
      <c r="M448" s="10">
        <f>K448/C448</f>
        <v>138.84155426529699</v>
      </c>
      <c r="N448" s="11">
        <f>(F448+J448+K448)/C448</f>
        <v>492.71073246985264</v>
      </c>
    </row>
    <row r="449" spans="1:14" ht="15" customHeight="1">
      <c r="A449" s="8" t="s">
        <v>362</v>
      </c>
      <c r="B449" s="9" t="s">
        <v>319</v>
      </c>
      <c r="C449" s="28">
        <v>17621</v>
      </c>
      <c r="D449" s="29">
        <v>6698810.2300000004</v>
      </c>
      <c r="E449" s="30">
        <v>0</v>
      </c>
      <c r="F449" s="29">
        <f>D449-E449</f>
        <v>6698810.2300000004</v>
      </c>
      <c r="G449" s="29">
        <v>93561.03</v>
      </c>
      <c r="H449" s="29">
        <v>0</v>
      </c>
      <c r="I449" s="29">
        <v>0</v>
      </c>
      <c r="J449" s="29">
        <f>G449-H449-I449</f>
        <v>93561.03</v>
      </c>
      <c r="K449" s="29">
        <v>6454684.4699999997</v>
      </c>
      <c r="L449" s="10">
        <f>(F449+J449)/C449</f>
        <v>385.47024913455539</v>
      </c>
      <c r="M449" s="10">
        <f>K449/C449</f>
        <v>366.30636570001701</v>
      </c>
      <c r="N449" s="11">
        <f>(F449+J449+K449)/C449</f>
        <v>751.77661483457246</v>
      </c>
    </row>
    <row r="450" spans="1:14" ht="15" customHeight="1">
      <c r="A450" s="8" t="s">
        <v>376</v>
      </c>
      <c r="B450" s="9" t="s">
        <v>0</v>
      </c>
      <c r="C450" s="28">
        <v>6982</v>
      </c>
      <c r="D450" s="29">
        <v>2646782.79</v>
      </c>
      <c r="E450" s="30">
        <v>0</v>
      </c>
      <c r="F450" s="29">
        <f>D450-E450</f>
        <v>2646782.79</v>
      </c>
      <c r="G450" s="29">
        <v>150020.64000000001</v>
      </c>
      <c r="H450" s="29">
        <v>0</v>
      </c>
      <c r="I450" s="29">
        <v>0</v>
      </c>
      <c r="J450" s="29">
        <f>G450-H450-I450</f>
        <v>150020.64000000001</v>
      </c>
      <c r="K450" s="29">
        <v>970318.03</v>
      </c>
      <c r="L450" s="10">
        <f>(F450+J450)/C450</f>
        <v>400.57339301059869</v>
      </c>
      <c r="M450" s="10">
        <f>K450/C450</f>
        <v>138.97422371813235</v>
      </c>
      <c r="N450" s="11">
        <f>(F450+J450+K450)/C450</f>
        <v>539.54761672873099</v>
      </c>
    </row>
    <row r="451" spans="1:14" ht="15" customHeight="1">
      <c r="A451" s="8" t="s">
        <v>407</v>
      </c>
      <c r="B451" s="9" t="s">
        <v>0</v>
      </c>
      <c r="C451" s="28">
        <v>8694</v>
      </c>
      <c r="D451" s="29">
        <v>2622817.17</v>
      </c>
      <c r="E451" s="30">
        <v>0</v>
      </c>
      <c r="F451" s="29">
        <f>D451-E451</f>
        <v>2622817.17</v>
      </c>
      <c r="G451" s="29">
        <v>90430.82</v>
      </c>
      <c r="H451" s="29">
        <v>0</v>
      </c>
      <c r="I451" s="29">
        <v>0</v>
      </c>
      <c r="J451" s="29">
        <f>G451-H451-I451</f>
        <v>90430.82</v>
      </c>
      <c r="K451" s="29">
        <v>860546.82</v>
      </c>
      <c r="L451" s="10">
        <f>(F451+J451)/C451</f>
        <v>312.08281458477109</v>
      </c>
      <c r="M451" s="10">
        <f>K451/C451</f>
        <v>98.981690821256038</v>
      </c>
      <c r="N451" s="11">
        <f>(F451+J451+K451)/C451</f>
        <v>411.06450540602708</v>
      </c>
    </row>
    <row r="452" spans="1:14" ht="15" customHeight="1">
      <c r="A452" s="8" t="s">
        <v>525</v>
      </c>
      <c r="B452" s="9" t="s">
        <v>119</v>
      </c>
      <c r="C452" s="28">
        <v>414</v>
      </c>
      <c r="D452" s="29">
        <v>103836.68</v>
      </c>
      <c r="E452" s="30">
        <v>0</v>
      </c>
      <c r="F452" s="29">
        <f>D452-E452</f>
        <v>103836.68</v>
      </c>
      <c r="G452" s="29">
        <v>7788.34</v>
      </c>
      <c r="H452" s="29">
        <v>0</v>
      </c>
      <c r="I452" s="29">
        <v>0</v>
      </c>
      <c r="J452" s="29">
        <f>G452-H452-I452</f>
        <v>7788.34</v>
      </c>
      <c r="K452" s="29">
        <v>95026.63</v>
      </c>
      <c r="L452" s="10">
        <f>(F452+J452)/C452</f>
        <v>269.62565217391301</v>
      </c>
      <c r="M452" s="10">
        <f>K452/C452</f>
        <v>229.53292270531401</v>
      </c>
      <c r="N452" s="11">
        <f>(F452+J452+K452)/C452</f>
        <v>499.15857487922705</v>
      </c>
    </row>
    <row r="453" spans="1:14" ht="15" customHeight="1">
      <c r="A453" s="8" t="s">
        <v>500</v>
      </c>
      <c r="B453" s="9" t="s">
        <v>319</v>
      </c>
      <c r="C453" s="28">
        <v>38548</v>
      </c>
      <c r="D453" s="29">
        <v>9477408.1600000001</v>
      </c>
      <c r="E453" s="30">
        <v>0</v>
      </c>
      <c r="F453" s="29">
        <f>D453-E453</f>
        <v>9477408.1600000001</v>
      </c>
      <c r="G453" s="29">
        <v>385477.36</v>
      </c>
      <c r="H453" s="29">
        <v>0</v>
      </c>
      <c r="I453" s="29">
        <v>0</v>
      </c>
      <c r="J453" s="29">
        <f>G453-H453-I453</f>
        <v>385477.36</v>
      </c>
      <c r="K453" s="29">
        <v>4061013.47</v>
      </c>
      <c r="L453" s="10">
        <f>(F453+J453)/C453</f>
        <v>255.85985057590534</v>
      </c>
      <c r="M453" s="10">
        <f>K453/C453</f>
        <v>105.34952448894884</v>
      </c>
      <c r="N453" s="11">
        <f>(F453+J453+K453)/C453</f>
        <v>361.20937506485421</v>
      </c>
    </row>
    <row r="454" spans="1:14" ht="15" customHeight="1">
      <c r="A454" s="8" t="s">
        <v>242</v>
      </c>
      <c r="B454" s="9" t="s">
        <v>237</v>
      </c>
      <c r="C454" s="28">
        <v>1465</v>
      </c>
      <c r="D454" s="29">
        <v>645780.13</v>
      </c>
      <c r="E454" s="30">
        <v>0</v>
      </c>
      <c r="F454" s="29">
        <f>D454-E454</f>
        <v>645780.13</v>
      </c>
      <c r="G454" s="29">
        <v>17645.509999999998</v>
      </c>
      <c r="H454" s="29">
        <v>0</v>
      </c>
      <c r="I454" s="29">
        <v>0</v>
      </c>
      <c r="J454" s="29">
        <f>G454-H454-I454</f>
        <v>17645.509999999998</v>
      </c>
      <c r="K454" s="29">
        <v>169995.19</v>
      </c>
      <c r="L454" s="10">
        <f>(F454+J454)/C454</f>
        <v>452.85026621160409</v>
      </c>
      <c r="M454" s="10">
        <f>K454/C454</f>
        <v>116.03767235494881</v>
      </c>
      <c r="N454" s="11">
        <f>(F454+J454+K454)/C454</f>
        <v>568.88793856655298</v>
      </c>
    </row>
    <row r="455" spans="1:14" ht="15" customHeight="1">
      <c r="A455" s="8" t="s">
        <v>383</v>
      </c>
      <c r="B455" s="9" t="s">
        <v>91</v>
      </c>
      <c r="C455" s="28">
        <v>10801</v>
      </c>
      <c r="D455" s="29">
        <v>3543123.21</v>
      </c>
      <c r="E455" s="30">
        <v>0</v>
      </c>
      <c r="F455" s="29">
        <f>D455-E455</f>
        <v>3543123.21</v>
      </c>
      <c r="G455" s="29">
        <v>71275.990000000005</v>
      </c>
      <c r="H455" s="29">
        <v>0</v>
      </c>
      <c r="I455" s="29">
        <v>0</v>
      </c>
      <c r="J455" s="29">
        <f>G455-H455-I455</f>
        <v>71275.990000000005</v>
      </c>
      <c r="K455" s="29">
        <v>1404497.83</v>
      </c>
      <c r="L455" s="10">
        <f>(F455+J455)/C455</f>
        <v>334.63560781409132</v>
      </c>
      <c r="M455" s="10">
        <f>K455/C455</f>
        <v>130.03405518007594</v>
      </c>
      <c r="N455" s="11">
        <f>(F455+J455+K455)/C455</f>
        <v>464.66966299416725</v>
      </c>
    </row>
    <row r="456" spans="1:14" ht="15" customHeight="1">
      <c r="A456" s="8" t="s">
        <v>479</v>
      </c>
      <c r="B456" s="9" t="s">
        <v>237</v>
      </c>
      <c r="C456" s="28">
        <v>20928</v>
      </c>
      <c r="D456" s="29">
        <v>7396583.9500000002</v>
      </c>
      <c r="E456" s="30">
        <v>0</v>
      </c>
      <c r="F456" s="29">
        <f>D456-E456</f>
        <v>7396583.9500000002</v>
      </c>
      <c r="G456" s="29">
        <v>246940.49</v>
      </c>
      <c r="H456" s="29">
        <v>0</v>
      </c>
      <c r="I456" s="29">
        <v>0</v>
      </c>
      <c r="J456" s="29">
        <f>G456-H456-I456</f>
        <v>246940.49</v>
      </c>
      <c r="K456" s="29">
        <v>4200071.26</v>
      </c>
      <c r="L456" s="10">
        <f>(F456+J456)/C456</f>
        <v>365.22956995412846</v>
      </c>
      <c r="M456" s="10">
        <f>K456/C456</f>
        <v>200.69147840214066</v>
      </c>
      <c r="N456" s="11">
        <f>(F456+J456+K456)/C456</f>
        <v>565.92104835626913</v>
      </c>
    </row>
    <row r="457" spans="1:14" ht="15" customHeight="1">
      <c r="A457" s="8" t="s">
        <v>592</v>
      </c>
      <c r="B457" s="9" t="s">
        <v>319</v>
      </c>
      <c r="C457" s="28">
        <v>2343</v>
      </c>
      <c r="D457" s="29">
        <v>499896.84</v>
      </c>
      <c r="E457" s="30">
        <v>0</v>
      </c>
      <c r="F457" s="29">
        <f>D457-E457</f>
        <v>499896.84</v>
      </c>
      <c r="G457" s="29">
        <v>19508.34</v>
      </c>
      <c r="H457" s="29">
        <v>0</v>
      </c>
      <c r="I457" s="29">
        <v>0</v>
      </c>
      <c r="J457" s="29">
        <f>G457-H457-I457</f>
        <v>19508.34</v>
      </c>
      <c r="K457" s="29">
        <v>146927.07</v>
      </c>
      <c r="L457" s="10">
        <f>(F457+J457)/C457</f>
        <v>221.68381562099873</v>
      </c>
      <c r="M457" s="10">
        <f>K457/C457</f>
        <v>62.708950064020492</v>
      </c>
      <c r="N457" s="11">
        <f>(F457+J457+K457)/C457</f>
        <v>284.39276568501919</v>
      </c>
    </row>
    <row r="458" spans="1:14" ht="15" customHeight="1">
      <c r="A458" s="8" t="s">
        <v>659</v>
      </c>
      <c r="B458" s="9" t="s">
        <v>91</v>
      </c>
      <c r="C458" s="28">
        <v>11742</v>
      </c>
      <c r="D458" s="29">
        <v>21573958.82</v>
      </c>
      <c r="E458" s="30">
        <v>0</v>
      </c>
      <c r="F458" s="29">
        <f>D458-E458</f>
        <v>21573958.82</v>
      </c>
      <c r="G458" s="29">
        <v>736169.43</v>
      </c>
      <c r="H458" s="29">
        <v>0</v>
      </c>
      <c r="I458" s="29">
        <v>0</v>
      </c>
      <c r="J458" s="29">
        <f>G458-H458-I458</f>
        <v>736169.43</v>
      </c>
      <c r="K458" s="29">
        <v>5824570.4000000004</v>
      </c>
      <c r="L458" s="10">
        <f>(F458+J458)/C458</f>
        <v>1900.0279552035429</v>
      </c>
      <c r="M458" s="10">
        <f>K458/C458</f>
        <v>496.04585249531601</v>
      </c>
      <c r="N458" s="11">
        <f>(F458+J458+K458)/C458</f>
        <v>2396.0738076988587</v>
      </c>
    </row>
    <row r="459" spans="1:14" ht="15" customHeight="1">
      <c r="A459" s="8" t="s">
        <v>75</v>
      </c>
      <c r="B459" s="9" t="s">
        <v>0</v>
      </c>
      <c r="C459" s="28">
        <v>317</v>
      </c>
      <c r="D459" s="29">
        <v>152917.49</v>
      </c>
      <c r="E459" s="30">
        <v>0</v>
      </c>
      <c r="F459" s="29">
        <f>D459-E459</f>
        <v>152917.49</v>
      </c>
      <c r="G459" s="29">
        <v>6341.69</v>
      </c>
      <c r="H459" s="29">
        <v>0</v>
      </c>
      <c r="I459" s="29">
        <v>0</v>
      </c>
      <c r="J459" s="29">
        <f>G459-H459-I459</f>
        <v>6341.69</v>
      </c>
      <c r="K459" s="29">
        <v>28673.9</v>
      </c>
      <c r="L459" s="10">
        <f>(F459+J459)/C459</f>
        <v>502.39488958990535</v>
      </c>
      <c r="M459" s="10">
        <f>K459/C459</f>
        <v>90.453943217665625</v>
      </c>
      <c r="N459" s="11">
        <f>(F459+J459+K459)/C459</f>
        <v>592.84883280757094</v>
      </c>
    </row>
    <row r="460" spans="1:14" ht="15" customHeight="1">
      <c r="A460" s="8" t="s">
        <v>408</v>
      </c>
      <c r="B460" s="9" t="s">
        <v>319</v>
      </c>
      <c r="C460" s="28">
        <v>6857</v>
      </c>
      <c r="D460" s="29">
        <v>2055923.31</v>
      </c>
      <c r="E460" s="30">
        <v>0</v>
      </c>
      <c r="F460" s="29">
        <f>D460-E460</f>
        <v>2055923.31</v>
      </c>
      <c r="G460" s="29">
        <v>22851.34</v>
      </c>
      <c r="H460" s="29">
        <v>0</v>
      </c>
      <c r="I460" s="29">
        <v>0</v>
      </c>
      <c r="J460" s="29">
        <f>G460-H460-I460</f>
        <v>22851.34</v>
      </c>
      <c r="K460" s="29">
        <v>783042.89</v>
      </c>
      <c r="L460" s="10">
        <f>(F460+J460)/C460</f>
        <v>303.16095231150649</v>
      </c>
      <c r="M460" s="10">
        <f>K460/C460</f>
        <v>114.19613387778912</v>
      </c>
      <c r="N460" s="11">
        <f>(F460+J460+K460)/C460</f>
        <v>417.35708618929561</v>
      </c>
    </row>
    <row r="461" spans="1:14" ht="15" customHeight="1">
      <c r="A461" s="8" t="s">
        <v>593</v>
      </c>
      <c r="B461" s="9" t="s">
        <v>275</v>
      </c>
      <c r="C461" s="28">
        <v>239</v>
      </c>
      <c r="D461" s="29">
        <v>71420.399999999994</v>
      </c>
      <c r="E461" s="30">
        <v>0</v>
      </c>
      <c r="F461" s="29">
        <f>D461-E461</f>
        <v>71420.399999999994</v>
      </c>
      <c r="G461" s="29">
        <v>0</v>
      </c>
      <c r="H461" s="29">
        <v>0</v>
      </c>
      <c r="I461" s="29">
        <v>0</v>
      </c>
      <c r="J461" s="29">
        <f>G461-H461-I461</f>
        <v>0</v>
      </c>
      <c r="K461" s="29">
        <v>16975.11</v>
      </c>
      <c r="L461" s="10">
        <f>(F461+J461)/C461</f>
        <v>298.83012552301255</v>
      </c>
      <c r="M461" s="10">
        <f>K461/C461</f>
        <v>71.025564853556489</v>
      </c>
      <c r="N461" s="11">
        <f>(F461+J461+K461)/C461</f>
        <v>369.85569037656904</v>
      </c>
    </row>
    <row r="462" spans="1:14" ht="15" customHeight="1">
      <c r="A462" s="8" t="s">
        <v>535</v>
      </c>
      <c r="B462" s="9" t="s">
        <v>119</v>
      </c>
      <c r="C462" s="28">
        <v>1035</v>
      </c>
      <c r="D462" s="29">
        <v>300890.73</v>
      </c>
      <c r="E462" s="30">
        <v>0</v>
      </c>
      <c r="F462" s="29">
        <f>D462-E462</f>
        <v>300890.73</v>
      </c>
      <c r="G462" s="29">
        <v>1051.3</v>
      </c>
      <c r="H462" s="29">
        <v>0</v>
      </c>
      <c r="I462" s="29">
        <v>0</v>
      </c>
      <c r="J462" s="29">
        <f>G462-H462-I462</f>
        <v>1051.3</v>
      </c>
      <c r="K462" s="29">
        <v>70324.100000000006</v>
      </c>
      <c r="L462" s="10">
        <f>(F462+J462)/C462</f>
        <v>291.73142995169081</v>
      </c>
      <c r="M462" s="10">
        <f>K462/C462</f>
        <v>67.94599033816425</v>
      </c>
      <c r="N462" s="11">
        <f>(F462+J462+K462)/C462</f>
        <v>359.67742028985509</v>
      </c>
    </row>
    <row r="463" spans="1:14" ht="15" customHeight="1">
      <c r="A463" s="8" t="s">
        <v>448</v>
      </c>
      <c r="B463" s="9" t="s">
        <v>267</v>
      </c>
      <c r="C463" s="28">
        <v>5453</v>
      </c>
      <c r="D463" s="29">
        <v>1269014.51</v>
      </c>
      <c r="E463" s="30">
        <v>0</v>
      </c>
      <c r="F463" s="29">
        <f>D463-E463</f>
        <v>1269014.51</v>
      </c>
      <c r="G463" s="29">
        <v>14986.8</v>
      </c>
      <c r="H463" s="29">
        <v>0</v>
      </c>
      <c r="I463" s="29">
        <v>0</v>
      </c>
      <c r="J463" s="29">
        <f>G463-H463-I463</f>
        <v>14986.8</v>
      </c>
      <c r="K463" s="29">
        <v>479215.19</v>
      </c>
      <c r="L463" s="10">
        <f>(F463+J463)/C463</f>
        <v>235.4669558041445</v>
      </c>
      <c r="M463" s="10">
        <f>K463/C463</f>
        <v>87.88101778837337</v>
      </c>
      <c r="N463" s="11">
        <f>(F463+J463+K463)/C463</f>
        <v>323.34797359251786</v>
      </c>
    </row>
    <row r="464" spans="1:14" ht="15" customHeight="1">
      <c r="A464" s="8" t="s">
        <v>93</v>
      </c>
      <c r="B464" s="9" t="s">
        <v>91</v>
      </c>
      <c r="C464" s="28">
        <v>3457</v>
      </c>
      <c r="D464" s="29">
        <v>878636.17</v>
      </c>
      <c r="E464" s="30">
        <v>0</v>
      </c>
      <c r="F464" s="29">
        <f>D464-E464</f>
        <v>878636.17</v>
      </c>
      <c r="G464" s="29">
        <v>11878.32</v>
      </c>
      <c r="H464" s="29">
        <v>0</v>
      </c>
      <c r="I464" s="29">
        <v>0</v>
      </c>
      <c r="J464" s="29">
        <f>G464-H464-I464</f>
        <v>11878.32</v>
      </c>
      <c r="K464" s="29">
        <v>119219.9</v>
      </c>
      <c r="L464" s="10">
        <f>(F464+J464)/C464</f>
        <v>257.59748047439979</v>
      </c>
      <c r="M464" s="10">
        <f>K464/C464</f>
        <v>34.486520104136531</v>
      </c>
      <c r="N464" s="11">
        <f>(F464+J464+K464)/C464</f>
        <v>292.08400057853629</v>
      </c>
    </row>
    <row r="465" spans="1:14" ht="15" customHeight="1">
      <c r="A465" s="8" t="s">
        <v>169</v>
      </c>
      <c r="B465" s="9" t="s">
        <v>119</v>
      </c>
      <c r="C465" s="28">
        <v>365</v>
      </c>
      <c r="D465" s="29">
        <v>261896.16</v>
      </c>
      <c r="E465" s="30">
        <v>0</v>
      </c>
      <c r="F465" s="29">
        <f>D465-E465</f>
        <v>261896.16</v>
      </c>
      <c r="G465" s="29">
        <v>1444.65</v>
      </c>
      <c r="H465" s="29">
        <v>0</v>
      </c>
      <c r="I465" s="29">
        <v>0</v>
      </c>
      <c r="J465" s="29">
        <f>G465-H465-I465</f>
        <v>1444.65</v>
      </c>
      <c r="K465" s="29">
        <v>57234.61</v>
      </c>
      <c r="L465" s="10">
        <f>(F465+J465)/C465</f>
        <v>721.48167123287669</v>
      </c>
      <c r="M465" s="10">
        <f>K465/C465</f>
        <v>156.80715068493151</v>
      </c>
      <c r="N465" s="11">
        <f>(F465+J465+K465)/C465</f>
        <v>878.28882191780815</v>
      </c>
    </row>
    <row r="466" spans="1:14" ht="15" customHeight="1">
      <c r="A466" s="8" t="s">
        <v>90</v>
      </c>
      <c r="B466" s="9" t="s">
        <v>91</v>
      </c>
      <c r="C466" s="28">
        <v>1162</v>
      </c>
      <c r="D466" s="29">
        <v>312414.48</v>
      </c>
      <c r="E466" s="30">
        <v>0</v>
      </c>
      <c r="F466" s="29">
        <f>D466-E466</f>
        <v>312414.48</v>
      </c>
      <c r="G466" s="29">
        <v>48492.13</v>
      </c>
      <c r="H466" s="29">
        <v>0</v>
      </c>
      <c r="I466" s="29">
        <v>0</v>
      </c>
      <c r="J466" s="29">
        <f>G466-H466-I466</f>
        <v>48492.13</v>
      </c>
      <c r="K466" s="29">
        <v>30603.89</v>
      </c>
      <c r="L466" s="10">
        <f>(F466+J466)/C466</f>
        <v>310.59088640275388</v>
      </c>
      <c r="M466" s="10">
        <f>K466/C466</f>
        <v>26.33725473321859</v>
      </c>
      <c r="N466" s="11">
        <f>(F466+J466+K466)/C466</f>
        <v>336.92814113597245</v>
      </c>
    </row>
    <row r="467" spans="1:14" ht="15" customHeight="1">
      <c r="A467" s="8" t="s">
        <v>382</v>
      </c>
      <c r="B467" s="9" t="s">
        <v>182</v>
      </c>
      <c r="C467" s="28">
        <v>5240</v>
      </c>
      <c r="D467" s="29">
        <v>1615454.74</v>
      </c>
      <c r="E467" s="30">
        <v>0</v>
      </c>
      <c r="F467" s="29">
        <f>D467-E467</f>
        <v>1615454.74</v>
      </c>
      <c r="G467" s="29">
        <v>31380.03</v>
      </c>
      <c r="H467" s="29">
        <v>0</v>
      </c>
      <c r="I467" s="29">
        <v>0</v>
      </c>
      <c r="J467" s="29">
        <f>G467-H467-I467</f>
        <v>31380.03</v>
      </c>
      <c r="K467" s="29">
        <v>1150961.82</v>
      </c>
      <c r="L467" s="10">
        <f>(F467+J467)/C467</f>
        <v>314.28144465648853</v>
      </c>
      <c r="M467" s="10">
        <f>K467/C467</f>
        <v>219.64920229007635</v>
      </c>
      <c r="N467" s="11">
        <f>(F467+J467+K467)/C467</f>
        <v>533.93064694656482</v>
      </c>
    </row>
    <row r="468" spans="1:14" ht="15" customHeight="1">
      <c r="A468" s="8" t="s">
        <v>130</v>
      </c>
      <c r="B468" s="9" t="s">
        <v>119</v>
      </c>
      <c r="C468" s="28">
        <v>4103</v>
      </c>
      <c r="D468" s="29">
        <v>1163092.19</v>
      </c>
      <c r="E468" s="30">
        <v>0</v>
      </c>
      <c r="F468" s="29">
        <f>D468-E468</f>
        <v>1163092.19</v>
      </c>
      <c r="G468" s="29">
        <v>18003.78</v>
      </c>
      <c r="H468" s="29">
        <v>0</v>
      </c>
      <c r="I468" s="29">
        <v>0</v>
      </c>
      <c r="J468" s="29">
        <f>G468-H468-I468</f>
        <v>18003.78</v>
      </c>
      <c r="K468" s="29">
        <v>120891.73</v>
      </c>
      <c r="L468" s="10">
        <f>(F468+J468)/C468</f>
        <v>287.86155739702656</v>
      </c>
      <c r="M468" s="10">
        <f>K468/C468</f>
        <v>29.464228613209844</v>
      </c>
      <c r="N468" s="11">
        <f>(F468+J468+K468)/C468</f>
        <v>317.32578601023641</v>
      </c>
    </row>
    <row r="469" spans="1:14" ht="15" customHeight="1">
      <c r="A469" s="8" t="s">
        <v>236</v>
      </c>
      <c r="B469" s="9" t="s">
        <v>237</v>
      </c>
      <c r="C469" s="28">
        <v>2815</v>
      </c>
      <c r="D469" s="29">
        <v>849756.77</v>
      </c>
      <c r="E469" s="30">
        <v>0</v>
      </c>
      <c r="F469" s="29">
        <f>D469-E469</f>
        <v>849756.77</v>
      </c>
      <c r="G469" s="29">
        <v>16200.73</v>
      </c>
      <c r="H469" s="29">
        <v>0</v>
      </c>
      <c r="I469" s="29">
        <v>0</v>
      </c>
      <c r="J469" s="29">
        <f>G469-H469-I469</f>
        <v>16200.73</v>
      </c>
      <c r="K469" s="29">
        <v>132442.65</v>
      </c>
      <c r="L469" s="10">
        <f>(F469+J469)/C469</f>
        <v>307.62255772646535</v>
      </c>
      <c r="M469" s="10">
        <f>K469/C469</f>
        <v>47.048898756660741</v>
      </c>
      <c r="N469" s="11">
        <f>(F469+J469+K469)/C469</f>
        <v>354.67145648312612</v>
      </c>
    </row>
    <row r="470" spans="1:14" ht="15" customHeight="1">
      <c r="A470" s="8" t="s">
        <v>536</v>
      </c>
      <c r="B470" s="9" t="s">
        <v>237</v>
      </c>
      <c r="C470" s="28">
        <v>1482</v>
      </c>
      <c r="D470" s="29">
        <v>322932.01</v>
      </c>
      <c r="E470" s="30">
        <v>0</v>
      </c>
      <c r="F470" s="29">
        <f>D470-E470</f>
        <v>322932.01</v>
      </c>
      <c r="G470" s="29">
        <v>167.62</v>
      </c>
      <c r="H470" s="29">
        <v>0</v>
      </c>
      <c r="I470" s="29">
        <v>0</v>
      </c>
      <c r="J470" s="29">
        <f>G470-H470-I470</f>
        <v>167.62</v>
      </c>
      <c r="K470" s="29">
        <v>44601.04</v>
      </c>
      <c r="L470" s="10">
        <f>(F470+J470)/C470</f>
        <v>218.01594466936572</v>
      </c>
      <c r="M470" s="10">
        <f>K470/C470</f>
        <v>30.095168690958165</v>
      </c>
      <c r="N470" s="11">
        <f>(F470+J470+K470)/C470</f>
        <v>248.11111336032388</v>
      </c>
    </row>
    <row r="471" spans="1:14" ht="15" customHeight="1">
      <c r="A471" s="8" t="s">
        <v>337</v>
      </c>
      <c r="B471" s="9" t="s">
        <v>319</v>
      </c>
      <c r="C471" s="28">
        <v>2009</v>
      </c>
      <c r="D471" s="29">
        <v>959912.74</v>
      </c>
      <c r="E471" s="30">
        <v>0</v>
      </c>
      <c r="F471" s="29">
        <f>D471-E471</f>
        <v>959912.74</v>
      </c>
      <c r="G471" s="29">
        <v>39167.879999999997</v>
      </c>
      <c r="H471" s="29">
        <v>0</v>
      </c>
      <c r="I471" s="29">
        <v>0</v>
      </c>
      <c r="J471" s="29">
        <f>G471-H471-I471</f>
        <v>39167.879999999997</v>
      </c>
      <c r="K471" s="29">
        <v>210211.89</v>
      </c>
      <c r="L471" s="10">
        <f>(F471+J471)/C471</f>
        <v>497.30244897959182</v>
      </c>
      <c r="M471" s="10">
        <f>K471/C471</f>
        <v>104.63508710801395</v>
      </c>
      <c r="N471" s="11">
        <f>(F471+J471+K471)/C471</f>
        <v>601.93753608760574</v>
      </c>
    </row>
    <row r="472" spans="1:14" ht="15" customHeight="1">
      <c r="A472" s="8" t="s">
        <v>660</v>
      </c>
      <c r="B472" s="9" t="s">
        <v>182</v>
      </c>
      <c r="C472" s="28">
        <v>2875</v>
      </c>
      <c r="D472" s="29">
        <v>785109.73</v>
      </c>
      <c r="E472" s="30">
        <v>0</v>
      </c>
      <c r="F472" s="29">
        <f>D472-E472</f>
        <v>785109.73</v>
      </c>
      <c r="G472" s="29">
        <v>16834.27</v>
      </c>
      <c r="H472" s="29">
        <v>0</v>
      </c>
      <c r="I472" s="29">
        <v>0</v>
      </c>
      <c r="J472" s="29">
        <f>G472-H472-I472</f>
        <v>16834.27</v>
      </c>
      <c r="K472" s="29">
        <v>388530.33</v>
      </c>
      <c r="L472" s="10">
        <f>(F472+J472)/C472</f>
        <v>278.93704347826088</v>
      </c>
      <c r="M472" s="10">
        <f>K472/C472</f>
        <v>135.14098434782611</v>
      </c>
      <c r="N472" s="11">
        <f>(F472+J472+K472)/C472</f>
        <v>414.07802782608701</v>
      </c>
    </row>
    <row r="473" spans="1:14" ht="15" customHeight="1">
      <c r="A473" s="8" t="s">
        <v>375</v>
      </c>
      <c r="B473" s="9" t="s">
        <v>0</v>
      </c>
      <c r="C473" s="28">
        <v>11492</v>
      </c>
      <c r="D473" s="29">
        <v>5307747.45</v>
      </c>
      <c r="E473" s="30">
        <v>0</v>
      </c>
      <c r="F473" s="29">
        <f>D473-E473</f>
        <v>5307747.45</v>
      </c>
      <c r="G473" s="29">
        <v>113276</v>
      </c>
      <c r="H473" s="29">
        <v>0</v>
      </c>
      <c r="I473" s="29">
        <v>0</v>
      </c>
      <c r="J473" s="29">
        <f>G473-H473-I473</f>
        <v>113276</v>
      </c>
      <c r="K473" s="29">
        <v>913339.69</v>
      </c>
      <c r="L473" s="10">
        <f>(F473+J473)/C473</f>
        <v>471.72149756352246</v>
      </c>
      <c r="M473" s="10">
        <f>K473/C473</f>
        <v>79.476130351548903</v>
      </c>
      <c r="N473" s="11">
        <f>(F473+J473+K473)/C473</f>
        <v>551.19762791507139</v>
      </c>
    </row>
    <row r="474" spans="1:14" ht="15" customHeight="1">
      <c r="A474" s="8" t="s">
        <v>543</v>
      </c>
      <c r="B474" s="9" t="s">
        <v>319</v>
      </c>
      <c r="C474" s="28">
        <v>3639</v>
      </c>
      <c r="D474" s="29">
        <v>1159447.8899999999</v>
      </c>
      <c r="E474" s="30">
        <v>0</v>
      </c>
      <c r="F474" s="29">
        <f>D474-E474</f>
        <v>1159447.8899999999</v>
      </c>
      <c r="G474" s="29">
        <v>50431.59</v>
      </c>
      <c r="H474" s="29">
        <v>0</v>
      </c>
      <c r="I474" s="29">
        <v>0</v>
      </c>
      <c r="J474" s="29">
        <f>G474-H474-I474</f>
        <v>50431.59</v>
      </c>
      <c r="K474" s="29">
        <v>186944.26</v>
      </c>
      <c r="L474" s="10">
        <f>(F474+J474)/C474</f>
        <v>332.47581203627368</v>
      </c>
      <c r="M474" s="10">
        <f>K474/C474</f>
        <v>51.372426490794176</v>
      </c>
      <c r="N474" s="11">
        <f>(F474+J474+K474)/C474</f>
        <v>383.84823852706785</v>
      </c>
    </row>
    <row r="475" spans="1:14" ht="15" customHeight="1">
      <c r="A475" s="8" t="s">
        <v>594</v>
      </c>
      <c r="B475" s="9" t="s">
        <v>237</v>
      </c>
      <c r="C475" s="28">
        <v>10561</v>
      </c>
      <c r="D475" s="29">
        <v>3197125.61</v>
      </c>
      <c r="E475" s="30">
        <v>0</v>
      </c>
      <c r="F475" s="29">
        <f>D475-E475</f>
        <v>3197125.61</v>
      </c>
      <c r="G475" s="29">
        <v>127128.12</v>
      </c>
      <c r="H475" s="29">
        <v>0</v>
      </c>
      <c r="I475" s="29">
        <v>0</v>
      </c>
      <c r="J475" s="29">
        <f>G475-H475-I475</f>
        <v>127128.12</v>
      </c>
      <c r="K475" s="29">
        <v>1495187.14</v>
      </c>
      <c r="L475" s="10">
        <f>(F475+J475)/C475</f>
        <v>314.7669472587823</v>
      </c>
      <c r="M475" s="10">
        <f>K475/C475</f>
        <v>141.57628444276108</v>
      </c>
      <c r="N475" s="11">
        <f>(F475+J475+K475)/C475</f>
        <v>456.3432317015434</v>
      </c>
    </row>
    <row r="476" spans="1:14" ht="15" customHeight="1">
      <c r="A476" s="8" t="s">
        <v>77</v>
      </c>
      <c r="B476" s="9" t="s">
        <v>0</v>
      </c>
      <c r="C476" s="28">
        <v>1167</v>
      </c>
      <c r="D476" s="29">
        <v>456181.07</v>
      </c>
      <c r="E476" s="30">
        <v>0</v>
      </c>
      <c r="F476" s="29">
        <f>D476-E476</f>
        <v>456181.07</v>
      </c>
      <c r="G476" s="29">
        <v>5515.98</v>
      </c>
      <c r="H476" s="29">
        <v>0</v>
      </c>
      <c r="I476" s="29">
        <v>0</v>
      </c>
      <c r="J476" s="29">
        <f>G476-H476-I476</f>
        <v>5515.98</v>
      </c>
      <c r="K476" s="29">
        <v>86857.53</v>
      </c>
      <c r="L476" s="10">
        <f>(F476+J476)/C476</f>
        <v>395.62729220222792</v>
      </c>
      <c r="M476" s="10">
        <f>K476/C476</f>
        <v>74.428046272493575</v>
      </c>
      <c r="N476" s="11">
        <f>(F476+J476+K476)/C476</f>
        <v>470.05533847472145</v>
      </c>
    </row>
    <row r="477" spans="1:14" ht="15" customHeight="1">
      <c r="A477" s="8" t="s">
        <v>416</v>
      </c>
      <c r="B477" s="9" t="s">
        <v>319</v>
      </c>
      <c r="C477" s="28">
        <v>13952</v>
      </c>
      <c r="D477" s="29">
        <v>4198803.18</v>
      </c>
      <c r="E477" s="30">
        <v>0</v>
      </c>
      <c r="F477" s="29">
        <f>D477-E477</f>
        <v>4198803.18</v>
      </c>
      <c r="G477" s="29">
        <v>124084.19</v>
      </c>
      <c r="H477" s="29">
        <v>0</v>
      </c>
      <c r="I477" s="29">
        <v>0</v>
      </c>
      <c r="J477" s="29">
        <f>G477-H477-I477</f>
        <v>124084.19</v>
      </c>
      <c r="K477" s="29">
        <v>519507.95</v>
      </c>
      <c r="L477" s="10">
        <f>(F477+J477)/C477</f>
        <v>309.8399777809633</v>
      </c>
      <c r="M477" s="10">
        <f>K477/C477</f>
        <v>37.235374856651376</v>
      </c>
      <c r="N477" s="11">
        <f>(F477+J477+K477)/C477</f>
        <v>347.07535263761469</v>
      </c>
    </row>
    <row r="478" spans="1:14" ht="15" customHeight="1">
      <c r="A478" s="8" t="s">
        <v>71</v>
      </c>
      <c r="B478" s="9" t="s">
        <v>0</v>
      </c>
      <c r="C478" s="28">
        <v>865</v>
      </c>
      <c r="D478" s="29">
        <v>491907.18</v>
      </c>
      <c r="E478" s="30">
        <v>0</v>
      </c>
      <c r="F478" s="29">
        <f>D478-E478</f>
        <v>491907.18</v>
      </c>
      <c r="G478" s="29">
        <v>5005.54</v>
      </c>
      <c r="H478" s="29">
        <v>0</v>
      </c>
      <c r="I478" s="29">
        <v>0</v>
      </c>
      <c r="J478" s="29">
        <f>G478-H478-I478</f>
        <v>5005.54</v>
      </c>
      <c r="K478" s="29">
        <v>119443.6</v>
      </c>
      <c r="L478" s="10">
        <f>(F478+J478)/C478</f>
        <v>574.46557225433526</v>
      </c>
      <c r="M478" s="10">
        <f>K478/C478</f>
        <v>138.08508670520231</v>
      </c>
      <c r="N478" s="11">
        <f>(F478+J478+K478)/C478</f>
        <v>712.55065895953749</v>
      </c>
    </row>
    <row r="479" spans="1:14" ht="15" customHeight="1">
      <c r="A479" s="8" t="s">
        <v>74</v>
      </c>
      <c r="B479" s="9" t="s">
        <v>0</v>
      </c>
      <c r="C479" s="28">
        <v>1490</v>
      </c>
      <c r="D479" s="29">
        <v>498117.03</v>
      </c>
      <c r="E479" s="30">
        <v>0</v>
      </c>
      <c r="F479" s="29">
        <f>D479-E479</f>
        <v>498117.03</v>
      </c>
      <c r="G479" s="29">
        <v>50128.81</v>
      </c>
      <c r="H479" s="29">
        <v>0</v>
      </c>
      <c r="I479" s="29">
        <v>0</v>
      </c>
      <c r="J479" s="29">
        <f>G479-H479-I479</f>
        <v>50128.81</v>
      </c>
      <c r="K479" s="29">
        <v>152993.37</v>
      </c>
      <c r="L479" s="10">
        <f>(F479+J479)/C479</f>
        <v>367.95022818791949</v>
      </c>
      <c r="M479" s="10">
        <f>K479/C479</f>
        <v>102.68011409395973</v>
      </c>
      <c r="N479" s="11">
        <f>(F479+J479+K479)/C479</f>
        <v>470.63034228187922</v>
      </c>
    </row>
    <row r="480" spans="1:14" ht="15" customHeight="1">
      <c r="A480" s="8" t="s">
        <v>431</v>
      </c>
      <c r="B480" s="9" t="s">
        <v>0</v>
      </c>
      <c r="C480" s="28">
        <v>9894</v>
      </c>
      <c r="D480" s="29">
        <v>2545915.59</v>
      </c>
      <c r="E480" s="30">
        <v>0</v>
      </c>
      <c r="F480" s="29">
        <f>D480-E480</f>
        <v>2545915.59</v>
      </c>
      <c r="G480" s="29">
        <v>111560.5</v>
      </c>
      <c r="H480" s="29">
        <v>0</v>
      </c>
      <c r="I480" s="29">
        <v>0</v>
      </c>
      <c r="J480" s="29">
        <f>G480-H480-I480</f>
        <v>111560.5</v>
      </c>
      <c r="K480" s="29">
        <v>484801.16</v>
      </c>
      <c r="L480" s="10">
        <f>(F480+J480)/C480</f>
        <v>268.59471295734789</v>
      </c>
      <c r="M480" s="10">
        <f>K480/C480</f>
        <v>48.99951081463513</v>
      </c>
      <c r="N480" s="11">
        <f>(F480+J480+K480)/C480</f>
        <v>317.59422377198302</v>
      </c>
    </row>
    <row r="481" spans="1:14" ht="15" customHeight="1">
      <c r="A481" s="8" t="s">
        <v>79</v>
      </c>
      <c r="B481" s="9" t="s">
        <v>0</v>
      </c>
      <c r="C481" s="28">
        <v>1103</v>
      </c>
      <c r="D481" s="29">
        <v>280024.51</v>
      </c>
      <c r="E481" s="30">
        <v>0</v>
      </c>
      <c r="F481" s="29">
        <f>D481-E481</f>
        <v>280024.51</v>
      </c>
      <c r="G481" s="29">
        <v>5592.73</v>
      </c>
      <c r="H481" s="29">
        <v>0</v>
      </c>
      <c r="I481" s="29">
        <v>0</v>
      </c>
      <c r="J481" s="29">
        <f>G481-H481-I481</f>
        <v>5592.73</v>
      </c>
      <c r="K481" s="29">
        <v>116627.16</v>
      </c>
      <c r="L481" s="10">
        <f>(F481+J481)/C481</f>
        <v>258.94582048957386</v>
      </c>
      <c r="M481" s="10">
        <f>K481/C481</f>
        <v>105.73631912964642</v>
      </c>
      <c r="N481" s="11">
        <f>(F481+J481+K481)/C481</f>
        <v>364.68213961922032</v>
      </c>
    </row>
    <row r="482" spans="1:14" ht="15" customHeight="1">
      <c r="A482" s="8" t="s">
        <v>595</v>
      </c>
      <c r="B482" s="9" t="s">
        <v>275</v>
      </c>
      <c r="C482" s="28">
        <v>9444</v>
      </c>
      <c r="D482" s="29">
        <v>2530139.4900000002</v>
      </c>
      <c r="E482" s="30">
        <v>0</v>
      </c>
      <c r="F482" s="29">
        <f>D482-E482</f>
        <v>2530139.4900000002</v>
      </c>
      <c r="G482" s="29">
        <v>68338.14</v>
      </c>
      <c r="H482" s="29">
        <v>0</v>
      </c>
      <c r="I482" s="29">
        <v>0</v>
      </c>
      <c r="J482" s="29">
        <f>G482-H482-I482</f>
        <v>68338.14</v>
      </c>
      <c r="K482" s="29">
        <v>1300222.31</v>
      </c>
      <c r="L482" s="10">
        <f>(F482+J482)/C482</f>
        <v>275.14587357052102</v>
      </c>
      <c r="M482" s="10">
        <f>K482/C482</f>
        <v>137.6770764506565</v>
      </c>
      <c r="N482" s="11">
        <f>(F482+J482+K482)/C482</f>
        <v>412.82295002117752</v>
      </c>
    </row>
    <row r="483" spans="1:14" ht="15" customHeight="1">
      <c r="A483" s="8" t="s">
        <v>80</v>
      </c>
      <c r="B483" s="9" t="s">
        <v>0</v>
      </c>
      <c r="C483" s="28">
        <v>263</v>
      </c>
      <c r="D483" s="29">
        <v>47098</v>
      </c>
      <c r="E483" s="30">
        <v>0</v>
      </c>
      <c r="F483" s="29">
        <f>D483-E483</f>
        <v>47098</v>
      </c>
      <c r="G483" s="29">
        <v>2526.41</v>
      </c>
      <c r="H483" s="29">
        <v>0</v>
      </c>
      <c r="I483" s="29">
        <v>0</v>
      </c>
      <c r="J483" s="29">
        <f>G483-H483-I483</f>
        <v>2526.41</v>
      </c>
      <c r="K483" s="29">
        <v>27044.1</v>
      </c>
      <c r="L483" s="10">
        <f>(F483+J483)/C483</f>
        <v>188.68596958174905</v>
      </c>
      <c r="M483" s="10">
        <f>K483/C483</f>
        <v>102.82927756653991</v>
      </c>
      <c r="N483" s="11">
        <f>(F483+J483+K483)/C483</f>
        <v>291.51524714828901</v>
      </c>
    </row>
    <row r="484" spans="1:14" ht="15" customHeight="1">
      <c r="A484" s="8" t="s">
        <v>81</v>
      </c>
      <c r="B484" s="9" t="s">
        <v>0</v>
      </c>
      <c r="C484" s="28">
        <v>1722</v>
      </c>
      <c r="D484" s="29">
        <v>583769.92000000004</v>
      </c>
      <c r="E484" s="30">
        <v>0</v>
      </c>
      <c r="F484" s="29">
        <f>D484-E484</f>
        <v>583769.92000000004</v>
      </c>
      <c r="G484" s="29">
        <v>9315.2800000000007</v>
      </c>
      <c r="H484" s="29">
        <v>0</v>
      </c>
      <c r="I484" s="29">
        <v>0</v>
      </c>
      <c r="J484" s="29">
        <f>G484-H484-I484</f>
        <v>9315.2800000000007</v>
      </c>
      <c r="K484" s="29">
        <v>239517.45</v>
      </c>
      <c r="L484" s="10">
        <f>(F484+J484)/C484</f>
        <v>344.41649245063883</v>
      </c>
      <c r="M484" s="10">
        <f>K484/C484</f>
        <v>139.09259581881534</v>
      </c>
      <c r="N484" s="11">
        <f>(F484+J484+K484)/C484</f>
        <v>483.5090882694542</v>
      </c>
    </row>
    <row r="485" spans="1:14" ht="15" customHeight="1">
      <c r="A485" s="8" t="s">
        <v>82</v>
      </c>
      <c r="B485" s="9" t="s">
        <v>0</v>
      </c>
      <c r="C485" s="28">
        <v>368</v>
      </c>
      <c r="D485" s="29">
        <v>80427.520000000004</v>
      </c>
      <c r="E485" s="30">
        <v>0</v>
      </c>
      <c r="F485" s="29">
        <f>D485-E485</f>
        <v>80427.520000000004</v>
      </c>
      <c r="G485" s="29">
        <v>363.56</v>
      </c>
      <c r="H485" s="29">
        <v>0</v>
      </c>
      <c r="I485" s="29">
        <v>0</v>
      </c>
      <c r="J485" s="29">
        <f>G485-H485-I485</f>
        <v>363.56</v>
      </c>
      <c r="K485" s="29">
        <v>62370.04</v>
      </c>
      <c r="L485" s="10">
        <f>(F485+J485)/C485</f>
        <v>219.54097826086957</v>
      </c>
      <c r="M485" s="10">
        <f>K485/C485</f>
        <v>169.48380434782609</v>
      </c>
      <c r="N485" s="11">
        <f>(F485+J485+K485)/C485</f>
        <v>389.02478260869566</v>
      </c>
    </row>
    <row r="486" spans="1:14" ht="15" customHeight="1">
      <c r="A486" s="8" t="s">
        <v>596</v>
      </c>
      <c r="B486" s="9" t="s">
        <v>237</v>
      </c>
      <c r="C486" s="28">
        <v>7318</v>
      </c>
      <c r="D486" s="29">
        <v>2324808.1</v>
      </c>
      <c r="E486" s="30">
        <v>0</v>
      </c>
      <c r="F486" s="29">
        <f>D486-E486</f>
        <v>2324808.1</v>
      </c>
      <c r="G486" s="29">
        <v>697249.41</v>
      </c>
      <c r="H486" s="29">
        <v>0</v>
      </c>
      <c r="I486" s="29">
        <v>0</v>
      </c>
      <c r="J486" s="29">
        <f>G486-H486-I486</f>
        <v>697249.41</v>
      </c>
      <c r="K486" s="29">
        <v>954600.73</v>
      </c>
      <c r="L486" s="10">
        <f>(F486+J486)/C486</f>
        <v>412.96221781907627</v>
      </c>
      <c r="M486" s="10">
        <f>K486/C486</f>
        <v>130.4455766602897</v>
      </c>
      <c r="N486" s="11">
        <f>(F486+J486+K486)/C486</f>
        <v>543.40779447936598</v>
      </c>
    </row>
    <row r="487" spans="1:14" ht="15" customHeight="1">
      <c r="A487" s="8" t="s">
        <v>235</v>
      </c>
      <c r="B487" s="9" t="s">
        <v>182</v>
      </c>
      <c r="C487" s="28">
        <v>4731</v>
      </c>
      <c r="D487" s="29">
        <v>1283106.48</v>
      </c>
      <c r="E487" s="30">
        <v>0</v>
      </c>
      <c r="F487" s="29">
        <f>D487-E487</f>
        <v>1283106.48</v>
      </c>
      <c r="G487" s="29">
        <v>43746.31</v>
      </c>
      <c r="H487" s="29">
        <v>0</v>
      </c>
      <c r="I487" s="29">
        <v>0</v>
      </c>
      <c r="J487" s="29">
        <f>G487-H487-I487</f>
        <v>43746.31</v>
      </c>
      <c r="K487" s="29">
        <v>780186.82</v>
      </c>
      <c r="L487" s="10">
        <f>(F487+J487)/C487</f>
        <v>280.45926653984361</v>
      </c>
      <c r="M487" s="10">
        <f>K487/C487</f>
        <v>164.90949482139081</v>
      </c>
      <c r="N487" s="11">
        <f>(F487+J487+K487)/C487</f>
        <v>445.36876136123436</v>
      </c>
    </row>
    <row r="488" spans="1:14" ht="15" customHeight="1">
      <c r="A488" s="8" t="s">
        <v>549</v>
      </c>
      <c r="B488" s="9" t="s">
        <v>267</v>
      </c>
      <c r="C488" s="28">
        <v>5590</v>
      </c>
      <c r="D488" s="29">
        <v>1637623.5</v>
      </c>
      <c r="E488" s="30">
        <v>0</v>
      </c>
      <c r="F488" s="29">
        <f>D488-E488</f>
        <v>1637623.5</v>
      </c>
      <c r="G488" s="29">
        <v>19044.77</v>
      </c>
      <c r="H488" s="29">
        <v>0</v>
      </c>
      <c r="I488" s="29">
        <v>0</v>
      </c>
      <c r="J488" s="29">
        <f>G488-H488-I488</f>
        <v>19044.77</v>
      </c>
      <c r="K488" s="29">
        <v>561744.36</v>
      </c>
      <c r="L488" s="10">
        <f>(F488+J488)/C488</f>
        <v>296.36283899821109</v>
      </c>
      <c r="M488" s="10">
        <f>K488/C488</f>
        <v>100.49094096601073</v>
      </c>
      <c r="N488" s="11">
        <f>(F488+J488+K488)/C488</f>
        <v>396.85377996422181</v>
      </c>
    </row>
    <row r="489" spans="1:14" ht="15" customHeight="1">
      <c r="A489" s="8" t="s">
        <v>498</v>
      </c>
      <c r="B489" s="9" t="s">
        <v>237</v>
      </c>
      <c r="C489" s="28">
        <v>22367</v>
      </c>
      <c r="D489" s="29">
        <v>7668866.9199999999</v>
      </c>
      <c r="E489" s="30">
        <v>0</v>
      </c>
      <c r="F489" s="29">
        <f>D489-E489</f>
        <v>7668866.9199999999</v>
      </c>
      <c r="G489" s="29">
        <v>220905.75</v>
      </c>
      <c r="H489" s="29">
        <v>0</v>
      </c>
      <c r="I489" s="29">
        <v>0</v>
      </c>
      <c r="J489" s="29">
        <f>G489-H489-I489</f>
        <v>220905.75</v>
      </c>
      <c r="K489" s="29">
        <v>1288716.6599999999</v>
      </c>
      <c r="L489" s="10">
        <f>(F489+J489)/C489</f>
        <v>352.74165824652391</v>
      </c>
      <c r="M489" s="10">
        <f>K489/C489</f>
        <v>57.616875754459691</v>
      </c>
      <c r="N489" s="11">
        <f>(F489+J489+K489)/C489</f>
        <v>410.35853400098358</v>
      </c>
    </row>
    <row r="490" spans="1:14" ht="15" customHeight="1">
      <c r="A490" s="8" t="s">
        <v>661</v>
      </c>
      <c r="B490" s="9" t="s">
        <v>319</v>
      </c>
      <c r="C490" s="28">
        <v>2605</v>
      </c>
      <c r="D490" s="29">
        <v>560329.56999999995</v>
      </c>
      <c r="E490" s="30">
        <v>0</v>
      </c>
      <c r="F490" s="29">
        <f>D490-E490</f>
        <v>560329.56999999995</v>
      </c>
      <c r="G490" s="29">
        <v>10030.280000000001</v>
      </c>
      <c r="H490" s="29">
        <v>0</v>
      </c>
      <c r="I490" s="29">
        <v>0</v>
      </c>
      <c r="J490" s="29">
        <f>G490-H490-I490</f>
        <v>10030.280000000001</v>
      </c>
      <c r="K490" s="29">
        <v>342825.82</v>
      </c>
      <c r="L490" s="10">
        <f>(F490+J490)/C490</f>
        <v>218.94811900191937</v>
      </c>
      <c r="M490" s="10">
        <f>K490/C490</f>
        <v>131.6030019193858</v>
      </c>
      <c r="N490" s="11">
        <f>(F490+J490+K490)/C490</f>
        <v>350.55112092130514</v>
      </c>
    </row>
    <row r="491" spans="1:14" ht="15" customHeight="1">
      <c r="A491" s="8" t="s">
        <v>417</v>
      </c>
      <c r="B491" s="9" t="s">
        <v>319</v>
      </c>
      <c r="C491" s="28">
        <v>10932</v>
      </c>
      <c r="D491" s="29">
        <v>2974192.09</v>
      </c>
      <c r="E491" s="30">
        <v>0</v>
      </c>
      <c r="F491" s="29">
        <f>D491-E491</f>
        <v>2974192.09</v>
      </c>
      <c r="G491" s="29">
        <v>82894.05</v>
      </c>
      <c r="H491" s="29">
        <v>0</v>
      </c>
      <c r="I491" s="29">
        <v>0</v>
      </c>
      <c r="J491" s="29">
        <f>G491-H491-I491</f>
        <v>82894.05</v>
      </c>
      <c r="K491" s="29">
        <v>960372.18</v>
      </c>
      <c r="L491" s="10">
        <f>(F491+J491)/C491</f>
        <v>279.64564032199047</v>
      </c>
      <c r="M491" s="10">
        <f>K491/C491</f>
        <v>87.84963227222832</v>
      </c>
      <c r="N491" s="11">
        <f>(F491+J491+K491)/C491</f>
        <v>367.49527259421882</v>
      </c>
    </row>
    <row r="492" spans="1:14" ht="15" customHeight="1">
      <c r="A492" s="8" t="s">
        <v>84</v>
      </c>
      <c r="B492" s="9" t="s">
        <v>0</v>
      </c>
      <c r="C492" s="28">
        <v>2238</v>
      </c>
      <c r="D492" s="29">
        <v>928663.51</v>
      </c>
      <c r="E492" s="30">
        <v>0</v>
      </c>
      <c r="F492" s="29">
        <f>D492-E492</f>
        <v>928663.51</v>
      </c>
      <c r="G492" s="29">
        <v>24256.16</v>
      </c>
      <c r="H492" s="29">
        <v>0</v>
      </c>
      <c r="I492" s="29">
        <v>0</v>
      </c>
      <c r="J492" s="29">
        <f>G492-H492-I492</f>
        <v>24256.16</v>
      </c>
      <c r="K492" s="29">
        <v>230406.04</v>
      </c>
      <c r="L492" s="10">
        <f>(F492+J492)/C492</f>
        <v>425.79073726541554</v>
      </c>
      <c r="M492" s="10">
        <f>K492/C492</f>
        <v>102.95176050044684</v>
      </c>
      <c r="N492" s="11">
        <f>(F492+J492+K492)/C492</f>
        <v>528.74249776586237</v>
      </c>
    </row>
    <row r="493" spans="1:14" ht="15" customHeight="1">
      <c r="A493" s="8" t="s">
        <v>92</v>
      </c>
      <c r="B493" s="9" t="s">
        <v>91</v>
      </c>
      <c r="C493" s="28">
        <v>3092</v>
      </c>
      <c r="D493" s="29">
        <v>2508530.9900000002</v>
      </c>
      <c r="E493" s="30">
        <v>0</v>
      </c>
      <c r="F493" s="29">
        <f>D493-E493</f>
        <v>2508530.9900000002</v>
      </c>
      <c r="G493" s="29">
        <v>26569.25</v>
      </c>
      <c r="H493" s="29">
        <v>0</v>
      </c>
      <c r="I493" s="29">
        <v>0</v>
      </c>
      <c r="J493" s="29">
        <f>G493-H493-I493</f>
        <v>26569.25</v>
      </c>
      <c r="K493" s="29">
        <v>202479.48</v>
      </c>
      <c r="L493" s="10">
        <f>(F493+J493)/C493</f>
        <v>819.89011642949549</v>
      </c>
      <c r="M493" s="10">
        <f>K493/C493</f>
        <v>65.484954721862877</v>
      </c>
      <c r="N493" s="11">
        <f>(F493+J493+K493)/C493</f>
        <v>885.37507115135838</v>
      </c>
    </row>
    <row r="494" spans="1:14" ht="15" customHeight="1">
      <c r="A494" s="8" t="s">
        <v>331</v>
      </c>
      <c r="B494" s="9" t="s">
        <v>319</v>
      </c>
      <c r="C494" s="28">
        <v>2980</v>
      </c>
      <c r="D494" s="29">
        <v>907366.34</v>
      </c>
      <c r="E494" s="30">
        <v>0</v>
      </c>
      <c r="F494" s="29">
        <f>D494-E494</f>
        <v>907366.34</v>
      </c>
      <c r="G494" s="29">
        <v>15897.2</v>
      </c>
      <c r="H494" s="29">
        <v>0</v>
      </c>
      <c r="I494" s="29">
        <v>0</v>
      </c>
      <c r="J494" s="29">
        <f>G494-H494-I494</f>
        <v>15897.2</v>
      </c>
      <c r="K494" s="29">
        <v>466783.21</v>
      </c>
      <c r="L494" s="10">
        <f>(F494+J494)/C494</f>
        <v>309.81997986577181</v>
      </c>
      <c r="M494" s="10">
        <f>K494/C494</f>
        <v>156.63866107382552</v>
      </c>
      <c r="N494" s="11">
        <f>(F494+J494+K494)/C494</f>
        <v>466.45864093959733</v>
      </c>
    </row>
    <row r="495" spans="1:14" ht="15" customHeight="1">
      <c r="A495" s="8" t="s">
        <v>433</v>
      </c>
      <c r="B495" s="9" t="s">
        <v>319</v>
      </c>
      <c r="C495" s="28">
        <v>11920</v>
      </c>
      <c r="D495" s="29">
        <v>3565929.53</v>
      </c>
      <c r="E495" s="30">
        <v>0</v>
      </c>
      <c r="F495" s="29">
        <f>D495-E495</f>
        <v>3565929.53</v>
      </c>
      <c r="G495" s="29">
        <v>65699.009999999995</v>
      </c>
      <c r="H495" s="29">
        <v>0</v>
      </c>
      <c r="I495" s="29">
        <v>0</v>
      </c>
      <c r="J495" s="29">
        <f>G495-H495-I495</f>
        <v>65699.009999999995</v>
      </c>
      <c r="K495" s="29">
        <v>438971.32</v>
      </c>
      <c r="L495" s="10">
        <f>(F495+J495)/C495</f>
        <v>304.66682382550334</v>
      </c>
      <c r="M495" s="10">
        <f>K495/C495</f>
        <v>36.826453020134231</v>
      </c>
      <c r="N495" s="11">
        <f>(F495+J495+K495)/C495</f>
        <v>341.49327684563752</v>
      </c>
    </row>
    <row r="496" spans="1:14" ht="15" customHeight="1">
      <c r="A496" s="8" t="s">
        <v>234</v>
      </c>
      <c r="B496" s="9" t="s">
        <v>182</v>
      </c>
      <c r="C496" s="28">
        <v>2159</v>
      </c>
      <c r="D496" s="29">
        <v>686175.16</v>
      </c>
      <c r="E496" s="30">
        <v>0</v>
      </c>
      <c r="F496" s="29">
        <f>D496-E496</f>
        <v>686175.16</v>
      </c>
      <c r="G496" s="29">
        <v>16775.330000000002</v>
      </c>
      <c r="H496" s="29">
        <v>0</v>
      </c>
      <c r="I496" s="29">
        <v>0</v>
      </c>
      <c r="J496" s="29">
        <f>G496-H496-I496</f>
        <v>16775.330000000002</v>
      </c>
      <c r="K496" s="29">
        <v>377705.81</v>
      </c>
      <c r="L496" s="10">
        <f>(F496+J496)/C496</f>
        <v>325.59077813802685</v>
      </c>
      <c r="M496" s="10">
        <f>K496/C496</f>
        <v>174.94479388605836</v>
      </c>
      <c r="N496" s="11">
        <f>(F496+J496+K496)/C496</f>
        <v>500.53557202408524</v>
      </c>
    </row>
    <row r="497" spans="1:14" ht="15" customHeight="1">
      <c r="A497" s="8" t="s">
        <v>490</v>
      </c>
      <c r="B497" s="9" t="s">
        <v>237</v>
      </c>
      <c r="C497" s="28">
        <v>29943</v>
      </c>
      <c r="D497" s="29">
        <v>8440435.9299999997</v>
      </c>
      <c r="E497" s="30">
        <v>0</v>
      </c>
      <c r="F497" s="29">
        <f>D497-E497</f>
        <v>8440435.9299999997</v>
      </c>
      <c r="G497" s="29">
        <v>250276.23</v>
      </c>
      <c r="H497" s="29">
        <v>0</v>
      </c>
      <c r="I497" s="29">
        <v>0</v>
      </c>
      <c r="J497" s="29">
        <f>G497-H497-I497</f>
        <v>250276.23</v>
      </c>
      <c r="K497" s="29">
        <v>3519477.19</v>
      </c>
      <c r="L497" s="10">
        <f>(F497+J497)/C497</f>
        <v>290.24186487659887</v>
      </c>
      <c r="M497" s="10">
        <f>K497/C497</f>
        <v>117.53923087199011</v>
      </c>
      <c r="N497" s="11">
        <f>(F497+J497+K497)/C497</f>
        <v>407.781095748589</v>
      </c>
    </row>
    <row r="498" spans="1:14" ht="15" customHeight="1">
      <c r="A498" s="8" t="s">
        <v>219</v>
      </c>
      <c r="B498" s="9" t="s">
        <v>182</v>
      </c>
      <c r="C498" s="28">
        <v>2234</v>
      </c>
      <c r="D498" s="29">
        <v>872314</v>
      </c>
      <c r="E498" s="30">
        <v>0</v>
      </c>
      <c r="F498" s="29">
        <f>D498-E498</f>
        <v>872314</v>
      </c>
      <c r="G498" s="29">
        <v>15131.69</v>
      </c>
      <c r="H498" s="29">
        <v>0</v>
      </c>
      <c r="I498" s="29">
        <v>0</v>
      </c>
      <c r="J498" s="29">
        <f>G498-H498-I498</f>
        <v>15131.69</v>
      </c>
      <c r="K498" s="29">
        <v>584058</v>
      </c>
      <c r="L498" s="10">
        <f>(F498+J498)/C498</f>
        <v>397.24516114592655</v>
      </c>
      <c r="M498" s="10">
        <f>K498/C498</f>
        <v>261.4404655326768</v>
      </c>
      <c r="N498" s="11">
        <f>(F498+J498+K498)/C498</f>
        <v>658.6856266786034</v>
      </c>
    </row>
    <row r="499" spans="1:14" ht="15" customHeight="1">
      <c r="A499" s="8" t="s">
        <v>597</v>
      </c>
      <c r="B499" s="9" t="s">
        <v>91</v>
      </c>
      <c r="C499" s="28">
        <v>278</v>
      </c>
      <c r="D499" s="29">
        <v>98024.1</v>
      </c>
      <c r="E499" s="30">
        <v>0</v>
      </c>
      <c r="F499" s="29">
        <f>D499-E499</f>
        <v>98024.1</v>
      </c>
      <c r="G499" s="29">
        <v>212.4</v>
      </c>
      <c r="H499" s="29">
        <v>0</v>
      </c>
      <c r="I499" s="29">
        <v>0</v>
      </c>
      <c r="J499" s="29">
        <f>G499-H499-I499</f>
        <v>212.4</v>
      </c>
      <c r="K499" s="29">
        <v>4368.76</v>
      </c>
      <c r="L499" s="10">
        <f>(F499+J499)/C499</f>
        <v>353.36870503597123</v>
      </c>
      <c r="M499" s="10">
        <f>K499/C499</f>
        <v>15.714964028776979</v>
      </c>
      <c r="N499" s="11">
        <f>(F499+J499+K499)/C499</f>
        <v>369.08366906474816</v>
      </c>
    </row>
    <row r="500" spans="1:14" ht="15" customHeight="1">
      <c r="A500" s="8" t="s">
        <v>488</v>
      </c>
      <c r="B500" s="9" t="s">
        <v>267</v>
      </c>
      <c r="C500" s="28">
        <v>41700</v>
      </c>
      <c r="D500" s="29">
        <v>18303026.870000001</v>
      </c>
      <c r="E500" s="30">
        <v>0</v>
      </c>
      <c r="F500" s="29">
        <f>D500-E500</f>
        <v>18303026.870000001</v>
      </c>
      <c r="G500" s="29">
        <v>740625.27</v>
      </c>
      <c r="H500" s="29">
        <v>0</v>
      </c>
      <c r="I500" s="29">
        <v>0</v>
      </c>
      <c r="J500" s="29">
        <f>G500-H500-I500</f>
        <v>740625.27</v>
      </c>
      <c r="K500" s="29">
        <v>4522261.09</v>
      </c>
      <c r="L500" s="10">
        <f>(F500+J500)/C500</f>
        <v>456.68230551558753</v>
      </c>
      <c r="M500" s="10">
        <f>K500/C500</f>
        <v>108.44750815347722</v>
      </c>
      <c r="N500" s="11">
        <f>(F500+J500+K500)/C500</f>
        <v>565.12981366906479</v>
      </c>
    </row>
    <row r="501" spans="1:14" ht="15" customHeight="1">
      <c r="A501" s="8" t="s">
        <v>551</v>
      </c>
      <c r="B501" s="9" t="s">
        <v>267</v>
      </c>
      <c r="C501" s="28">
        <v>6942</v>
      </c>
      <c r="D501" s="29">
        <v>1573274.33</v>
      </c>
      <c r="E501" s="30">
        <v>0</v>
      </c>
      <c r="F501" s="29">
        <f>D501-E501</f>
        <v>1573274.33</v>
      </c>
      <c r="G501" s="29">
        <v>14392.13</v>
      </c>
      <c r="H501" s="29">
        <v>0</v>
      </c>
      <c r="I501" s="29">
        <v>0</v>
      </c>
      <c r="J501" s="29">
        <f>G501-H501-I501</f>
        <v>14392.13</v>
      </c>
      <c r="K501" s="29">
        <v>527267.31999999995</v>
      </c>
      <c r="L501" s="10">
        <f>(F501+J501)/C501</f>
        <v>228.70447421492364</v>
      </c>
      <c r="M501" s="10">
        <f>K501/C501</f>
        <v>75.953229616825112</v>
      </c>
      <c r="N501" s="11">
        <f>(F501+J501+K501)/C501</f>
        <v>304.65770383174873</v>
      </c>
    </row>
    <row r="502" spans="1:14" ht="15" customHeight="1">
      <c r="A502" s="8" t="s">
        <v>662</v>
      </c>
      <c r="B502" s="9" t="s">
        <v>275</v>
      </c>
      <c r="C502" s="28">
        <v>308</v>
      </c>
      <c r="D502" s="29">
        <v>77913.72</v>
      </c>
      <c r="E502" s="30">
        <v>0</v>
      </c>
      <c r="F502" s="29">
        <f>D502-E502</f>
        <v>77913.72</v>
      </c>
      <c r="G502" s="29">
        <v>0</v>
      </c>
      <c r="H502" s="29">
        <v>0</v>
      </c>
      <c r="I502" s="29">
        <v>0</v>
      </c>
      <c r="J502" s="29">
        <f>G502-H502-I502</f>
        <v>0</v>
      </c>
      <c r="K502" s="29">
        <v>30446.84</v>
      </c>
      <c r="L502" s="10">
        <f>(F502+J502)/C502</f>
        <v>252.96662337662337</v>
      </c>
      <c r="M502" s="10">
        <f>K502/C502</f>
        <v>98.853376623376619</v>
      </c>
      <c r="N502" s="11">
        <f>(F502+J502+K502)/C502</f>
        <v>351.82</v>
      </c>
    </row>
    <row r="503" spans="1:14" ht="15" customHeight="1">
      <c r="A503" s="8" t="s">
        <v>372</v>
      </c>
      <c r="B503" s="9" t="s">
        <v>0</v>
      </c>
      <c r="C503" s="28">
        <v>5466</v>
      </c>
      <c r="D503" s="29">
        <v>2154999.5299999998</v>
      </c>
      <c r="E503" s="30">
        <v>0</v>
      </c>
      <c r="F503" s="29">
        <f>D503-E503</f>
        <v>2154999.5299999998</v>
      </c>
      <c r="G503" s="29">
        <v>24064.74</v>
      </c>
      <c r="H503" s="29">
        <v>0</v>
      </c>
      <c r="I503" s="29">
        <v>0</v>
      </c>
      <c r="J503" s="29">
        <f>G503-H503-I503</f>
        <v>24064.74</v>
      </c>
      <c r="K503" s="29">
        <v>444650.42</v>
      </c>
      <c r="L503" s="10">
        <f>(F503+J503)/C503</f>
        <v>398.65793450420784</v>
      </c>
      <c r="M503" s="10">
        <f>K503/C503</f>
        <v>81.348412001463586</v>
      </c>
      <c r="N503" s="11">
        <f>(F503+J503+K503)/C503</f>
        <v>480.00634650567139</v>
      </c>
    </row>
    <row r="504" spans="1:14" ht="15" customHeight="1">
      <c r="A504" s="8" t="s">
        <v>354</v>
      </c>
      <c r="B504" s="9" t="s">
        <v>91</v>
      </c>
      <c r="C504" s="28">
        <v>15355</v>
      </c>
      <c r="D504" s="29">
        <v>13042343.17</v>
      </c>
      <c r="E504" s="30">
        <v>0</v>
      </c>
      <c r="F504" s="29">
        <f>D504-E504</f>
        <v>13042343.17</v>
      </c>
      <c r="G504" s="29">
        <v>127388.31</v>
      </c>
      <c r="H504" s="29">
        <v>0</v>
      </c>
      <c r="I504" s="29">
        <v>0</v>
      </c>
      <c r="J504" s="29">
        <f>G504-H504-I504</f>
        <v>127388.31</v>
      </c>
      <c r="K504" s="29">
        <v>1834243.13</v>
      </c>
      <c r="L504" s="10">
        <f>(F504+J504)/C504</f>
        <v>857.68358710517748</v>
      </c>
      <c r="M504" s="10">
        <f>K504/C504</f>
        <v>119.45575577987626</v>
      </c>
      <c r="N504" s="11">
        <f>(F504+J504+K504)/C504</f>
        <v>977.13934288505368</v>
      </c>
    </row>
    <row r="505" spans="1:14" ht="15" customHeight="1">
      <c r="A505" s="8" t="s">
        <v>663</v>
      </c>
      <c r="B505" s="9" t="s">
        <v>119</v>
      </c>
      <c r="C505" s="28">
        <v>1664</v>
      </c>
      <c r="D505" s="29">
        <v>661890.69999999995</v>
      </c>
      <c r="E505" s="30">
        <v>0</v>
      </c>
      <c r="F505" s="29">
        <f>D505-E505</f>
        <v>661890.69999999995</v>
      </c>
      <c r="G505" s="29">
        <v>14910.98</v>
      </c>
      <c r="H505" s="29">
        <v>0</v>
      </c>
      <c r="I505" s="29">
        <v>0</v>
      </c>
      <c r="J505" s="29">
        <f>G505-H505-I505</f>
        <v>14910.98</v>
      </c>
      <c r="K505" s="29">
        <v>43619.25</v>
      </c>
      <c r="L505" s="10">
        <f>(F505+J505)/C505</f>
        <v>406.73177884615382</v>
      </c>
      <c r="M505" s="10">
        <f>K505/C505</f>
        <v>26.21349158653846</v>
      </c>
      <c r="N505" s="11">
        <f>(F505+J505+K505)/C505</f>
        <v>432.94527043269227</v>
      </c>
    </row>
    <row r="506" spans="1:14" ht="15" customHeight="1">
      <c r="A506" s="8" t="s">
        <v>89</v>
      </c>
      <c r="B506" s="9" t="s">
        <v>0</v>
      </c>
      <c r="C506" s="28">
        <v>947</v>
      </c>
      <c r="D506" s="29">
        <v>376303.46</v>
      </c>
      <c r="E506" s="30">
        <v>0</v>
      </c>
      <c r="F506" s="29">
        <f>D506-E506</f>
        <v>376303.46</v>
      </c>
      <c r="G506" s="29">
        <v>7309.42</v>
      </c>
      <c r="H506" s="29">
        <v>0</v>
      </c>
      <c r="I506" s="29">
        <v>0</v>
      </c>
      <c r="J506" s="29">
        <f>G506-H506-I506</f>
        <v>7309.42</v>
      </c>
      <c r="K506" s="29">
        <v>133949.39000000001</v>
      </c>
      <c r="L506" s="10">
        <f>(F506+J506)/C506</f>
        <v>405.08223864836327</v>
      </c>
      <c r="M506" s="10">
        <f>K506/C506</f>
        <v>141.44602956705387</v>
      </c>
      <c r="N506" s="11">
        <f>(F506+J506+K506)/C506</f>
        <v>546.52826821541714</v>
      </c>
    </row>
    <row r="507" spans="1:14" ht="15" customHeight="1">
      <c r="A507" s="8" t="s">
        <v>394</v>
      </c>
      <c r="B507" s="9" t="s">
        <v>182</v>
      </c>
      <c r="C507" s="28">
        <v>5196</v>
      </c>
      <c r="D507" s="29">
        <v>1761183.82</v>
      </c>
      <c r="E507" s="30">
        <v>0</v>
      </c>
      <c r="F507" s="29">
        <f>D507-E507</f>
        <v>1761183.82</v>
      </c>
      <c r="G507" s="29">
        <v>40298.82</v>
      </c>
      <c r="H507" s="29">
        <v>0</v>
      </c>
      <c r="I507" s="29">
        <v>0</v>
      </c>
      <c r="J507" s="29">
        <f>G507-H507-I507</f>
        <v>40298.82</v>
      </c>
      <c r="K507" s="29">
        <v>1058348.1499999999</v>
      </c>
      <c r="L507" s="10">
        <f>(F507+J507)/C507</f>
        <v>346.70566589684375</v>
      </c>
      <c r="M507" s="10">
        <f>K507/C507</f>
        <v>203.6851712856043</v>
      </c>
      <c r="N507" s="11">
        <f>(F507+J507+K507)/C507</f>
        <v>550.39083718244808</v>
      </c>
    </row>
    <row r="508" spans="1:14" ht="15" customHeight="1">
      <c r="A508" s="8" t="s">
        <v>137</v>
      </c>
      <c r="B508" s="9" t="s">
        <v>119</v>
      </c>
      <c r="C508" s="28">
        <v>303</v>
      </c>
      <c r="D508" s="29">
        <v>71286.09</v>
      </c>
      <c r="E508" s="30">
        <v>0</v>
      </c>
      <c r="F508" s="29">
        <f>D508-E508</f>
        <v>71286.09</v>
      </c>
      <c r="G508" s="29">
        <v>249.6</v>
      </c>
      <c r="H508" s="29">
        <v>0</v>
      </c>
      <c r="I508" s="29">
        <v>0</v>
      </c>
      <c r="J508" s="29">
        <f>G508-H508-I508</f>
        <v>249.6</v>
      </c>
      <c r="K508" s="29">
        <v>24784.560000000001</v>
      </c>
      <c r="L508" s="10">
        <f>(F508+J508)/C508</f>
        <v>236.09138613861387</v>
      </c>
      <c r="M508" s="10">
        <f>K508/C508</f>
        <v>81.797227722772277</v>
      </c>
      <c r="N508" s="11">
        <f>(F508+J508+K508)/C508</f>
        <v>317.88861386138615</v>
      </c>
    </row>
    <row r="509" spans="1:14" ht="15" customHeight="1">
      <c r="A509" s="8" t="s">
        <v>377</v>
      </c>
      <c r="B509" s="9" t="s">
        <v>237</v>
      </c>
      <c r="C509" s="28">
        <v>7529</v>
      </c>
      <c r="D509" s="29">
        <v>2466483.9500000002</v>
      </c>
      <c r="E509" s="30">
        <v>0</v>
      </c>
      <c r="F509" s="29">
        <f>D509-E509</f>
        <v>2466483.9500000002</v>
      </c>
      <c r="G509" s="29">
        <v>55104.11</v>
      </c>
      <c r="H509" s="29">
        <v>0</v>
      </c>
      <c r="I509" s="29">
        <v>0</v>
      </c>
      <c r="J509" s="29">
        <f>G509-H509-I509</f>
        <v>55104.11</v>
      </c>
      <c r="K509" s="29">
        <v>696949.56</v>
      </c>
      <c r="L509" s="10">
        <f>(F509+J509)/C509</f>
        <v>334.91672997742063</v>
      </c>
      <c r="M509" s="10">
        <f>K509/C509</f>
        <v>92.568675786957101</v>
      </c>
      <c r="N509" s="11">
        <f>(F509+J509+K509)/C509</f>
        <v>427.48540576437773</v>
      </c>
    </row>
    <row r="510" spans="1:14" ht="15" customHeight="1">
      <c r="A510" s="8" t="s">
        <v>336</v>
      </c>
      <c r="B510" s="9" t="s">
        <v>319</v>
      </c>
      <c r="C510" s="28">
        <v>1494</v>
      </c>
      <c r="D510" s="29">
        <v>555903.06999999995</v>
      </c>
      <c r="E510" s="30">
        <v>0</v>
      </c>
      <c r="F510" s="29">
        <f>D510-E510</f>
        <v>555903.06999999995</v>
      </c>
      <c r="G510" s="29">
        <v>17407.490000000002</v>
      </c>
      <c r="H510" s="29">
        <v>0</v>
      </c>
      <c r="I510" s="29">
        <v>0</v>
      </c>
      <c r="J510" s="29">
        <f>G510-H510-I510</f>
        <v>17407.490000000002</v>
      </c>
      <c r="K510" s="29">
        <v>42065.29</v>
      </c>
      <c r="L510" s="10">
        <f>(F510+J510)/C510</f>
        <v>383.74200803212847</v>
      </c>
      <c r="M510" s="10">
        <f>K510/C510</f>
        <v>28.156151271753682</v>
      </c>
      <c r="N510" s="11">
        <f>(F510+J510+K510)/C510</f>
        <v>411.89815930388215</v>
      </c>
    </row>
    <row r="511" spans="1:14" ht="15" customHeight="1">
      <c r="A511" s="8" t="s">
        <v>469</v>
      </c>
      <c r="B511" s="9" t="s">
        <v>275</v>
      </c>
      <c r="C511" s="28">
        <v>48768</v>
      </c>
      <c r="D511" s="29">
        <v>22137076.82</v>
      </c>
      <c r="E511" s="30">
        <v>0</v>
      </c>
      <c r="F511" s="29">
        <f>D511-E511</f>
        <v>22137076.82</v>
      </c>
      <c r="G511" s="29">
        <v>904312.6</v>
      </c>
      <c r="H511" s="29">
        <v>0</v>
      </c>
      <c r="I511" s="29">
        <v>0</v>
      </c>
      <c r="J511" s="29">
        <f>G511-H511-I511</f>
        <v>904312.6</v>
      </c>
      <c r="K511" s="29">
        <v>8012599.9199999999</v>
      </c>
      <c r="L511" s="10">
        <f>(F511+J511)/C511</f>
        <v>472.46943528543312</v>
      </c>
      <c r="M511" s="10">
        <f>K511/C511</f>
        <v>164.3003592519685</v>
      </c>
      <c r="N511" s="11">
        <f>(F511+J511+K511)/C511</f>
        <v>636.76979453740159</v>
      </c>
    </row>
    <row r="512" spans="1:14" ht="15" customHeight="1">
      <c r="A512" s="8" t="s">
        <v>494</v>
      </c>
      <c r="B512" s="9" t="s">
        <v>319</v>
      </c>
      <c r="C512" s="28">
        <v>39062</v>
      </c>
      <c r="D512" s="29">
        <v>13635960.359999999</v>
      </c>
      <c r="E512" s="30">
        <v>0</v>
      </c>
      <c r="F512" s="29">
        <f>D512-E512</f>
        <v>13635960.359999999</v>
      </c>
      <c r="G512" s="29">
        <v>1539583.78</v>
      </c>
      <c r="H512" s="29">
        <v>0</v>
      </c>
      <c r="I512" s="29">
        <v>0</v>
      </c>
      <c r="J512" s="29">
        <f>G512-H512-I512</f>
        <v>1539583.78</v>
      </c>
      <c r="K512" s="29">
        <v>4362921.99</v>
      </c>
      <c r="L512" s="10">
        <f>(F512+J512)/C512</f>
        <v>388.49890276995541</v>
      </c>
      <c r="M512" s="10">
        <f>K512/C512</f>
        <v>111.69223260457734</v>
      </c>
      <c r="N512" s="11">
        <f>(F512+J512+K512)/C512</f>
        <v>500.19113537453279</v>
      </c>
    </row>
    <row r="513" spans="1:14" ht="15" customHeight="1">
      <c r="A513" s="8" t="s">
        <v>136</v>
      </c>
      <c r="B513" s="9" t="s">
        <v>119</v>
      </c>
      <c r="C513" s="28">
        <v>1453</v>
      </c>
      <c r="D513" s="29">
        <v>409143.12</v>
      </c>
      <c r="E513" s="30">
        <v>0</v>
      </c>
      <c r="F513" s="29">
        <f>D513-E513</f>
        <v>409143.12</v>
      </c>
      <c r="G513" s="29">
        <v>3589.25</v>
      </c>
      <c r="H513" s="29">
        <v>0</v>
      </c>
      <c r="I513" s="29">
        <v>0</v>
      </c>
      <c r="J513" s="29">
        <f>G513-H513-I513</f>
        <v>3589.25</v>
      </c>
      <c r="K513" s="29">
        <v>37277.800000000003</v>
      </c>
      <c r="L513" s="10">
        <f>(F513+J513)/C513</f>
        <v>284.05531314521681</v>
      </c>
      <c r="M513" s="10">
        <f>K513/C513</f>
        <v>25.655746730901583</v>
      </c>
      <c r="N513" s="11">
        <f>(F513+J513+K513)/C513</f>
        <v>309.71105987611838</v>
      </c>
    </row>
    <row r="514" spans="1:14" ht="15" customHeight="1">
      <c r="A514" s="8" t="s">
        <v>553</v>
      </c>
      <c r="B514" s="9" t="s">
        <v>91</v>
      </c>
      <c r="C514" s="28">
        <v>7939</v>
      </c>
      <c r="D514" s="29">
        <v>1680600.91</v>
      </c>
      <c r="E514" s="30">
        <v>0</v>
      </c>
      <c r="F514" s="29">
        <f>D514-E514</f>
        <v>1680600.91</v>
      </c>
      <c r="G514" s="29">
        <v>37390.46</v>
      </c>
      <c r="H514" s="29">
        <v>0</v>
      </c>
      <c r="I514" s="29">
        <v>0</v>
      </c>
      <c r="J514" s="29">
        <f>G514-H514-I514</f>
        <v>37390.46</v>
      </c>
      <c r="K514" s="29">
        <v>278232.71000000002</v>
      </c>
      <c r="L514" s="10">
        <f>(F514+J514)/C514</f>
        <v>216.39896334550949</v>
      </c>
      <c r="M514" s="10">
        <f>K514/C514</f>
        <v>35.046316916488223</v>
      </c>
      <c r="N514" s="11">
        <f>(F514+J514+K514)/C514</f>
        <v>251.44528026199771</v>
      </c>
    </row>
    <row r="515" spans="1:14" ht="15" customHeight="1">
      <c r="A515" s="8" t="s">
        <v>473</v>
      </c>
      <c r="B515" s="9" t="s">
        <v>275</v>
      </c>
      <c r="C515" s="28">
        <v>33730</v>
      </c>
      <c r="D515" s="29">
        <v>13503588.939999999</v>
      </c>
      <c r="E515" s="30">
        <v>0</v>
      </c>
      <c r="F515" s="29">
        <f>D515-E515</f>
        <v>13503588.939999999</v>
      </c>
      <c r="G515" s="29">
        <v>519490.76</v>
      </c>
      <c r="H515" s="29">
        <v>0</v>
      </c>
      <c r="I515" s="29">
        <v>0</v>
      </c>
      <c r="J515" s="29">
        <f>G515-H515-I515</f>
        <v>519490.76</v>
      </c>
      <c r="K515" s="29">
        <v>5361771.47</v>
      </c>
      <c r="L515" s="10">
        <f>(F515+J515)/C515</f>
        <v>415.74502520011856</v>
      </c>
      <c r="M515" s="10">
        <f>K515/C515</f>
        <v>158.96150222353987</v>
      </c>
      <c r="N515" s="11">
        <f>(F515+J515+K515)/C515</f>
        <v>574.70652742365837</v>
      </c>
    </row>
    <row r="516" spans="1:14" ht="15" customHeight="1">
      <c r="A516" s="8" t="s">
        <v>510</v>
      </c>
      <c r="B516" s="9" t="s">
        <v>119</v>
      </c>
      <c r="C516" s="28">
        <v>98433</v>
      </c>
      <c r="D516" s="29">
        <v>43899676.649999999</v>
      </c>
      <c r="E516" s="30">
        <v>1340303.6200000001</v>
      </c>
      <c r="F516" s="29">
        <f>D516-E516</f>
        <v>42559373.030000001</v>
      </c>
      <c r="G516" s="29">
        <v>2654856.41</v>
      </c>
      <c r="H516" s="29">
        <v>1703157.5</v>
      </c>
      <c r="I516" s="29">
        <v>465402.32</v>
      </c>
      <c r="J516" s="29">
        <f>G516-H516-I516</f>
        <v>486296.59000000014</v>
      </c>
      <c r="K516" s="29">
        <v>14644154.699999999</v>
      </c>
      <c r="L516" s="10">
        <f>(F516+J516)/C516</f>
        <v>437.30933345524369</v>
      </c>
      <c r="M516" s="10">
        <f>K516/C516</f>
        <v>148.7728170430648</v>
      </c>
      <c r="N516" s="11">
        <f>(F516+J516+K516)/C516</f>
        <v>586.08215049830858</v>
      </c>
    </row>
    <row r="517" spans="1:14" ht="15" customHeight="1">
      <c r="A517" s="8" t="s">
        <v>664</v>
      </c>
      <c r="B517" s="9" t="s">
        <v>267</v>
      </c>
      <c r="C517" s="28">
        <v>29282</v>
      </c>
      <c r="D517" s="29">
        <v>17254636.52</v>
      </c>
      <c r="E517" s="30">
        <v>0</v>
      </c>
      <c r="F517" s="29">
        <f>D517-E517</f>
        <v>17254636.52</v>
      </c>
      <c r="G517" s="29">
        <v>598092.22</v>
      </c>
      <c r="H517" s="29">
        <v>0</v>
      </c>
      <c r="I517" s="29">
        <v>0</v>
      </c>
      <c r="J517" s="29">
        <f>G517-H517-I517</f>
        <v>598092.22</v>
      </c>
      <c r="K517" s="29">
        <v>7559540.9400000004</v>
      </c>
      <c r="L517" s="10">
        <f>(F517+J517)/C517</f>
        <v>609.6826972201352</v>
      </c>
      <c r="M517" s="10">
        <f>K517/C517</f>
        <v>258.16340892015575</v>
      </c>
      <c r="N517" s="11">
        <f>(F517+J517+K517)/C517</f>
        <v>867.846106140291</v>
      </c>
    </row>
    <row r="518" spans="1:14" ht="15" customHeight="1">
      <c r="A518" s="8" t="s">
        <v>665</v>
      </c>
      <c r="B518" s="9" t="s">
        <v>319</v>
      </c>
      <c r="C518" s="28">
        <v>3369</v>
      </c>
      <c r="D518" s="29">
        <v>852765.98</v>
      </c>
      <c r="E518" s="30">
        <v>0</v>
      </c>
      <c r="F518" s="29">
        <f>D518-E518</f>
        <v>852765.98</v>
      </c>
      <c r="G518" s="29">
        <v>35064.42</v>
      </c>
      <c r="H518" s="29">
        <v>0</v>
      </c>
      <c r="I518" s="29">
        <v>0</v>
      </c>
      <c r="J518" s="29">
        <f>G518-H518-I518</f>
        <v>35064.42</v>
      </c>
      <c r="K518" s="29">
        <v>193181.49</v>
      </c>
      <c r="L518" s="10">
        <f>(F518+J518)/C518</f>
        <v>263.52935589195607</v>
      </c>
      <c r="M518" s="10">
        <f>K518/C518</f>
        <v>57.340899376669633</v>
      </c>
      <c r="N518" s="11">
        <f>(F518+J518+K518)/C518</f>
        <v>320.87025526862573</v>
      </c>
    </row>
    <row r="519" spans="1:14" ht="15" customHeight="1">
      <c r="A519" s="8" t="s">
        <v>88</v>
      </c>
      <c r="B519" s="9" t="s">
        <v>0</v>
      </c>
      <c r="C519" s="28">
        <v>382</v>
      </c>
      <c r="D519" s="29">
        <v>178939.83</v>
      </c>
      <c r="E519" s="30">
        <v>0</v>
      </c>
      <c r="F519" s="29">
        <f>D519-E519</f>
        <v>178939.83</v>
      </c>
      <c r="G519" s="29">
        <v>2030.22</v>
      </c>
      <c r="H519" s="29">
        <v>0</v>
      </c>
      <c r="I519" s="29">
        <v>0</v>
      </c>
      <c r="J519" s="29">
        <f>G519-H519-I519</f>
        <v>2030.22</v>
      </c>
      <c r="K519" s="29">
        <v>40345.01</v>
      </c>
      <c r="L519" s="10">
        <f>(F519+J519)/C519</f>
        <v>473.7435863874345</v>
      </c>
      <c r="M519" s="10">
        <f>K519/C519</f>
        <v>105.61520942408377</v>
      </c>
      <c r="N519" s="11">
        <f>(F519+J519+K519)/C519</f>
        <v>579.35879581151835</v>
      </c>
    </row>
    <row r="520" spans="1:14" ht="15" customHeight="1">
      <c r="A520" s="8" t="s">
        <v>213</v>
      </c>
      <c r="B520" s="9" t="s">
        <v>182</v>
      </c>
      <c r="C520" s="28">
        <v>3531</v>
      </c>
      <c r="D520" s="29">
        <v>1022881.39</v>
      </c>
      <c r="E520" s="30">
        <v>0</v>
      </c>
      <c r="F520" s="29">
        <f>D520-E520</f>
        <v>1022881.39</v>
      </c>
      <c r="G520" s="29">
        <v>37584.85</v>
      </c>
      <c r="H520" s="29">
        <v>0</v>
      </c>
      <c r="I520" s="29">
        <v>0</v>
      </c>
      <c r="J520" s="29">
        <f>G520-H520-I520</f>
        <v>37584.85</v>
      </c>
      <c r="K520" s="29">
        <v>428837.08</v>
      </c>
      <c r="L520" s="10">
        <f>(F520+J520)/C520</f>
        <v>300.33028603794958</v>
      </c>
      <c r="M520" s="10">
        <f>K520/C520</f>
        <v>121.44918719909374</v>
      </c>
      <c r="N520" s="11">
        <f>(F520+J520+K520)/C520</f>
        <v>421.77947323704336</v>
      </c>
    </row>
    <row r="521" spans="1:14" ht="15" customHeight="1">
      <c r="A521" s="8" t="s">
        <v>370</v>
      </c>
      <c r="B521" s="9" t="s">
        <v>237</v>
      </c>
      <c r="C521" s="28">
        <v>9898</v>
      </c>
      <c r="D521" s="29">
        <v>3447624.57</v>
      </c>
      <c r="E521" s="30">
        <v>0</v>
      </c>
      <c r="F521" s="29">
        <f>D521-E521</f>
        <v>3447624.57</v>
      </c>
      <c r="G521" s="29">
        <v>76195.31</v>
      </c>
      <c r="H521" s="29">
        <v>0</v>
      </c>
      <c r="I521" s="29">
        <v>0</v>
      </c>
      <c r="J521" s="29">
        <f>G521-H521-I521</f>
        <v>76195.31</v>
      </c>
      <c r="K521" s="29">
        <v>1269402.3700000001</v>
      </c>
      <c r="L521" s="10">
        <f>(F521+J521)/C521</f>
        <v>356.01332390381896</v>
      </c>
      <c r="M521" s="10">
        <f>K521/C521</f>
        <v>128.24837037785412</v>
      </c>
      <c r="N521" s="11">
        <f>(F521+J521+K521)/C521</f>
        <v>484.26169428167304</v>
      </c>
    </row>
    <row r="522" spans="1:14" ht="15" customHeight="1">
      <c r="A522" s="8" t="s">
        <v>666</v>
      </c>
      <c r="B522" s="9" t="s">
        <v>275</v>
      </c>
      <c r="C522" s="28">
        <v>173</v>
      </c>
      <c r="D522" s="29">
        <v>83884.05</v>
      </c>
      <c r="E522" s="30">
        <v>0</v>
      </c>
      <c r="F522" s="29">
        <f>D522-E522</f>
        <v>83884.05</v>
      </c>
      <c r="G522" s="29">
        <v>0</v>
      </c>
      <c r="H522" s="29">
        <v>0</v>
      </c>
      <c r="I522" s="29">
        <v>0</v>
      </c>
      <c r="J522" s="29">
        <f>G522-H522-I522</f>
        <v>0</v>
      </c>
      <c r="K522" s="29">
        <v>22589.01</v>
      </c>
      <c r="L522" s="10">
        <f>(F522+J522)/C522</f>
        <v>484.87890173410409</v>
      </c>
      <c r="M522" s="10">
        <f>K522/C522</f>
        <v>130.57231213872831</v>
      </c>
      <c r="N522" s="11">
        <f>(F522+J522+K522)/C522</f>
        <v>615.45121387283234</v>
      </c>
    </row>
    <row r="523" spans="1:14" ht="15" customHeight="1">
      <c r="A523" s="8" t="s">
        <v>527</v>
      </c>
      <c r="B523" s="9" t="s">
        <v>0</v>
      </c>
      <c r="C523" s="28">
        <v>12513</v>
      </c>
      <c r="D523" s="29">
        <v>7418153.3499999996</v>
      </c>
      <c r="E523" s="30">
        <v>0</v>
      </c>
      <c r="F523" s="29">
        <f>D523-E523</f>
        <v>7418153.3499999996</v>
      </c>
      <c r="G523" s="29">
        <v>105637.85</v>
      </c>
      <c r="H523" s="29">
        <v>0</v>
      </c>
      <c r="I523" s="29">
        <v>0</v>
      </c>
      <c r="J523" s="29">
        <f>G523-H523-I523</f>
        <v>105637.85</v>
      </c>
      <c r="K523" s="29">
        <v>1876762.54</v>
      </c>
      <c r="L523" s="10">
        <f>(F523+J523)/C523</f>
        <v>601.27796691440892</v>
      </c>
      <c r="M523" s="10">
        <f>K523/C523</f>
        <v>149.98501878046832</v>
      </c>
      <c r="N523" s="11">
        <f>(F523+J523+K523)/C523</f>
        <v>751.26298569487722</v>
      </c>
    </row>
    <row r="524" spans="1:14" ht="15" customHeight="1">
      <c r="A524" s="8" t="s">
        <v>365</v>
      </c>
      <c r="B524" s="9" t="s">
        <v>319</v>
      </c>
      <c r="C524" s="28">
        <v>5564</v>
      </c>
      <c r="D524" s="29">
        <v>2642972.52</v>
      </c>
      <c r="E524" s="30">
        <v>0</v>
      </c>
      <c r="F524" s="29">
        <f>D524-E524</f>
        <v>2642972.52</v>
      </c>
      <c r="G524" s="29">
        <v>29168.51</v>
      </c>
      <c r="H524" s="29">
        <v>0</v>
      </c>
      <c r="I524" s="29">
        <v>0</v>
      </c>
      <c r="J524" s="29">
        <f>G524-H524-I524</f>
        <v>29168.51</v>
      </c>
      <c r="K524" s="29">
        <v>337269.49</v>
      </c>
      <c r="L524" s="10">
        <f>(F524+J524)/C524</f>
        <v>480.25539719626164</v>
      </c>
      <c r="M524" s="10">
        <f>K524/C524</f>
        <v>60.616371315600283</v>
      </c>
      <c r="N524" s="11">
        <f>(F524+J524+K524)/C524</f>
        <v>540.87176851186189</v>
      </c>
    </row>
    <row r="525" spans="1:14" ht="15" customHeight="1">
      <c r="A525" s="8" t="s">
        <v>105</v>
      </c>
      <c r="B525" s="9" t="s">
        <v>91</v>
      </c>
      <c r="C525" s="28">
        <v>3761</v>
      </c>
      <c r="D525" s="29">
        <v>1056576.5900000001</v>
      </c>
      <c r="E525" s="30">
        <v>0</v>
      </c>
      <c r="F525" s="29">
        <f>D525-E525</f>
        <v>1056576.5900000001</v>
      </c>
      <c r="G525" s="29">
        <v>17868.78</v>
      </c>
      <c r="H525" s="29">
        <v>0</v>
      </c>
      <c r="I525" s="29">
        <v>0</v>
      </c>
      <c r="J525" s="29">
        <f>G525-H525-I525</f>
        <v>17868.78</v>
      </c>
      <c r="K525" s="29">
        <v>140405.76000000001</v>
      </c>
      <c r="L525" s="10">
        <f>(F525+J525)/C525</f>
        <v>285.68076841265622</v>
      </c>
      <c r="M525" s="10">
        <f>K525/C525</f>
        <v>37.332028715767088</v>
      </c>
      <c r="N525" s="11">
        <f>(F525+J525+K525)/C525</f>
        <v>323.0127971284233</v>
      </c>
    </row>
    <row r="526" spans="1:14" ht="15" customHeight="1">
      <c r="A526" s="8" t="s">
        <v>523</v>
      </c>
      <c r="B526" s="9" t="s">
        <v>267</v>
      </c>
      <c r="C526" s="28">
        <v>95001</v>
      </c>
      <c r="D526" s="29">
        <v>26590980.399999999</v>
      </c>
      <c r="E526" s="30">
        <v>1392385.66</v>
      </c>
      <c r="F526" s="29">
        <f>D526-E526</f>
        <v>25198594.739999998</v>
      </c>
      <c r="G526" s="29">
        <v>2730300.08</v>
      </c>
      <c r="H526" s="29">
        <v>1559542.56</v>
      </c>
      <c r="I526" s="29">
        <v>392529.84</v>
      </c>
      <c r="J526" s="29">
        <f>G526-H526-I526</f>
        <v>778227.67999999993</v>
      </c>
      <c r="K526" s="29">
        <v>12797823.26</v>
      </c>
      <c r="L526" s="10">
        <f>(F526+J526)/C526</f>
        <v>273.43735771202404</v>
      </c>
      <c r="M526" s="10">
        <f>K526/C526</f>
        <v>134.71251102619973</v>
      </c>
      <c r="N526" s="11">
        <f>(F526+J526+K526)/C526</f>
        <v>408.1498687382238</v>
      </c>
    </row>
    <row r="527" spans="1:14" ht="15" customHeight="1">
      <c r="A527" s="8" t="s">
        <v>667</v>
      </c>
      <c r="B527" s="9" t="s">
        <v>267</v>
      </c>
      <c r="C527" s="28">
        <v>4433</v>
      </c>
      <c r="D527" s="29">
        <v>1380802.81</v>
      </c>
      <c r="E527" s="30">
        <v>0</v>
      </c>
      <c r="F527" s="29">
        <f>D527-E527</f>
        <v>1380802.81</v>
      </c>
      <c r="G527" s="29">
        <v>26368.74</v>
      </c>
      <c r="H527" s="29">
        <v>0</v>
      </c>
      <c r="I527" s="29">
        <v>0</v>
      </c>
      <c r="J527" s="29">
        <f>G527-H527-I527</f>
        <v>26368.74</v>
      </c>
      <c r="K527" s="29">
        <v>392689.08</v>
      </c>
      <c r="L527" s="10">
        <f>(F527+J527)/C527</f>
        <v>317.43098353259643</v>
      </c>
      <c r="M527" s="10">
        <f>K527/C527</f>
        <v>88.583144597338148</v>
      </c>
      <c r="N527" s="11">
        <f>(F527+J527+K527)/C527</f>
        <v>406.01412812993459</v>
      </c>
    </row>
    <row r="528" spans="1:14" ht="15" customHeight="1">
      <c r="A528" s="8" t="s">
        <v>483</v>
      </c>
      <c r="B528" s="9" t="s">
        <v>319</v>
      </c>
      <c r="C528" s="28">
        <v>21774</v>
      </c>
      <c r="D528" s="29">
        <v>7802004.6500000004</v>
      </c>
      <c r="E528" s="30">
        <v>0</v>
      </c>
      <c r="F528" s="29">
        <f>D528-E528</f>
        <v>7802004.6500000004</v>
      </c>
      <c r="G528" s="29">
        <v>260743.19</v>
      </c>
      <c r="H528" s="29">
        <v>0</v>
      </c>
      <c r="I528" s="29">
        <v>0</v>
      </c>
      <c r="J528" s="29">
        <f>G528-H528-I528</f>
        <v>260743.19</v>
      </c>
      <c r="K528" s="29">
        <v>2222962.79</v>
      </c>
      <c r="L528" s="10">
        <f>(F528+J528)/C528</f>
        <v>370.29245154771752</v>
      </c>
      <c r="M528" s="10">
        <f>K528/C528</f>
        <v>102.09253191880224</v>
      </c>
      <c r="N528" s="11">
        <f>(F528+J528+K528)/C528</f>
        <v>472.38498346651971</v>
      </c>
    </row>
    <row r="529" spans="1:14" ht="15" customHeight="1">
      <c r="A529" s="8" t="s">
        <v>668</v>
      </c>
      <c r="B529" s="9" t="s">
        <v>91</v>
      </c>
      <c r="C529" s="28">
        <v>9411</v>
      </c>
      <c r="D529" s="29">
        <v>3202740.12</v>
      </c>
      <c r="E529" s="30">
        <v>0</v>
      </c>
      <c r="F529" s="29">
        <f>D529-E529</f>
        <v>3202740.12</v>
      </c>
      <c r="G529" s="29">
        <v>30993.759999999998</v>
      </c>
      <c r="H529" s="29">
        <v>0</v>
      </c>
      <c r="I529" s="29">
        <v>0</v>
      </c>
      <c r="J529" s="29">
        <f>G529-H529-I529</f>
        <v>30993.759999999998</v>
      </c>
      <c r="K529" s="29">
        <v>749387.78</v>
      </c>
      <c r="L529" s="10">
        <f>(F529+J529)/C529</f>
        <v>343.61214323663796</v>
      </c>
      <c r="M529" s="10">
        <f>K529/C529</f>
        <v>79.628921474869841</v>
      </c>
      <c r="N529" s="11">
        <f>(F529+J529+K529)/C529</f>
        <v>423.24106471150782</v>
      </c>
    </row>
    <row r="530" spans="1:14" ht="15" customHeight="1">
      <c r="A530" s="8" t="s">
        <v>598</v>
      </c>
      <c r="B530" s="9" t="s">
        <v>267</v>
      </c>
      <c r="C530" s="28">
        <v>2801</v>
      </c>
      <c r="D530" s="29">
        <v>921621.51</v>
      </c>
      <c r="E530" s="30">
        <v>0</v>
      </c>
      <c r="F530" s="29">
        <f>D530-E530</f>
        <v>921621.51</v>
      </c>
      <c r="G530" s="29">
        <v>5555.8</v>
      </c>
      <c r="H530" s="29">
        <v>0</v>
      </c>
      <c r="I530" s="29">
        <v>0</v>
      </c>
      <c r="J530" s="29">
        <f>G530-H530-I530</f>
        <v>5555.8</v>
      </c>
      <c r="K530" s="29">
        <v>60928.7</v>
      </c>
      <c r="L530" s="10">
        <f>(F530+J530)/C530</f>
        <v>331.01653338093541</v>
      </c>
      <c r="M530" s="10">
        <f>K530/C530</f>
        <v>21.752481256694036</v>
      </c>
      <c r="N530" s="11">
        <f>(F530+J530+K530)/C530</f>
        <v>352.76901463762943</v>
      </c>
    </row>
    <row r="531" spans="1:14" ht="15" customHeight="1">
      <c r="A531" s="8" t="s">
        <v>463</v>
      </c>
      <c r="B531" s="9" t="s">
        <v>267</v>
      </c>
      <c r="C531" s="28">
        <v>31571</v>
      </c>
      <c r="D531" s="29">
        <v>37088283.490000002</v>
      </c>
      <c r="E531" s="30">
        <v>0</v>
      </c>
      <c r="F531" s="29">
        <f>D531-E531</f>
        <v>37088283.490000002</v>
      </c>
      <c r="G531" s="29">
        <v>4015959.93</v>
      </c>
      <c r="H531" s="29">
        <v>0</v>
      </c>
      <c r="I531" s="29">
        <v>0</v>
      </c>
      <c r="J531" s="29">
        <f>G531-H531-I531</f>
        <v>4015959.93</v>
      </c>
      <c r="K531" s="29">
        <v>6273986.3600000003</v>
      </c>
      <c r="L531" s="10">
        <f>(F531+J531)/C531</f>
        <v>1301.9620354122455</v>
      </c>
      <c r="M531" s="10">
        <f>K531/C531</f>
        <v>198.72624750562227</v>
      </c>
      <c r="N531" s="11">
        <f>(F531+J531+K531)/C531</f>
        <v>1500.6882829178678</v>
      </c>
    </row>
    <row r="532" spans="1:14" ht="15" customHeight="1">
      <c r="A532" s="8" t="s">
        <v>669</v>
      </c>
      <c r="B532" s="9" t="s">
        <v>237</v>
      </c>
      <c r="C532" s="28">
        <v>804</v>
      </c>
      <c r="D532" s="29">
        <v>235333.32</v>
      </c>
      <c r="E532" s="30">
        <v>0</v>
      </c>
      <c r="F532" s="29">
        <f>D532-E532</f>
        <v>235333.32</v>
      </c>
      <c r="G532" s="29">
        <v>7797.14</v>
      </c>
      <c r="H532" s="29">
        <v>0</v>
      </c>
      <c r="I532" s="29">
        <v>0</v>
      </c>
      <c r="J532" s="29">
        <f>G532-H532-I532</f>
        <v>7797.14</v>
      </c>
      <c r="K532" s="29">
        <v>22379.53</v>
      </c>
      <c r="L532" s="10">
        <f>(F532+J532)/C532</f>
        <v>302.4010696517413</v>
      </c>
      <c r="M532" s="10">
        <f>K532/C532</f>
        <v>27.835236318407958</v>
      </c>
      <c r="N532" s="11">
        <f>(F532+J532+K532)/C532</f>
        <v>330.23630597014926</v>
      </c>
    </row>
    <row r="533" spans="1:14" ht="15" customHeight="1">
      <c r="A533" s="8" t="s">
        <v>102</v>
      </c>
      <c r="B533" s="9" t="s">
        <v>91</v>
      </c>
      <c r="C533" s="28">
        <v>614</v>
      </c>
      <c r="D533" s="29">
        <v>378438.12</v>
      </c>
      <c r="E533" s="30">
        <v>0</v>
      </c>
      <c r="F533" s="29">
        <f>D533-E533</f>
        <v>378438.12</v>
      </c>
      <c r="G533" s="29">
        <v>5564.45</v>
      </c>
      <c r="H533" s="29">
        <v>0</v>
      </c>
      <c r="I533" s="29">
        <v>0</v>
      </c>
      <c r="J533" s="29">
        <f>G533-H533-I533</f>
        <v>5564.45</v>
      </c>
      <c r="K533" s="29">
        <v>108330.79</v>
      </c>
      <c r="L533" s="10">
        <f>(F533+J533)/C533</f>
        <v>625.41135179153093</v>
      </c>
      <c r="M533" s="10">
        <f>K533/C533</f>
        <v>176.43451140065145</v>
      </c>
      <c r="N533" s="11">
        <f>(F533+J533+K533)/C533</f>
        <v>801.84586319218238</v>
      </c>
    </row>
    <row r="534" spans="1:14" ht="15" customHeight="1">
      <c r="A534" s="8" t="s">
        <v>513</v>
      </c>
      <c r="B534" s="9" t="s">
        <v>267</v>
      </c>
      <c r="C534" s="28">
        <v>69205</v>
      </c>
      <c r="D534" s="29">
        <v>26460152.350000001</v>
      </c>
      <c r="E534" s="30">
        <v>0</v>
      </c>
      <c r="F534" s="29">
        <f>D534-E534</f>
        <v>26460152.350000001</v>
      </c>
      <c r="G534" s="29">
        <v>816793.69</v>
      </c>
      <c r="H534" s="29">
        <v>0</v>
      </c>
      <c r="I534" s="29">
        <v>0</v>
      </c>
      <c r="J534" s="29">
        <f>G534-H534-I534</f>
        <v>816793.69</v>
      </c>
      <c r="K534" s="29">
        <v>8784613.5999999996</v>
      </c>
      <c r="L534" s="10">
        <f>(F534+J534)/C534</f>
        <v>394.14704197673581</v>
      </c>
      <c r="M534" s="10">
        <f>K534/C534</f>
        <v>126.93611155263348</v>
      </c>
      <c r="N534" s="11">
        <f>(F534+J534+K534)/C534</f>
        <v>521.08315352936927</v>
      </c>
    </row>
    <row r="535" spans="1:14" ht="15" customHeight="1">
      <c r="A535" s="8" t="s">
        <v>103</v>
      </c>
      <c r="B535" s="9" t="s">
        <v>91</v>
      </c>
      <c r="C535" s="28">
        <v>403</v>
      </c>
      <c r="D535" s="29">
        <v>111947.32</v>
      </c>
      <c r="E535" s="30">
        <v>0</v>
      </c>
      <c r="F535" s="29">
        <f>D535-E535</f>
        <v>111947.32</v>
      </c>
      <c r="G535" s="29">
        <v>4826.62</v>
      </c>
      <c r="H535" s="29">
        <v>0</v>
      </c>
      <c r="I535" s="29">
        <v>0</v>
      </c>
      <c r="J535" s="29">
        <f>G535-H535-I535</f>
        <v>4826.62</v>
      </c>
      <c r="K535" s="29">
        <v>22704.97</v>
      </c>
      <c r="L535" s="10">
        <f>(F535+J535)/C535</f>
        <v>289.76163771712157</v>
      </c>
      <c r="M535" s="10">
        <f>K535/C535</f>
        <v>56.339875930521096</v>
      </c>
      <c r="N535" s="11">
        <f>(F535+J535+K535)/C535</f>
        <v>346.10151364764266</v>
      </c>
    </row>
    <row r="536" spans="1:14" ht="15" customHeight="1">
      <c r="A536" s="8" t="s">
        <v>388</v>
      </c>
      <c r="B536" s="9" t="s">
        <v>319</v>
      </c>
      <c r="C536" s="28">
        <v>13943</v>
      </c>
      <c r="D536" s="29">
        <v>4350165.41</v>
      </c>
      <c r="E536" s="30">
        <v>0</v>
      </c>
      <c r="F536" s="29">
        <f>D536-E536</f>
        <v>4350165.41</v>
      </c>
      <c r="G536" s="29">
        <v>137227.97</v>
      </c>
      <c r="H536" s="29">
        <v>0</v>
      </c>
      <c r="I536" s="29">
        <v>0</v>
      </c>
      <c r="J536" s="29">
        <f>G536-H536-I536</f>
        <v>137227.97</v>
      </c>
      <c r="K536" s="29">
        <v>1203685.57</v>
      </c>
      <c r="L536" s="10">
        <f>(F536+J536)/C536</f>
        <v>321.838440794664</v>
      </c>
      <c r="M536" s="10">
        <f>K536/C536</f>
        <v>86.329023165746264</v>
      </c>
      <c r="N536" s="11">
        <f>(F536+J536+K536)/C536</f>
        <v>408.16746396041026</v>
      </c>
    </row>
    <row r="537" spans="1:14" ht="15" customHeight="1">
      <c r="A537" s="8" t="s">
        <v>670</v>
      </c>
      <c r="B537" s="9" t="s">
        <v>91</v>
      </c>
      <c r="C537" s="28">
        <v>475</v>
      </c>
      <c r="D537" s="29">
        <v>127786.94</v>
      </c>
      <c r="E537" s="30">
        <v>0</v>
      </c>
      <c r="F537" s="29">
        <f>D537-E537</f>
        <v>127786.94</v>
      </c>
      <c r="G537" s="29">
        <v>7788.58</v>
      </c>
      <c r="H537" s="29">
        <v>0</v>
      </c>
      <c r="I537" s="29">
        <v>0</v>
      </c>
      <c r="J537" s="29">
        <f>G537-H537-I537</f>
        <v>7788.58</v>
      </c>
      <c r="K537" s="29">
        <v>22708.959999999999</v>
      </c>
      <c r="L537" s="10">
        <f>(F537+J537)/C537</f>
        <v>285.42214736842101</v>
      </c>
      <c r="M537" s="10">
        <f>K537/C537</f>
        <v>47.808336842105263</v>
      </c>
      <c r="N537" s="11">
        <f>(F537+J537+K537)/C537</f>
        <v>333.2304842105263</v>
      </c>
    </row>
    <row r="538" spans="1:14" ht="15" customHeight="1">
      <c r="A538" s="8" t="s">
        <v>135</v>
      </c>
      <c r="B538" s="9" t="s">
        <v>119</v>
      </c>
      <c r="C538" s="28">
        <v>199</v>
      </c>
      <c r="D538" s="29">
        <v>32987.629999999997</v>
      </c>
      <c r="E538" s="30">
        <v>0</v>
      </c>
      <c r="F538" s="29">
        <f>D538-E538</f>
        <v>32987.629999999997</v>
      </c>
      <c r="G538" s="29">
        <v>0</v>
      </c>
      <c r="H538" s="29">
        <v>0</v>
      </c>
      <c r="I538" s="29">
        <v>0</v>
      </c>
      <c r="J538" s="29">
        <f>G538-H538-I538</f>
        <v>0</v>
      </c>
      <c r="K538" s="29">
        <v>25372.68</v>
      </c>
      <c r="L538" s="10">
        <f>(F538+J538)/C538</f>
        <v>165.7669849246231</v>
      </c>
      <c r="M538" s="10">
        <f>K538/C538</f>
        <v>127.50090452261307</v>
      </c>
      <c r="N538" s="11">
        <f>(F538+J538+K538)/C538</f>
        <v>293.26788944723614</v>
      </c>
    </row>
    <row r="539" spans="1:14" ht="15" customHeight="1">
      <c r="A539" s="8" t="s">
        <v>87</v>
      </c>
      <c r="B539" s="9" t="s">
        <v>0</v>
      </c>
      <c r="C539" s="28">
        <v>531</v>
      </c>
      <c r="D539" s="29">
        <v>80165.039999999994</v>
      </c>
      <c r="E539" s="30">
        <v>0</v>
      </c>
      <c r="F539" s="29">
        <f>D539-E539</f>
        <v>80165.039999999994</v>
      </c>
      <c r="G539" s="29">
        <v>1465.46</v>
      </c>
      <c r="H539" s="29">
        <v>0</v>
      </c>
      <c r="I539" s="29">
        <v>0</v>
      </c>
      <c r="J539" s="29">
        <f>G539-H539-I539</f>
        <v>1465.46</v>
      </c>
      <c r="K539" s="29">
        <v>22687.84</v>
      </c>
      <c r="L539" s="10">
        <f>(F539+J539)/C539</f>
        <v>153.72975517890771</v>
      </c>
      <c r="M539" s="10">
        <f>K539/C539</f>
        <v>42.726629001883239</v>
      </c>
      <c r="N539" s="11">
        <f>(F539+J539+K539)/C539</f>
        <v>196.45638418079096</v>
      </c>
    </row>
    <row r="540" spans="1:14" ht="15" customHeight="1">
      <c r="A540" s="8" t="s">
        <v>214</v>
      </c>
      <c r="B540" s="9" t="s">
        <v>182</v>
      </c>
      <c r="C540" s="28">
        <v>890</v>
      </c>
      <c r="D540" s="29">
        <v>254336.19</v>
      </c>
      <c r="E540" s="30">
        <v>0</v>
      </c>
      <c r="F540" s="29">
        <f>D540-E540</f>
        <v>254336.19</v>
      </c>
      <c r="G540" s="29">
        <v>6889.24</v>
      </c>
      <c r="H540" s="29">
        <v>0</v>
      </c>
      <c r="I540" s="29">
        <v>0</v>
      </c>
      <c r="J540" s="29">
        <f>G540-H540-I540</f>
        <v>6889.24</v>
      </c>
      <c r="K540" s="29">
        <v>183384.95</v>
      </c>
      <c r="L540" s="10">
        <f>(F540+J540)/C540</f>
        <v>293.51171910112356</v>
      </c>
      <c r="M540" s="10">
        <f>K540/C540</f>
        <v>206.05050561797754</v>
      </c>
      <c r="N540" s="11">
        <f>(F540+J540+K540)/C540</f>
        <v>499.56222471910115</v>
      </c>
    </row>
    <row r="541" spans="1:14" ht="15" customHeight="1">
      <c r="A541" s="8" t="s">
        <v>447</v>
      </c>
      <c r="B541" s="9" t="s">
        <v>0</v>
      </c>
      <c r="C541" s="28">
        <v>15222</v>
      </c>
      <c r="D541" s="29">
        <v>4011910.91</v>
      </c>
      <c r="E541" s="30">
        <v>0</v>
      </c>
      <c r="F541" s="29">
        <f>D541-E541</f>
        <v>4011910.91</v>
      </c>
      <c r="G541" s="29">
        <v>1066.17</v>
      </c>
      <c r="H541" s="29">
        <v>0</v>
      </c>
      <c r="I541" s="29">
        <v>0</v>
      </c>
      <c r="J541" s="29">
        <f>G541-H541-I541</f>
        <v>1066.17</v>
      </c>
      <c r="K541" s="29">
        <v>1425071.36</v>
      </c>
      <c r="L541" s="10">
        <f>(F541+J541)/C541</f>
        <v>263.63008014715541</v>
      </c>
      <c r="M541" s="10">
        <f>K541/C541</f>
        <v>93.619193272894506</v>
      </c>
      <c r="N541" s="11">
        <f>(F541+J541+K541)/C541</f>
        <v>357.24927342004997</v>
      </c>
    </row>
    <row r="542" spans="1:14" ht="15" customHeight="1">
      <c r="A542" s="8" t="s">
        <v>134</v>
      </c>
      <c r="B542" s="9" t="s">
        <v>119</v>
      </c>
      <c r="C542" s="28">
        <v>461</v>
      </c>
      <c r="D542" s="29">
        <v>119099.6</v>
      </c>
      <c r="E542" s="30">
        <v>0</v>
      </c>
      <c r="F542" s="29">
        <f>D542-E542</f>
        <v>119099.6</v>
      </c>
      <c r="G542" s="29">
        <v>3067.04</v>
      </c>
      <c r="H542" s="29">
        <v>0</v>
      </c>
      <c r="I542" s="29">
        <v>0</v>
      </c>
      <c r="J542" s="29">
        <f>G542-H542-I542</f>
        <v>3067.04</v>
      </c>
      <c r="K542" s="29">
        <v>32139.56</v>
      </c>
      <c r="L542" s="10">
        <f>(F542+J542)/C542</f>
        <v>265.00355748373102</v>
      </c>
      <c r="M542" s="10">
        <f>K542/C542</f>
        <v>69.717049891540128</v>
      </c>
      <c r="N542" s="11">
        <f>(F542+J542+K542)/C542</f>
        <v>334.72060737527119</v>
      </c>
    </row>
    <row r="543" spans="1:14" ht="15" customHeight="1">
      <c r="A543" s="8" t="s">
        <v>101</v>
      </c>
      <c r="B543" s="9" t="s">
        <v>91</v>
      </c>
      <c r="C543" s="28">
        <v>2022</v>
      </c>
      <c r="D543" s="29">
        <v>678912.72</v>
      </c>
      <c r="E543" s="30">
        <v>0</v>
      </c>
      <c r="F543" s="29">
        <f>D543-E543</f>
        <v>678912.72</v>
      </c>
      <c r="G543" s="29">
        <v>16658.900000000001</v>
      </c>
      <c r="H543" s="29">
        <v>0</v>
      </c>
      <c r="I543" s="29">
        <v>0</v>
      </c>
      <c r="J543" s="29">
        <f>G543-H543-I543</f>
        <v>16658.900000000001</v>
      </c>
      <c r="K543" s="29">
        <v>99461.59</v>
      </c>
      <c r="L543" s="10">
        <f>(F543+J543)/C543</f>
        <v>344.00179030662707</v>
      </c>
      <c r="M543" s="10">
        <f>K543/C543</f>
        <v>49.189708209693372</v>
      </c>
      <c r="N543" s="11">
        <f>(F543+J543+K543)/C543</f>
        <v>393.19149851632045</v>
      </c>
    </row>
    <row r="544" spans="1:14" ht="15" customHeight="1">
      <c r="A544" s="8" t="s">
        <v>215</v>
      </c>
      <c r="B544" s="9" t="s">
        <v>182</v>
      </c>
      <c r="C544" s="28">
        <v>675</v>
      </c>
      <c r="D544" s="29">
        <v>219655.43</v>
      </c>
      <c r="E544" s="30">
        <v>0</v>
      </c>
      <c r="F544" s="29">
        <f>D544-E544</f>
        <v>219655.43</v>
      </c>
      <c r="G544" s="29">
        <v>3198.46</v>
      </c>
      <c r="H544" s="29">
        <v>0</v>
      </c>
      <c r="I544" s="29">
        <v>0</v>
      </c>
      <c r="J544" s="29">
        <f>G544-H544-I544</f>
        <v>3198.46</v>
      </c>
      <c r="K544" s="29">
        <v>136053.94</v>
      </c>
      <c r="L544" s="10">
        <f>(F544+J544)/C544</f>
        <v>330.15391111111109</v>
      </c>
      <c r="M544" s="10">
        <f>K544/C544</f>
        <v>201.5613925925926</v>
      </c>
      <c r="N544" s="11">
        <f>(F544+J544+K544)/C544</f>
        <v>531.71530370370363</v>
      </c>
    </row>
    <row r="545" spans="1:14" ht="15" customHeight="1">
      <c r="A545" s="8" t="s">
        <v>228</v>
      </c>
      <c r="B545" s="9" t="s">
        <v>182</v>
      </c>
      <c r="C545" s="28">
        <v>2911</v>
      </c>
      <c r="D545" s="29">
        <v>968583.46</v>
      </c>
      <c r="E545" s="30">
        <v>0</v>
      </c>
      <c r="F545" s="29">
        <f>D545-E545</f>
        <v>968583.46</v>
      </c>
      <c r="G545" s="29">
        <v>23337.73</v>
      </c>
      <c r="H545" s="29">
        <v>0</v>
      </c>
      <c r="I545" s="29">
        <v>0</v>
      </c>
      <c r="J545" s="29">
        <f>G545-H545-I545</f>
        <v>23337.73</v>
      </c>
      <c r="K545" s="29">
        <v>461780.11</v>
      </c>
      <c r="L545" s="10">
        <f>(F545+J545)/C545</f>
        <v>340.74929233940225</v>
      </c>
      <c r="M545" s="10">
        <f>K545/C545</f>
        <v>158.6328100309172</v>
      </c>
      <c r="N545" s="11">
        <f>(F545+J545+K545)/C545</f>
        <v>499.38210237031939</v>
      </c>
    </row>
    <row r="546" spans="1:14" ht="15" customHeight="1">
      <c r="A546" s="8" t="s">
        <v>546</v>
      </c>
      <c r="B546" s="9" t="s">
        <v>182</v>
      </c>
      <c r="C546" s="28">
        <v>4463</v>
      </c>
      <c r="D546" s="29">
        <v>1567432.04</v>
      </c>
      <c r="E546" s="30">
        <v>0</v>
      </c>
      <c r="F546" s="29">
        <f>D546-E546</f>
        <v>1567432.04</v>
      </c>
      <c r="G546" s="29">
        <v>31550.560000000001</v>
      </c>
      <c r="H546" s="29">
        <v>0</v>
      </c>
      <c r="I546" s="29">
        <v>0</v>
      </c>
      <c r="J546" s="29">
        <f>G546-H546-I546</f>
        <v>31550.560000000001</v>
      </c>
      <c r="K546" s="29">
        <v>1066172.96</v>
      </c>
      <c r="L546" s="10">
        <f>(F546+J546)/C546</f>
        <v>358.27528568227649</v>
      </c>
      <c r="M546" s="10">
        <f>K546/C546</f>
        <v>238.89154380461571</v>
      </c>
      <c r="N546" s="11">
        <f>(F546+J546+K546)/C546</f>
        <v>597.1668294868922</v>
      </c>
    </row>
    <row r="547" spans="1:14" ht="15" customHeight="1">
      <c r="A547" s="8" t="s">
        <v>216</v>
      </c>
      <c r="B547" s="9" t="s">
        <v>182</v>
      </c>
      <c r="C547" s="28">
        <v>2129</v>
      </c>
      <c r="D547" s="29">
        <v>736646.77</v>
      </c>
      <c r="E547" s="30">
        <v>0</v>
      </c>
      <c r="F547" s="29">
        <f>D547-E547</f>
        <v>736646.77</v>
      </c>
      <c r="G547" s="29">
        <v>23031.23</v>
      </c>
      <c r="H547" s="29">
        <v>0</v>
      </c>
      <c r="I547" s="29">
        <v>0</v>
      </c>
      <c r="J547" s="29">
        <f>G547-H547-I547</f>
        <v>23031.23</v>
      </c>
      <c r="K547" s="29">
        <v>379882.46</v>
      </c>
      <c r="L547" s="10">
        <f>(F547+J547)/C547</f>
        <v>356.82386096759041</v>
      </c>
      <c r="M547" s="10">
        <f>K547/C547</f>
        <v>178.43234382339128</v>
      </c>
      <c r="N547" s="11">
        <f>(F547+J547+K547)/C547</f>
        <v>535.25620479098166</v>
      </c>
    </row>
    <row r="548" spans="1:14" ht="15" customHeight="1">
      <c r="A548" s="8" t="s">
        <v>284</v>
      </c>
      <c r="B548" s="9" t="s">
        <v>275</v>
      </c>
      <c r="C548" s="28">
        <v>1568</v>
      </c>
      <c r="D548" s="29">
        <v>516066.65</v>
      </c>
      <c r="E548" s="30">
        <v>0</v>
      </c>
      <c r="F548" s="29">
        <f>D548-E548</f>
        <v>516066.65</v>
      </c>
      <c r="G548" s="29">
        <v>11087.11</v>
      </c>
      <c r="H548" s="29">
        <v>0</v>
      </c>
      <c r="I548" s="29">
        <v>0</v>
      </c>
      <c r="J548" s="29">
        <f>G548-H548-I548</f>
        <v>11087.11</v>
      </c>
      <c r="K548" s="29">
        <v>320503.52</v>
      </c>
      <c r="L548" s="10">
        <f>(F548+J548)/C548</f>
        <v>336.19499999999999</v>
      </c>
      <c r="M548" s="10">
        <f>K548/C548</f>
        <v>204.40275510204083</v>
      </c>
      <c r="N548" s="11">
        <f>(F548+J548+K548)/C548</f>
        <v>540.59775510204088</v>
      </c>
    </row>
    <row r="549" spans="1:14" ht="15" customHeight="1">
      <c r="A549" s="8" t="s">
        <v>671</v>
      </c>
      <c r="B549" s="9" t="s">
        <v>182</v>
      </c>
      <c r="C549" s="28">
        <v>1803</v>
      </c>
      <c r="D549" s="29">
        <v>685565.62</v>
      </c>
      <c r="E549" s="30">
        <v>0</v>
      </c>
      <c r="F549" s="29">
        <f>D549-E549</f>
        <v>685565.62</v>
      </c>
      <c r="G549" s="29">
        <v>25402.66</v>
      </c>
      <c r="H549" s="29">
        <v>0</v>
      </c>
      <c r="I549" s="29">
        <v>0</v>
      </c>
      <c r="J549" s="29">
        <f>G549-H549-I549</f>
        <v>25402.66</v>
      </c>
      <c r="K549" s="29">
        <v>384810.3</v>
      </c>
      <c r="L549" s="10">
        <f>(F549+J549)/C549</f>
        <v>394.32516916250694</v>
      </c>
      <c r="M549" s="10">
        <f>K549/C549</f>
        <v>213.42778702163062</v>
      </c>
      <c r="N549" s="11">
        <f>(F549+J549+K549)/C549</f>
        <v>607.75295618413759</v>
      </c>
    </row>
    <row r="550" spans="1:14" ht="15" customHeight="1">
      <c r="A550" s="8" t="s">
        <v>133</v>
      </c>
      <c r="B550" s="9" t="s">
        <v>119</v>
      </c>
      <c r="C550" s="28">
        <v>289</v>
      </c>
      <c r="D550" s="29">
        <v>83275.45</v>
      </c>
      <c r="E550" s="30">
        <v>0</v>
      </c>
      <c r="F550" s="29">
        <f>D550-E550</f>
        <v>83275.45</v>
      </c>
      <c r="G550" s="29">
        <v>659.1</v>
      </c>
      <c r="H550" s="29">
        <v>0</v>
      </c>
      <c r="I550" s="29">
        <v>0</v>
      </c>
      <c r="J550" s="29">
        <f>G550-H550-I550</f>
        <v>659.1</v>
      </c>
      <c r="K550" s="29">
        <v>32021.7</v>
      </c>
      <c r="L550" s="10">
        <f>(F550+J550)/C550</f>
        <v>290.43096885813151</v>
      </c>
      <c r="M550" s="10">
        <f>K550/C550</f>
        <v>110.80173010380624</v>
      </c>
      <c r="N550" s="11">
        <f>(F550+J550+K550)/C550</f>
        <v>401.23269896193773</v>
      </c>
    </row>
    <row r="551" spans="1:14" ht="15" customHeight="1">
      <c r="A551" s="8" t="s">
        <v>276</v>
      </c>
      <c r="B551" s="9" t="s">
        <v>275</v>
      </c>
      <c r="C551" s="28">
        <v>482</v>
      </c>
      <c r="D551" s="29">
        <v>124232.32000000001</v>
      </c>
      <c r="E551" s="30">
        <v>0</v>
      </c>
      <c r="F551" s="29">
        <f>D551-E551</f>
        <v>124232.32000000001</v>
      </c>
      <c r="G551" s="29">
        <v>2871.71</v>
      </c>
      <c r="H551" s="29">
        <v>0</v>
      </c>
      <c r="I551" s="29">
        <v>0</v>
      </c>
      <c r="J551" s="29">
        <f>G551-H551-I551</f>
        <v>2871.71</v>
      </c>
      <c r="K551" s="29">
        <v>55914</v>
      </c>
      <c r="L551" s="10">
        <f>(F551+J551)/C551</f>
        <v>263.70130705394195</v>
      </c>
      <c r="M551" s="10">
        <f>K551/C551</f>
        <v>116.00414937759336</v>
      </c>
      <c r="N551" s="11">
        <f>(F551+J551+K551)/C551</f>
        <v>379.70545643153531</v>
      </c>
    </row>
    <row r="552" spans="1:14" ht="15" customHeight="1">
      <c r="A552" s="8" t="s">
        <v>268</v>
      </c>
      <c r="B552" s="9" t="s">
        <v>267</v>
      </c>
      <c r="C552" s="28">
        <v>2741</v>
      </c>
      <c r="D552" s="29">
        <v>1108412.33</v>
      </c>
      <c r="E552" s="30">
        <v>0</v>
      </c>
      <c r="F552" s="29">
        <f>D552-E552</f>
        <v>1108412.33</v>
      </c>
      <c r="G552" s="29">
        <v>23867.61</v>
      </c>
      <c r="H552" s="29">
        <v>0</v>
      </c>
      <c r="I552" s="29">
        <v>0</v>
      </c>
      <c r="J552" s="29">
        <f>G552-H552-I552</f>
        <v>23867.61</v>
      </c>
      <c r="K552" s="29">
        <v>363468.45</v>
      </c>
      <c r="L552" s="10">
        <f>(F552+J552)/C552</f>
        <v>413.09009120758856</v>
      </c>
      <c r="M552" s="10">
        <f>K552/C552</f>
        <v>132.60432323969354</v>
      </c>
      <c r="N552" s="11">
        <f>(F552+J552+K552)/C552</f>
        <v>545.69441444728204</v>
      </c>
    </row>
    <row r="553" spans="1:14" ht="15" customHeight="1">
      <c r="A553" s="8" t="s">
        <v>511</v>
      </c>
      <c r="B553" s="9" t="s">
        <v>319</v>
      </c>
      <c r="C553" s="28">
        <v>691395</v>
      </c>
      <c r="D553" s="29">
        <v>285903790.56999999</v>
      </c>
      <c r="E553" s="30">
        <v>16604742.039999999</v>
      </c>
      <c r="F553" s="29">
        <f>D553-E553</f>
        <v>269299048.52999997</v>
      </c>
      <c r="G553" s="29">
        <v>25040558.989999998</v>
      </c>
      <c r="H553" s="29">
        <v>11695900.77</v>
      </c>
      <c r="I553" s="29">
        <v>2869299.05</v>
      </c>
      <c r="J553" s="29">
        <f>G553-H553-I553</f>
        <v>10475359.169999998</v>
      </c>
      <c r="K553" s="29">
        <v>94069396.340000004</v>
      </c>
      <c r="L553" s="10">
        <f>(F553+J553)/C553</f>
        <v>404.65205519276242</v>
      </c>
      <c r="M553" s="10">
        <f>K553/C553</f>
        <v>136.0573859226636</v>
      </c>
      <c r="N553" s="11">
        <f>(F553+J553+K553)/C553</f>
        <v>540.70944111542599</v>
      </c>
    </row>
    <row r="554" spans="1:14" ht="15" customHeight="1">
      <c r="A554" s="8" t="s">
        <v>277</v>
      </c>
      <c r="B554" s="9" t="s">
        <v>275</v>
      </c>
      <c r="C554" s="28">
        <v>3318</v>
      </c>
      <c r="D554" s="29">
        <v>1280102.67</v>
      </c>
      <c r="E554" s="30">
        <v>0</v>
      </c>
      <c r="F554" s="29">
        <f>D554-E554</f>
        <v>1280102.67</v>
      </c>
      <c r="G554" s="29">
        <v>13671.8</v>
      </c>
      <c r="H554" s="29">
        <v>0</v>
      </c>
      <c r="I554" s="29">
        <v>0</v>
      </c>
      <c r="J554" s="29">
        <f>G554-H554-I554</f>
        <v>13671.8</v>
      </c>
      <c r="K554" s="29">
        <v>415887.67</v>
      </c>
      <c r="L554" s="10">
        <f>(F554+J554)/C554</f>
        <v>389.92600060277277</v>
      </c>
      <c r="M554" s="10">
        <f>K554/C554</f>
        <v>125.34287823990356</v>
      </c>
      <c r="N554" s="11">
        <f>(F554+J554+K554)/C554</f>
        <v>515.26887884267626</v>
      </c>
    </row>
    <row r="555" spans="1:14" ht="15" customHeight="1">
      <c r="A555" s="8" t="s">
        <v>132</v>
      </c>
      <c r="B555" s="9" t="s">
        <v>119</v>
      </c>
      <c r="C555" s="28">
        <v>379</v>
      </c>
      <c r="D555" s="29">
        <v>69822.31</v>
      </c>
      <c r="E555" s="30">
        <v>0</v>
      </c>
      <c r="F555" s="29">
        <f>D555-E555</f>
        <v>69822.31</v>
      </c>
      <c r="G555" s="29">
        <v>1558.36</v>
      </c>
      <c r="H555" s="29">
        <v>0</v>
      </c>
      <c r="I555" s="29">
        <v>0</v>
      </c>
      <c r="J555" s="29">
        <f>G555-H555-I555</f>
        <v>1558.36</v>
      </c>
      <c r="K555" s="29">
        <v>27395.360000000001</v>
      </c>
      <c r="L555" s="10">
        <f>(F555+J555)/C555</f>
        <v>188.33949868073879</v>
      </c>
      <c r="M555" s="10">
        <f>K555/C555</f>
        <v>72.283271767810021</v>
      </c>
      <c r="N555" s="11">
        <f>(F555+J555+K555)/C555</f>
        <v>260.62277044854881</v>
      </c>
    </row>
    <row r="556" spans="1:14" ht="15" customHeight="1">
      <c r="A556" s="8" t="s">
        <v>217</v>
      </c>
      <c r="B556" s="9" t="s">
        <v>182</v>
      </c>
      <c r="C556" s="28">
        <v>2220</v>
      </c>
      <c r="D556" s="29">
        <v>717369.25</v>
      </c>
      <c r="E556" s="30">
        <v>0</v>
      </c>
      <c r="F556" s="29">
        <f>D556-E556</f>
        <v>717369.25</v>
      </c>
      <c r="G556" s="29">
        <v>19121.07</v>
      </c>
      <c r="H556" s="29">
        <v>0</v>
      </c>
      <c r="I556" s="29">
        <v>0</v>
      </c>
      <c r="J556" s="29">
        <f>G556-H556-I556</f>
        <v>19121.07</v>
      </c>
      <c r="K556" s="29">
        <v>348478.48</v>
      </c>
      <c r="L556" s="10">
        <f>(F556+J556)/C556</f>
        <v>331.75239639639636</v>
      </c>
      <c r="M556" s="10">
        <f>K556/C556</f>
        <v>156.97228828828827</v>
      </c>
      <c r="N556" s="11">
        <f>(F556+J556+K556)/C556</f>
        <v>488.72468468468458</v>
      </c>
    </row>
    <row r="557" spans="1:14" ht="15" customHeight="1">
      <c r="A557" s="8" t="s">
        <v>86</v>
      </c>
      <c r="B557" s="9" t="s">
        <v>0</v>
      </c>
      <c r="C557" s="28">
        <v>264</v>
      </c>
      <c r="D557" s="29">
        <v>63907.1</v>
      </c>
      <c r="E557" s="30">
        <v>0</v>
      </c>
      <c r="F557" s="29">
        <f>D557-E557</f>
        <v>63907.1</v>
      </c>
      <c r="G557" s="29">
        <v>1138.93</v>
      </c>
      <c r="H557" s="29">
        <v>0</v>
      </c>
      <c r="I557" s="29">
        <v>0</v>
      </c>
      <c r="J557" s="29">
        <f>G557-H557-I557</f>
        <v>1138.93</v>
      </c>
      <c r="K557" s="29">
        <v>60950.38</v>
      </c>
      <c r="L557" s="10">
        <f>(F557+J557)/C557</f>
        <v>246.38647727272726</v>
      </c>
      <c r="M557" s="10">
        <f>K557/C557</f>
        <v>230.87265151515152</v>
      </c>
      <c r="N557" s="11">
        <f>(F557+J557+K557)/C557</f>
        <v>477.25912878787881</v>
      </c>
    </row>
    <row r="558" spans="1:14" ht="15" customHeight="1">
      <c r="A558" s="8" t="s">
        <v>131</v>
      </c>
      <c r="B558" s="9" t="s">
        <v>119</v>
      </c>
      <c r="C558" s="28">
        <v>2436</v>
      </c>
      <c r="D558" s="29">
        <v>844363.82</v>
      </c>
      <c r="E558" s="30">
        <v>0</v>
      </c>
      <c r="F558" s="29">
        <f>D558-E558</f>
        <v>844363.82</v>
      </c>
      <c r="G558" s="29">
        <v>30689.74</v>
      </c>
      <c r="H558" s="29">
        <v>0</v>
      </c>
      <c r="I558" s="29">
        <v>0</v>
      </c>
      <c r="J558" s="29">
        <f>G558-H558-I558</f>
        <v>30689.74</v>
      </c>
      <c r="K558" s="29">
        <v>340596.56</v>
      </c>
      <c r="L558" s="10">
        <f>(F558+J558)/C558</f>
        <v>359.21738916256157</v>
      </c>
      <c r="M558" s="10">
        <f>K558/C558</f>
        <v>139.81796387520527</v>
      </c>
      <c r="N558" s="11">
        <f>(F558+J558+K558)/C558</f>
        <v>499.03535303776675</v>
      </c>
    </row>
    <row r="559" spans="1:14" ht="15" customHeight="1">
      <c r="A559" s="8" t="s">
        <v>83</v>
      </c>
      <c r="B559" s="9" t="s">
        <v>0</v>
      </c>
      <c r="C559" s="28">
        <v>527</v>
      </c>
      <c r="D559" s="29">
        <v>259136.12</v>
      </c>
      <c r="E559" s="30">
        <v>0</v>
      </c>
      <c r="F559" s="29">
        <f>D559-E559</f>
        <v>259136.12</v>
      </c>
      <c r="G559" s="29">
        <v>1473.36</v>
      </c>
      <c r="H559" s="29">
        <v>0</v>
      </c>
      <c r="I559" s="29">
        <v>0</v>
      </c>
      <c r="J559" s="29">
        <f>G559-H559-I559</f>
        <v>1473.36</v>
      </c>
      <c r="K559" s="29">
        <v>77455.62</v>
      </c>
      <c r="L559" s="10">
        <f>(F559+J559)/C559</f>
        <v>494.5151423149905</v>
      </c>
      <c r="M559" s="10">
        <f>K559/C559</f>
        <v>146.97461100569259</v>
      </c>
      <c r="N559" s="11">
        <f>(F559+J559+K559)/C559</f>
        <v>641.48975332068312</v>
      </c>
    </row>
    <row r="560" spans="1:14" ht="15" customHeight="1">
      <c r="A560" s="8" t="s">
        <v>138</v>
      </c>
      <c r="B560" s="9" t="s">
        <v>119</v>
      </c>
      <c r="C560" s="28">
        <v>196</v>
      </c>
      <c r="D560" s="29">
        <v>43197.75</v>
      </c>
      <c r="E560" s="30">
        <v>0</v>
      </c>
      <c r="F560" s="29">
        <f>D560-E560</f>
        <v>43197.75</v>
      </c>
      <c r="G560" s="29">
        <v>91.8</v>
      </c>
      <c r="H560" s="29">
        <v>0</v>
      </c>
      <c r="I560" s="29">
        <v>0</v>
      </c>
      <c r="J560" s="29">
        <f>G560-H560-I560</f>
        <v>91.8</v>
      </c>
      <c r="K560" s="29">
        <v>5850.67</v>
      </c>
      <c r="L560" s="10">
        <f>(F560+J560)/C560</f>
        <v>220.86505102040817</v>
      </c>
      <c r="M560" s="10">
        <f>K560/C560</f>
        <v>29.850357142857142</v>
      </c>
      <c r="N560" s="11">
        <f>(F560+J560+K560)/C560</f>
        <v>250.71540816326532</v>
      </c>
    </row>
    <row r="561" spans="1:14" ht="15" customHeight="1">
      <c r="A561" s="8" t="s">
        <v>129</v>
      </c>
      <c r="B561" s="9" t="s">
        <v>119</v>
      </c>
      <c r="C561" s="28">
        <v>3717</v>
      </c>
      <c r="D561" s="29">
        <v>1092760.32</v>
      </c>
      <c r="E561" s="30">
        <v>0</v>
      </c>
      <c r="F561" s="29">
        <f>D561-E561</f>
        <v>1092760.32</v>
      </c>
      <c r="G561" s="29">
        <v>593703.04</v>
      </c>
      <c r="H561" s="29">
        <v>0</v>
      </c>
      <c r="I561" s="29">
        <v>0</v>
      </c>
      <c r="J561" s="29">
        <f>G561-H561-I561</f>
        <v>593703.04</v>
      </c>
      <c r="K561" s="29">
        <v>950435.55</v>
      </c>
      <c r="L561" s="10">
        <f>(F561+J561)/C561</f>
        <v>453.71626580575736</v>
      </c>
      <c r="M561" s="10">
        <f>K561/C561</f>
        <v>255.69963680387411</v>
      </c>
      <c r="N561" s="11">
        <f>(F561+J561+K561)/C561</f>
        <v>709.41590260963142</v>
      </c>
    </row>
    <row r="562" spans="1:14" ht="15" customHeight="1">
      <c r="A562" s="8" t="s">
        <v>128</v>
      </c>
      <c r="B562" s="9" t="s">
        <v>119</v>
      </c>
      <c r="C562" s="28">
        <v>974</v>
      </c>
      <c r="D562" s="29">
        <v>216901.35</v>
      </c>
      <c r="E562" s="30">
        <v>0</v>
      </c>
      <c r="F562" s="29">
        <f>D562-E562</f>
        <v>216901.35</v>
      </c>
      <c r="G562" s="29">
        <v>24627.86</v>
      </c>
      <c r="H562" s="29">
        <v>0</v>
      </c>
      <c r="I562" s="29">
        <v>0</v>
      </c>
      <c r="J562" s="29">
        <f>G562-H562-I562</f>
        <v>24627.86</v>
      </c>
      <c r="K562" s="29">
        <v>64865.9</v>
      </c>
      <c r="L562" s="10">
        <f>(F562+J562)/C562</f>
        <v>247.97660164271051</v>
      </c>
      <c r="M562" s="10">
        <f>K562/C562</f>
        <v>66.597433264887059</v>
      </c>
      <c r="N562" s="11">
        <f>(F562+J562+K562)/C562</f>
        <v>314.57403490759759</v>
      </c>
    </row>
    <row r="563" spans="1:14" ht="15" customHeight="1">
      <c r="A563" s="8" t="s">
        <v>73</v>
      </c>
      <c r="B563" s="9" t="s">
        <v>0</v>
      </c>
      <c r="C563" s="28">
        <v>670</v>
      </c>
      <c r="D563" s="29">
        <v>265803.77</v>
      </c>
      <c r="E563" s="30">
        <v>0</v>
      </c>
      <c r="F563" s="29">
        <f>D563-E563</f>
        <v>265803.77</v>
      </c>
      <c r="G563" s="29">
        <v>585.44000000000005</v>
      </c>
      <c r="H563" s="29">
        <v>0</v>
      </c>
      <c r="I563" s="29">
        <v>0</v>
      </c>
      <c r="J563" s="29">
        <f>G563-H563-I563</f>
        <v>585.44000000000005</v>
      </c>
      <c r="K563" s="29">
        <v>205460.01</v>
      </c>
      <c r="L563" s="10">
        <f>(F563+J563)/C563</f>
        <v>397.59583582089556</v>
      </c>
      <c r="M563" s="10">
        <f>K563/C563</f>
        <v>306.65673134328358</v>
      </c>
      <c r="N563" s="11">
        <f>(F563+J563+K563)/C563</f>
        <v>704.25256716417914</v>
      </c>
    </row>
    <row r="564" spans="1:14" ht="15" customHeight="1">
      <c r="A564" s="8" t="s">
        <v>127</v>
      </c>
      <c r="B564" s="9" t="s">
        <v>119</v>
      </c>
      <c r="C564" s="28">
        <v>336</v>
      </c>
      <c r="D564" s="29">
        <v>117413.95</v>
      </c>
      <c r="E564" s="30">
        <v>0</v>
      </c>
      <c r="F564" s="29">
        <f>D564-E564</f>
        <v>117413.95</v>
      </c>
      <c r="G564" s="29">
        <v>5312.42</v>
      </c>
      <c r="H564" s="29">
        <v>0</v>
      </c>
      <c r="I564" s="29">
        <v>0</v>
      </c>
      <c r="J564" s="29">
        <f>G564-H564-I564</f>
        <v>5312.42</v>
      </c>
      <c r="K564" s="29">
        <v>39768.71</v>
      </c>
      <c r="L564" s="10">
        <f>(F564+J564)/C564</f>
        <v>365.25705357142857</v>
      </c>
      <c r="M564" s="10">
        <f>K564/C564</f>
        <v>118.35925595238095</v>
      </c>
      <c r="N564" s="11">
        <f>(F564+J564+K564)/C564</f>
        <v>483.61630952380949</v>
      </c>
    </row>
    <row r="565" spans="1:14" ht="15" customHeight="1">
      <c r="A565" s="8" t="s">
        <v>358</v>
      </c>
      <c r="B565" s="9" t="s">
        <v>267</v>
      </c>
      <c r="C565" s="28">
        <v>18183</v>
      </c>
      <c r="D565" s="29">
        <v>14831282.07</v>
      </c>
      <c r="E565" s="30">
        <v>0</v>
      </c>
      <c r="F565" s="29">
        <f>D565-E565</f>
        <v>14831282.07</v>
      </c>
      <c r="G565" s="29">
        <v>699595.49</v>
      </c>
      <c r="H565" s="29">
        <v>0</v>
      </c>
      <c r="I565" s="29">
        <v>0</v>
      </c>
      <c r="J565" s="29">
        <f>G565-H565-I565</f>
        <v>699595.49</v>
      </c>
      <c r="K565" s="29">
        <v>2208123.17</v>
      </c>
      <c r="L565" s="10">
        <f>(F565+J565)/C565</f>
        <v>854.14274652147617</v>
      </c>
      <c r="M565" s="10">
        <f>K565/C565</f>
        <v>121.43888082274651</v>
      </c>
      <c r="N565" s="11">
        <f>(F565+J565+K565)/C565</f>
        <v>975.58162734422262</v>
      </c>
    </row>
    <row r="566" spans="1:14" ht="15" customHeight="1">
      <c r="A566" s="8" t="s">
        <v>288</v>
      </c>
      <c r="B566" s="9" t="s">
        <v>275</v>
      </c>
      <c r="C566" s="28">
        <v>3744</v>
      </c>
      <c r="D566" s="29">
        <v>2021125.96</v>
      </c>
      <c r="E566" s="30">
        <v>0</v>
      </c>
      <c r="F566" s="29">
        <f>D566-E566</f>
        <v>2021125.96</v>
      </c>
      <c r="G566" s="29">
        <v>1120915.3500000001</v>
      </c>
      <c r="H566" s="29">
        <v>0</v>
      </c>
      <c r="I566" s="29">
        <v>0</v>
      </c>
      <c r="J566" s="29">
        <f>G566-H566-I566</f>
        <v>1120915.3500000001</v>
      </c>
      <c r="K566" s="29">
        <v>716395.16</v>
      </c>
      <c r="L566" s="10">
        <f>(F566+J566)/C566</f>
        <v>839.22043536324793</v>
      </c>
      <c r="M566" s="10">
        <f>K566/C566</f>
        <v>191.34486111111113</v>
      </c>
      <c r="N566" s="11">
        <f>(F566+J566+K566)/C566</f>
        <v>1030.565296474359</v>
      </c>
    </row>
    <row r="567" spans="1:14" ht="15" customHeight="1">
      <c r="A567" s="8" t="s">
        <v>126</v>
      </c>
      <c r="B567" s="9" t="s">
        <v>119</v>
      </c>
      <c r="C567" s="28">
        <v>365</v>
      </c>
      <c r="D567" s="29">
        <v>90804.09</v>
      </c>
      <c r="E567" s="30">
        <v>0</v>
      </c>
      <c r="F567" s="29">
        <f>D567-E567</f>
        <v>90804.09</v>
      </c>
      <c r="G567" s="29">
        <v>2462.44</v>
      </c>
      <c r="H567" s="29">
        <v>0</v>
      </c>
      <c r="I567" s="29">
        <v>0</v>
      </c>
      <c r="J567" s="29">
        <f>G567-H567-I567</f>
        <v>2462.44</v>
      </c>
      <c r="K567" s="29">
        <v>40124.03</v>
      </c>
      <c r="L567" s="10">
        <f>(F567+J567)/C567</f>
        <v>255.52473972602741</v>
      </c>
      <c r="M567" s="10">
        <f>K567/C567</f>
        <v>109.92884931506849</v>
      </c>
      <c r="N567" s="11">
        <f>(F567+J567+K567)/C567</f>
        <v>365.45358904109588</v>
      </c>
    </row>
    <row r="568" spans="1:14" ht="15" customHeight="1">
      <c r="A568" s="8" t="s">
        <v>125</v>
      </c>
      <c r="B568" s="9" t="s">
        <v>119</v>
      </c>
      <c r="C568" s="28">
        <v>3548</v>
      </c>
      <c r="D568" s="29">
        <v>1207536.52</v>
      </c>
      <c r="E568" s="30">
        <v>0</v>
      </c>
      <c r="F568" s="29">
        <f>D568-E568</f>
        <v>1207536.52</v>
      </c>
      <c r="G568" s="29">
        <v>810253.92</v>
      </c>
      <c r="H568" s="29">
        <v>0</v>
      </c>
      <c r="I568" s="29">
        <v>0</v>
      </c>
      <c r="J568" s="29">
        <f>G568-H568-I568</f>
        <v>810253.92</v>
      </c>
      <c r="K568" s="29">
        <v>757398.24</v>
      </c>
      <c r="L568" s="10">
        <f>(F568+J568)/C568</f>
        <v>568.71207440811725</v>
      </c>
      <c r="M568" s="10">
        <f>K568/C568</f>
        <v>213.47188275084554</v>
      </c>
      <c r="N568" s="11">
        <f>(F568+J568+K568)/C568</f>
        <v>782.1839571589627</v>
      </c>
    </row>
    <row r="569" spans="1:14" ht="15" customHeight="1">
      <c r="A569" s="8" t="s">
        <v>461</v>
      </c>
      <c r="B569" s="9" t="s">
        <v>319</v>
      </c>
      <c r="C569" s="28">
        <v>9486</v>
      </c>
      <c r="D569" s="29">
        <v>2290996.0699999998</v>
      </c>
      <c r="E569" s="30">
        <v>0</v>
      </c>
      <c r="F569" s="29">
        <f>D569-E569</f>
        <v>2290996.0699999998</v>
      </c>
      <c r="G569" s="29">
        <v>78131.48</v>
      </c>
      <c r="H569" s="29">
        <v>0</v>
      </c>
      <c r="I569" s="29">
        <v>0</v>
      </c>
      <c r="J569" s="29">
        <f>G569-H569-I569</f>
        <v>78131.48</v>
      </c>
      <c r="K569" s="29">
        <v>315145.40999999997</v>
      </c>
      <c r="L569" s="10">
        <f>(F569+J569)/C569</f>
        <v>249.74989985241407</v>
      </c>
      <c r="M569" s="10">
        <f>K569/C569</f>
        <v>33.22216002530044</v>
      </c>
      <c r="N569" s="11">
        <f>(F569+J569+K569)/C569</f>
        <v>282.97205987771451</v>
      </c>
    </row>
    <row r="570" spans="1:14" ht="15" customHeight="1">
      <c r="A570" s="8" t="s">
        <v>280</v>
      </c>
      <c r="B570" s="9" t="s">
        <v>275</v>
      </c>
      <c r="C570" s="28">
        <v>2136</v>
      </c>
      <c r="D570" s="29">
        <v>1041245.18</v>
      </c>
      <c r="E570" s="30">
        <v>0</v>
      </c>
      <c r="F570" s="29">
        <f>D570-E570</f>
        <v>1041245.18</v>
      </c>
      <c r="G570" s="29">
        <v>20423.939999999999</v>
      </c>
      <c r="H570" s="29">
        <v>0</v>
      </c>
      <c r="I570" s="29">
        <v>0</v>
      </c>
      <c r="J570" s="29">
        <f>G570-H570-I570</f>
        <v>20423.939999999999</v>
      </c>
      <c r="K570" s="29">
        <v>380628.67</v>
      </c>
      <c r="L570" s="10">
        <f>(F570+J570)/C570</f>
        <v>497.03610486891392</v>
      </c>
      <c r="M570" s="10">
        <f>K570/C570</f>
        <v>178.19694288389513</v>
      </c>
      <c r="N570" s="11">
        <f>(F570+J570+K570)/C570</f>
        <v>675.23304775280906</v>
      </c>
    </row>
    <row r="571" spans="1:14" ht="15" customHeight="1">
      <c r="A571" s="8" t="s">
        <v>476</v>
      </c>
      <c r="B571" s="9" t="s">
        <v>319</v>
      </c>
      <c r="C571" s="28">
        <v>25455</v>
      </c>
      <c r="D571" s="29">
        <v>9697782.8699999992</v>
      </c>
      <c r="E571" s="30">
        <v>0</v>
      </c>
      <c r="F571" s="29">
        <f>D571-E571</f>
        <v>9697782.8699999992</v>
      </c>
      <c r="G571" s="29">
        <v>124693.15</v>
      </c>
      <c r="H571" s="29">
        <v>0</v>
      </c>
      <c r="I571" s="29">
        <v>0</v>
      </c>
      <c r="J571" s="29">
        <f>G571-H571-I571</f>
        <v>124693.15</v>
      </c>
      <c r="K571" s="29">
        <v>3205262.18</v>
      </c>
      <c r="L571" s="10">
        <f>(F571+J571)/C571</f>
        <v>385.87609585543112</v>
      </c>
      <c r="M571" s="10">
        <f>K571/C571</f>
        <v>125.91876566489884</v>
      </c>
      <c r="N571" s="11">
        <f>(F571+J571+K571)/C571</f>
        <v>511.79486152032996</v>
      </c>
    </row>
    <row r="572" spans="1:14" ht="15" customHeight="1">
      <c r="A572" s="8" t="s">
        <v>269</v>
      </c>
      <c r="B572" s="9" t="s">
        <v>267</v>
      </c>
      <c r="C572" s="28">
        <v>796</v>
      </c>
      <c r="D572" s="29">
        <v>165967.18</v>
      </c>
      <c r="E572" s="30">
        <v>0</v>
      </c>
      <c r="F572" s="29">
        <f>D572-E572</f>
        <v>165967.18</v>
      </c>
      <c r="G572" s="29">
        <v>1082.04</v>
      </c>
      <c r="H572" s="29">
        <v>0</v>
      </c>
      <c r="I572" s="29">
        <v>0</v>
      </c>
      <c r="J572" s="29">
        <f>G572-H572-I572</f>
        <v>1082.04</v>
      </c>
      <c r="K572" s="29">
        <v>47298.3</v>
      </c>
      <c r="L572" s="10">
        <f>(F572+J572)/C572</f>
        <v>209.86082914572864</v>
      </c>
      <c r="M572" s="10">
        <f>K572/C572</f>
        <v>59.41997487437186</v>
      </c>
      <c r="N572" s="11">
        <f>(F572+J572+K572)/C572</f>
        <v>269.2808040201005</v>
      </c>
    </row>
    <row r="573" spans="1:14" ht="15" customHeight="1">
      <c r="A573" s="8" t="s">
        <v>404</v>
      </c>
      <c r="B573" s="9" t="s">
        <v>182</v>
      </c>
      <c r="C573" s="28">
        <v>14142</v>
      </c>
      <c r="D573" s="29">
        <v>3745326.55</v>
      </c>
      <c r="E573" s="30">
        <v>0</v>
      </c>
      <c r="F573" s="29">
        <f>D573-E573</f>
        <v>3745326.55</v>
      </c>
      <c r="G573" s="29">
        <v>186499.44</v>
      </c>
      <c r="H573" s="29">
        <v>0</v>
      </c>
      <c r="I573" s="29">
        <v>0</v>
      </c>
      <c r="J573" s="29">
        <f>G573-H573-I573</f>
        <v>186499.44</v>
      </c>
      <c r="K573" s="29">
        <v>1450303.16</v>
      </c>
      <c r="L573" s="10">
        <f>(F573+J573)/C573</f>
        <v>278.02474826757174</v>
      </c>
      <c r="M573" s="10">
        <f>K573/C573</f>
        <v>102.55290340828736</v>
      </c>
      <c r="N573" s="11">
        <f>(F573+J573+K573)/C573</f>
        <v>380.5776516758591</v>
      </c>
    </row>
    <row r="574" spans="1:14" ht="15" customHeight="1">
      <c r="A574" s="8" t="s">
        <v>218</v>
      </c>
      <c r="B574" s="9" t="s">
        <v>182</v>
      </c>
      <c r="C574" s="28">
        <v>2508</v>
      </c>
      <c r="D574" s="29">
        <v>724451.91</v>
      </c>
      <c r="E574" s="30">
        <v>0</v>
      </c>
      <c r="F574" s="29">
        <f>D574-E574</f>
        <v>724451.91</v>
      </c>
      <c r="G574" s="29">
        <v>7234.95</v>
      </c>
      <c r="H574" s="29">
        <v>0</v>
      </c>
      <c r="I574" s="29">
        <v>0</v>
      </c>
      <c r="J574" s="29">
        <f>G574-H574-I574</f>
        <v>7234.95</v>
      </c>
      <c r="K574" s="29">
        <v>332955.89</v>
      </c>
      <c r="L574" s="10">
        <f>(F574+J574)/C574</f>
        <v>291.74117224880382</v>
      </c>
      <c r="M574" s="10">
        <f>K574/C574</f>
        <v>132.75753189792664</v>
      </c>
      <c r="N574" s="11">
        <f>(F574+J574+K574)/C574</f>
        <v>424.49870414673046</v>
      </c>
    </row>
    <row r="575" spans="1:14" ht="15" customHeight="1">
      <c r="A575" s="8" t="s">
        <v>249</v>
      </c>
      <c r="B575" s="9" t="s">
        <v>237</v>
      </c>
      <c r="C575" s="28">
        <v>1040</v>
      </c>
      <c r="D575" s="29">
        <v>347304.62</v>
      </c>
      <c r="E575" s="30">
        <v>0</v>
      </c>
      <c r="F575" s="29">
        <f>D575-E575</f>
        <v>347304.62</v>
      </c>
      <c r="G575" s="29">
        <v>10151.06</v>
      </c>
      <c r="H575" s="29">
        <v>0</v>
      </c>
      <c r="I575" s="29">
        <v>0</v>
      </c>
      <c r="J575" s="29">
        <f>G575-H575-I575</f>
        <v>10151.06</v>
      </c>
      <c r="K575" s="29">
        <v>474273.94</v>
      </c>
      <c r="L575" s="10">
        <f>(F575+J575)/C575</f>
        <v>343.70738461538463</v>
      </c>
      <c r="M575" s="10">
        <f>K575/C575</f>
        <v>456.03263461538461</v>
      </c>
      <c r="N575" s="11">
        <f>(F575+J575+K575)/C575</f>
        <v>799.74001923076924</v>
      </c>
    </row>
    <row r="576" spans="1:14" ht="15" customHeight="1">
      <c r="A576" s="8" t="s">
        <v>85</v>
      </c>
      <c r="B576" s="9" t="s">
        <v>0</v>
      </c>
      <c r="C576" s="28">
        <v>716</v>
      </c>
      <c r="D576" s="29">
        <v>179435.32</v>
      </c>
      <c r="E576" s="30">
        <v>0</v>
      </c>
      <c r="F576" s="29">
        <f>D576-E576</f>
        <v>179435.32</v>
      </c>
      <c r="G576" s="29">
        <v>7436.22</v>
      </c>
      <c r="H576" s="29">
        <v>0</v>
      </c>
      <c r="I576" s="29">
        <v>0</v>
      </c>
      <c r="J576" s="29">
        <f>G576-H576-I576</f>
        <v>7436.22</v>
      </c>
      <c r="K576" s="29">
        <v>136710.35</v>
      </c>
      <c r="L576" s="10">
        <f>(F576+J576)/C576</f>
        <v>260.99377094972067</v>
      </c>
      <c r="M576" s="10">
        <f>K576/C576</f>
        <v>190.93624301675979</v>
      </c>
      <c r="N576" s="11">
        <f>(F576+J576+K576)/C576</f>
        <v>451.93001396648049</v>
      </c>
    </row>
    <row r="577" spans="1:14" ht="15" customHeight="1">
      <c r="A577" s="8" t="s">
        <v>400</v>
      </c>
      <c r="B577" s="9" t="s">
        <v>182</v>
      </c>
      <c r="C577" s="28">
        <v>13632</v>
      </c>
      <c r="D577" s="29">
        <v>4589936.9800000004</v>
      </c>
      <c r="E577" s="30">
        <v>0</v>
      </c>
      <c r="F577" s="29">
        <f>D577-E577</f>
        <v>4589936.9800000004</v>
      </c>
      <c r="G577" s="29">
        <v>132948.10999999999</v>
      </c>
      <c r="H577" s="29">
        <v>0</v>
      </c>
      <c r="I577" s="29">
        <v>0</v>
      </c>
      <c r="J577" s="29">
        <f>G577-H577-I577</f>
        <v>132948.10999999999</v>
      </c>
      <c r="K577" s="29">
        <v>1588232.3</v>
      </c>
      <c r="L577" s="10">
        <f>(F577+J577)/C577</f>
        <v>346.45577244718316</v>
      </c>
      <c r="M577" s="10">
        <f>K577/C577</f>
        <v>116.50765111502348</v>
      </c>
      <c r="N577" s="11">
        <f>(F577+J577+K577)/C577</f>
        <v>462.96342356220663</v>
      </c>
    </row>
    <row r="578" spans="1:14" ht="15" customHeight="1">
      <c r="A578" s="8" t="s">
        <v>503</v>
      </c>
      <c r="B578" s="9" t="s">
        <v>275</v>
      </c>
      <c r="C578" s="28">
        <v>69166</v>
      </c>
      <c r="D578" s="29">
        <v>45910552.060000002</v>
      </c>
      <c r="E578" s="30">
        <v>0</v>
      </c>
      <c r="F578" s="29">
        <f>D578-E578</f>
        <v>45910552.060000002</v>
      </c>
      <c r="G578" s="29">
        <v>909611.62</v>
      </c>
      <c r="H578" s="29">
        <v>0</v>
      </c>
      <c r="I578" s="29">
        <v>0</v>
      </c>
      <c r="J578" s="29">
        <f>G578-H578-I578</f>
        <v>909611.62</v>
      </c>
      <c r="K578" s="29">
        <v>21071329.09</v>
      </c>
      <c r="L578" s="10">
        <f>(F578+J578)/C578</f>
        <v>676.92455368244509</v>
      </c>
      <c r="M578" s="10">
        <f>K578/C578</f>
        <v>304.64865815574126</v>
      </c>
      <c r="N578" s="11">
        <f>(F578+J578+K578)/C578</f>
        <v>981.57321183818635</v>
      </c>
    </row>
    <row r="579" spans="1:14" ht="15" customHeight="1">
      <c r="A579" s="8" t="s">
        <v>599</v>
      </c>
      <c r="B579" s="9" t="s">
        <v>0</v>
      </c>
      <c r="C579" s="28">
        <v>2796</v>
      </c>
      <c r="D579" s="29">
        <v>2173691.42</v>
      </c>
      <c r="E579" s="30">
        <v>0</v>
      </c>
      <c r="F579" s="29">
        <f>D579-E579</f>
        <v>2173691.42</v>
      </c>
      <c r="G579" s="29">
        <v>44620.88</v>
      </c>
      <c r="H579" s="29">
        <v>0</v>
      </c>
      <c r="I579" s="29">
        <v>0</v>
      </c>
      <c r="J579" s="29">
        <f>G579-H579-I579</f>
        <v>44620.88</v>
      </c>
      <c r="K579" s="29">
        <v>1160040.5</v>
      </c>
      <c r="L579" s="10">
        <f>(F579+J579)/C579</f>
        <v>793.38780400572239</v>
      </c>
      <c r="M579" s="10">
        <f>K579/C579</f>
        <v>414.89288268955653</v>
      </c>
      <c r="N579" s="11">
        <f>(F579+J579+K579)/C579</f>
        <v>1208.280686695279</v>
      </c>
    </row>
    <row r="580" spans="1:14" ht="15" customHeight="1">
      <c r="A580" s="8" t="s">
        <v>421</v>
      </c>
      <c r="B580" s="9" t="s">
        <v>182</v>
      </c>
      <c r="C580" s="28">
        <v>7222</v>
      </c>
      <c r="D580" s="29">
        <v>2399663.04</v>
      </c>
      <c r="E580" s="30">
        <v>0</v>
      </c>
      <c r="F580" s="29">
        <f>D580-E580</f>
        <v>2399663.04</v>
      </c>
      <c r="G580" s="29">
        <v>22699.3</v>
      </c>
      <c r="H580" s="29">
        <v>0</v>
      </c>
      <c r="I580" s="29">
        <v>0</v>
      </c>
      <c r="J580" s="29">
        <f>G580-H580-I580</f>
        <v>22699.3</v>
      </c>
      <c r="K580" s="29">
        <v>1381350.41</v>
      </c>
      <c r="L580" s="10">
        <f>(F580+J580)/C580</f>
        <v>335.41433674882302</v>
      </c>
      <c r="M580" s="10">
        <f>K580/C580</f>
        <v>191.2697881473276</v>
      </c>
      <c r="N580" s="11">
        <f>(F580+J580+K580)/C580</f>
        <v>526.68412489615071</v>
      </c>
    </row>
    <row r="581" spans="1:14" ht="15" customHeight="1">
      <c r="A581" s="8" t="s">
        <v>220</v>
      </c>
      <c r="B581" s="9" t="s">
        <v>182</v>
      </c>
      <c r="C581" s="28">
        <v>1372</v>
      </c>
      <c r="D581" s="29">
        <v>567288.31000000006</v>
      </c>
      <c r="E581" s="30">
        <v>0</v>
      </c>
      <c r="F581" s="29">
        <f>D581-E581</f>
        <v>567288.31000000006</v>
      </c>
      <c r="G581" s="29">
        <v>11867.22</v>
      </c>
      <c r="H581" s="29">
        <v>0</v>
      </c>
      <c r="I581" s="29">
        <v>0</v>
      </c>
      <c r="J581" s="29">
        <f>G581-H581-I581</f>
        <v>11867.22</v>
      </c>
      <c r="K581" s="29">
        <v>259808.07</v>
      </c>
      <c r="L581" s="10">
        <f>(F581+J581)/C581</f>
        <v>422.12502186588921</v>
      </c>
      <c r="M581" s="10">
        <f>K581/C581</f>
        <v>189.36448250728864</v>
      </c>
      <c r="N581" s="11">
        <f>(F581+J581+K581)/C581</f>
        <v>611.48950437317797</v>
      </c>
    </row>
    <row r="582" spans="1:14" ht="15" customHeight="1">
      <c r="A582" s="8" t="s">
        <v>212</v>
      </c>
      <c r="B582" s="9" t="s">
        <v>182</v>
      </c>
      <c r="C582" s="28">
        <v>770</v>
      </c>
      <c r="D582" s="29">
        <v>205043.6</v>
      </c>
      <c r="E582" s="30">
        <v>0</v>
      </c>
      <c r="F582" s="29">
        <f>D582-E582</f>
        <v>205043.6</v>
      </c>
      <c r="G582" s="29">
        <v>3926.66</v>
      </c>
      <c r="H582" s="29">
        <v>0</v>
      </c>
      <c r="I582" s="29">
        <v>0</v>
      </c>
      <c r="J582" s="29">
        <f>G582-H582-I582</f>
        <v>3926.66</v>
      </c>
      <c r="K582" s="29">
        <v>117293.18</v>
      </c>
      <c r="L582" s="10">
        <f>(F582+J582)/C582</f>
        <v>271.38994805194807</v>
      </c>
      <c r="M582" s="10">
        <f>K582/C582</f>
        <v>152.3288051948052</v>
      </c>
      <c r="N582" s="11">
        <f>(F582+J582+K582)/C582</f>
        <v>423.71875324675324</v>
      </c>
    </row>
    <row r="583" spans="1:14" ht="15" customHeight="1">
      <c r="A583" s="8" t="s">
        <v>356</v>
      </c>
      <c r="B583" s="9" t="s">
        <v>275</v>
      </c>
      <c r="C583" s="28">
        <v>17943</v>
      </c>
      <c r="D583" s="29">
        <v>13464340.07</v>
      </c>
      <c r="E583" s="30">
        <v>0</v>
      </c>
      <c r="F583" s="29">
        <f>D583-E583</f>
        <v>13464340.07</v>
      </c>
      <c r="G583" s="29">
        <v>279478.8</v>
      </c>
      <c r="H583" s="29">
        <v>0</v>
      </c>
      <c r="I583" s="29">
        <v>0</v>
      </c>
      <c r="J583" s="29">
        <f>G583-H583-I583</f>
        <v>279478.8</v>
      </c>
      <c r="K583" s="29">
        <v>3402152.27</v>
      </c>
      <c r="L583" s="10">
        <f>(F583+J583)/C583</f>
        <v>765.97106782589321</v>
      </c>
      <c r="M583" s="10">
        <f>K583/C583</f>
        <v>189.6088875884746</v>
      </c>
      <c r="N583" s="11">
        <f>(F583+J583+K583)/C583</f>
        <v>955.57995541436776</v>
      </c>
    </row>
    <row r="584" spans="1:14" ht="15" customHeight="1">
      <c r="A584" s="8" t="s">
        <v>289</v>
      </c>
      <c r="B584" s="9" t="s">
        <v>275</v>
      </c>
      <c r="C584" s="28">
        <v>737</v>
      </c>
      <c r="D584" s="29">
        <v>179496.04</v>
      </c>
      <c r="E584" s="30">
        <v>0</v>
      </c>
      <c r="F584" s="29">
        <f>D584-E584</f>
        <v>179496.04</v>
      </c>
      <c r="G584" s="29">
        <v>10838.86</v>
      </c>
      <c r="H584" s="29">
        <v>0</v>
      </c>
      <c r="I584" s="29">
        <v>0</v>
      </c>
      <c r="J584" s="29">
        <f>G584-H584-I584</f>
        <v>10838.86</v>
      </c>
      <c r="K584" s="29">
        <v>117394.04</v>
      </c>
      <c r="L584" s="10">
        <f>(F584+J584)/C584</f>
        <v>258.25630936227952</v>
      </c>
      <c r="M584" s="10">
        <f>K584/C584</f>
        <v>159.28635006784259</v>
      </c>
      <c r="N584" s="11">
        <f>(F584+J584+K584)/C584</f>
        <v>417.54265943012211</v>
      </c>
    </row>
    <row r="585" spans="1:14" ht="15" customHeight="1">
      <c r="A585" s="8" t="s">
        <v>390</v>
      </c>
      <c r="B585" s="9" t="s">
        <v>267</v>
      </c>
      <c r="C585" s="28">
        <v>7016</v>
      </c>
      <c r="D585" s="29">
        <v>2162575.1800000002</v>
      </c>
      <c r="E585" s="30">
        <v>0</v>
      </c>
      <c r="F585" s="29">
        <f>D585-E585</f>
        <v>2162575.1800000002</v>
      </c>
      <c r="G585" s="29">
        <v>52067.46</v>
      </c>
      <c r="H585" s="29">
        <v>0</v>
      </c>
      <c r="I585" s="29">
        <v>0</v>
      </c>
      <c r="J585" s="29">
        <f>G585-H585-I585</f>
        <v>52067.46</v>
      </c>
      <c r="K585" s="29">
        <v>1182003.78</v>
      </c>
      <c r="L585" s="10">
        <f>(F585+J585)/C585</f>
        <v>315.65602052451538</v>
      </c>
      <c r="M585" s="10">
        <f>K585/C585</f>
        <v>168.47260262257697</v>
      </c>
      <c r="N585" s="11">
        <f>(F585+J585+K585)/C585</f>
        <v>484.12862314709236</v>
      </c>
    </row>
    <row r="586" spans="1:14" ht="15" customHeight="1">
      <c r="A586" s="8" t="s">
        <v>149</v>
      </c>
      <c r="B586" s="9" t="s">
        <v>119</v>
      </c>
      <c r="C586" s="28">
        <v>565</v>
      </c>
      <c r="D586" s="29">
        <v>364345.8</v>
      </c>
      <c r="E586" s="30">
        <v>0</v>
      </c>
      <c r="F586" s="29">
        <f>D586-E586</f>
        <v>364345.8</v>
      </c>
      <c r="G586" s="29">
        <v>424.87</v>
      </c>
      <c r="H586" s="29">
        <v>0</v>
      </c>
      <c r="I586" s="29">
        <v>0</v>
      </c>
      <c r="J586" s="29">
        <f>G586-H586-I586</f>
        <v>424.87</v>
      </c>
      <c r="K586" s="29">
        <v>29190.48</v>
      </c>
      <c r="L586" s="10">
        <f>(F586+J586)/C586</f>
        <v>645.61180530973445</v>
      </c>
      <c r="M586" s="10">
        <f>K586/C586</f>
        <v>51.664566371681417</v>
      </c>
      <c r="N586" s="11">
        <f>(F586+J586+K586)/C586</f>
        <v>697.27637168141587</v>
      </c>
    </row>
    <row r="587" spans="1:14" ht="15" customHeight="1">
      <c r="A587" s="8" t="s">
        <v>600</v>
      </c>
      <c r="B587" s="9" t="s">
        <v>0</v>
      </c>
      <c r="C587" s="28">
        <v>736</v>
      </c>
      <c r="D587" s="29">
        <v>221390.32</v>
      </c>
      <c r="E587" s="30">
        <v>0</v>
      </c>
      <c r="F587" s="29">
        <f>D587-E587</f>
        <v>221390.32</v>
      </c>
      <c r="G587" s="29">
        <v>5016.66</v>
      </c>
      <c r="H587" s="29">
        <v>0</v>
      </c>
      <c r="I587" s="29">
        <v>0</v>
      </c>
      <c r="J587" s="29">
        <f>G587-H587-I587</f>
        <v>5016.66</v>
      </c>
      <c r="K587" s="29">
        <v>95268.1</v>
      </c>
      <c r="L587" s="10">
        <f>(F587+J587)/C587</f>
        <v>307.61817934782613</v>
      </c>
      <c r="M587" s="10">
        <f>K587/C587</f>
        <v>129.44035326086959</v>
      </c>
      <c r="N587" s="11">
        <f>(F587+J587+K587)/C587</f>
        <v>437.05853260869566</v>
      </c>
    </row>
    <row r="588" spans="1:14" ht="15" customHeight="1">
      <c r="A588" s="8" t="s">
        <v>601</v>
      </c>
      <c r="B588" s="9" t="s">
        <v>91</v>
      </c>
      <c r="C588" s="28">
        <v>7862</v>
      </c>
      <c r="D588" s="29">
        <v>2342980.84</v>
      </c>
      <c r="E588" s="30">
        <v>0</v>
      </c>
      <c r="F588" s="29">
        <f>D588-E588</f>
        <v>2342980.84</v>
      </c>
      <c r="G588" s="29">
        <v>31706.32</v>
      </c>
      <c r="H588" s="29">
        <v>0</v>
      </c>
      <c r="I588" s="29">
        <v>0</v>
      </c>
      <c r="J588" s="29">
        <f>G588-H588-I588</f>
        <v>31706.32</v>
      </c>
      <c r="K588" s="29">
        <v>229210.09</v>
      </c>
      <c r="L588" s="10">
        <f>(F588+J588)/C588</f>
        <v>302.04619180870003</v>
      </c>
      <c r="M588" s="10">
        <f>K588/C588</f>
        <v>29.154170694479777</v>
      </c>
      <c r="N588" s="11">
        <f>(F588+J588+K588)/C588</f>
        <v>331.2003625031798</v>
      </c>
    </row>
    <row r="589" spans="1:14" ht="15" customHeight="1">
      <c r="A589" s="8" t="s">
        <v>66</v>
      </c>
      <c r="B589" s="9" t="s">
        <v>0</v>
      </c>
      <c r="C589" s="28">
        <v>232</v>
      </c>
      <c r="D589" s="29">
        <v>46687.44</v>
      </c>
      <c r="E589" s="30">
        <v>0</v>
      </c>
      <c r="F589" s="29">
        <f>D589-E589</f>
        <v>46687.44</v>
      </c>
      <c r="G589" s="29">
        <v>6629.92</v>
      </c>
      <c r="H589" s="29">
        <v>0</v>
      </c>
      <c r="I589" s="29">
        <v>0</v>
      </c>
      <c r="J589" s="29">
        <f>G589-H589-I589</f>
        <v>6629.92</v>
      </c>
      <c r="K589" s="29">
        <v>39557.949999999997</v>
      </c>
      <c r="L589" s="10">
        <f>(F589+J589)/C589</f>
        <v>229.81620689655173</v>
      </c>
      <c r="M589" s="10">
        <f>K589/C589</f>
        <v>170.50840517241377</v>
      </c>
      <c r="N589" s="11">
        <f>(F589+J589+K589)/C589</f>
        <v>400.32461206896551</v>
      </c>
    </row>
    <row r="590" spans="1:14" ht="15" customHeight="1">
      <c r="A590" s="8" t="s">
        <v>124</v>
      </c>
      <c r="B590" s="9" t="s">
        <v>119</v>
      </c>
      <c r="C590" s="28">
        <v>3781</v>
      </c>
      <c r="D590" s="29">
        <v>1785638.7</v>
      </c>
      <c r="E590" s="30">
        <v>0</v>
      </c>
      <c r="F590" s="29">
        <f>D590-E590</f>
        <v>1785638.7</v>
      </c>
      <c r="G590" s="29">
        <v>27566.11</v>
      </c>
      <c r="H590" s="29">
        <v>0</v>
      </c>
      <c r="I590" s="29">
        <v>0</v>
      </c>
      <c r="J590" s="29">
        <f>G590-H590-I590</f>
        <v>27566.11</v>
      </c>
      <c r="K590" s="29">
        <v>135988.93</v>
      </c>
      <c r="L590" s="10">
        <f>(F590+J590)/C590</f>
        <v>479.55694525257871</v>
      </c>
      <c r="M590" s="10">
        <f>K590/C590</f>
        <v>35.966392488759588</v>
      </c>
      <c r="N590" s="11">
        <f>(F590+J590+K590)/C590</f>
        <v>515.52333774133831</v>
      </c>
    </row>
    <row r="591" spans="1:14" ht="15" customHeight="1">
      <c r="A591" s="8" t="s">
        <v>123</v>
      </c>
      <c r="B591" s="9" t="s">
        <v>119</v>
      </c>
      <c r="C591" s="28">
        <v>248</v>
      </c>
      <c r="D591" s="29">
        <v>130099.58</v>
      </c>
      <c r="E591" s="30">
        <v>0</v>
      </c>
      <c r="F591" s="29">
        <f>D591-E591</f>
        <v>130099.58</v>
      </c>
      <c r="G591" s="29">
        <v>179221.74</v>
      </c>
      <c r="H591" s="29">
        <v>0</v>
      </c>
      <c r="I591" s="29">
        <v>0</v>
      </c>
      <c r="J591" s="29">
        <f>G591-H591-I591</f>
        <v>179221.74</v>
      </c>
      <c r="K591" s="29">
        <v>94987.03</v>
      </c>
      <c r="L591" s="10">
        <f>(F591+J591)/C591</f>
        <v>1247.2633870967743</v>
      </c>
      <c r="M591" s="10">
        <f>K591/C591</f>
        <v>383.0122177419355</v>
      </c>
      <c r="N591" s="11">
        <f>(F591+J591+K591)/C591</f>
        <v>1630.2756048387096</v>
      </c>
    </row>
    <row r="592" spans="1:14" ht="15" customHeight="1">
      <c r="A592" s="8" t="s">
        <v>478</v>
      </c>
      <c r="B592" s="9" t="s">
        <v>182</v>
      </c>
      <c r="C592" s="28">
        <v>34329</v>
      </c>
      <c r="D592" s="29">
        <v>15131795.09</v>
      </c>
      <c r="E592" s="30">
        <v>0</v>
      </c>
      <c r="F592" s="29">
        <f>D592-E592</f>
        <v>15131795.09</v>
      </c>
      <c r="G592" s="29">
        <v>318091.56</v>
      </c>
      <c r="H592" s="29">
        <v>0</v>
      </c>
      <c r="I592" s="29">
        <v>0</v>
      </c>
      <c r="J592" s="29">
        <f>G592-H592-I592</f>
        <v>318091.56</v>
      </c>
      <c r="K592" s="29">
        <v>4707791.08</v>
      </c>
      <c r="L592" s="10">
        <f>(F592+J592)/C592</f>
        <v>450.05350141279968</v>
      </c>
      <c r="M592" s="10">
        <f>K592/C592</f>
        <v>137.13743715226192</v>
      </c>
      <c r="N592" s="11">
        <f>(F592+J592+K592)/C592</f>
        <v>587.19093856506163</v>
      </c>
    </row>
    <row r="593" spans="1:14" ht="15" customHeight="1">
      <c r="A593" s="8" t="s">
        <v>602</v>
      </c>
      <c r="B593" s="9" t="s">
        <v>267</v>
      </c>
      <c r="C593" s="28">
        <v>16605</v>
      </c>
      <c r="D593" s="29">
        <v>4411859.2</v>
      </c>
      <c r="E593" s="30">
        <v>0</v>
      </c>
      <c r="F593" s="29">
        <f>D593-E593</f>
        <v>4411859.2</v>
      </c>
      <c r="G593" s="29">
        <v>113779.38</v>
      </c>
      <c r="H593" s="29">
        <v>0</v>
      </c>
      <c r="I593" s="29">
        <v>0</v>
      </c>
      <c r="J593" s="29">
        <f>G593-H593-I593</f>
        <v>113779.38</v>
      </c>
      <c r="K593" s="29">
        <v>1180540.55</v>
      </c>
      <c r="L593" s="10">
        <f>(F593+J593)/C593</f>
        <v>272.5467377295995</v>
      </c>
      <c r="M593" s="10">
        <f>K593/C593</f>
        <v>71.095486299307439</v>
      </c>
      <c r="N593" s="11">
        <f>(F593+J593+K593)/C593</f>
        <v>343.64222402890692</v>
      </c>
    </row>
    <row r="594" spans="1:14" ht="15" customHeight="1">
      <c r="A594" s="8" t="s">
        <v>122</v>
      </c>
      <c r="B594" s="9" t="s">
        <v>119</v>
      </c>
      <c r="C594" s="28">
        <v>822</v>
      </c>
      <c r="D594" s="29">
        <v>230910.83</v>
      </c>
      <c r="E594" s="30">
        <v>0</v>
      </c>
      <c r="F594" s="29">
        <f>D594-E594</f>
        <v>230910.83</v>
      </c>
      <c r="G594" s="29">
        <v>6203.62</v>
      </c>
      <c r="H594" s="29">
        <v>0</v>
      </c>
      <c r="I594" s="29">
        <v>0</v>
      </c>
      <c r="J594" s="29">
        <f>G594-H594-I594</f>
        <v>6203.62</v>
      </c>
      <c r="K594" s="29">
        <v>76102.97</v>
      </c>
      <c r="L594" s="10">
        <f>(F594+J594)/C594</f>
        <v>288.46040145985398</v>
      </c>
      <c r="M594" s="10">
        <f>K594/C594</f>
        <v>92.582688564476882</v>
      </c>
      <c r="N594" s="11">
        <f>(F594+J594+K594)/C594</f>
        <v>381.04309002433087</v>
      </c>
    </row>
    <row r="595" spans="1:14" ht="15" customHeight="1">
      <c r="A595" s="8" t="s">
        <v>454</v>
      </c>
      <c r="B595" s="9" t="s">
        <v>319</v>
      </c>
      <c r="C595" s="28">
        <v>9000</v>
      </c>
      <c r="D595" s="29">
        <v>2744881.34</v>
      </c>
      <c r="E595" s="30">
        <v>0</v>
      </c>
      <c r="F595" s="29">
        <f>D595-E595</f>
        <v>2744881.34</v>
      </c>
      <c r="G595" s="29">
        <v>122325.39</v>
      </c>
      <c r="H595" s="29">
        <v>0</v>
      </c>
      <c r="I595" s="29">
        <v>0</v>
      </c>
      <c r="J595" s="29">
        <f>G595-H595-I595</f>
        <v>122325.39</v>
      </c>
      <c r="K595" s="29">
        <v>329609.88</v>
      </c>
      <c r="L595" s="10">
        <f>(F595+J595)/C595</f>
        <v>318.57852555555553</v>
      </c>
      <c r="M595" s="10">
        <f>K595/C595</f>
        <v>36.62332</v>
      </c>
      <c r="N595" s="11">
        <f>(F595+J595+K595)/C595</f>
        <v>355.20184555555556</v>
      </c>
    </row>
    <row r="596" spans="1:14" ht="15" customHeight="1">
      <c r="A596" s="8" t="s">
        <v>121</v>
      </c>
      <c r="B596" s="9" t="s">
        <v>119</v>
      </c>
      <c r="C596" s="28">
        <v>350</v>
      </c>
      <c r="D596" s="29">
        <v>56975.54</v>
      </c>
      <c r="E596" s="30">
        <v>0</v>
      </c>
      <c r="F596" s="29">
        <f>D596-E596</f>
        <v>56975.54</v>
      </c>
      <c r="G596" s="29">
        <v>24205.97</v>
      </c>
      <c r="H596" s="29">
        <v>0</v>
      </c>
      <c r="I596" s="29">
        <v>0</v>
      </c>
      <c r="J596" s="29">
        <f>G596-H596-I596</f>
        <v>24205.97</v>
      </c>
      <c r="K596" s="29">
        <v>12689.94</v>
      </c>
      <c r="L596" s="10">
        <f>(F596+J596)/C596</f>
        <v>231.94717142857147</v>
      </c>
      <c r="M596" s="10">
        <f>K596/C596</f>
        <v>36.256971428571433</v>
      </c>
      <c r="N596" s="11">
        <f>(F596+J596+K596)/C596</f>
        <v>268.20414285714287</v>
      </c>
    </row>
    <row r="597" spans="1:14" ht="15" customHeight="1">
      <c r="A597" s="8" t="s">
        <v>111</v>
      </c>
      <c r="B597" s="9" t="s">
        <v>91</v>
      </c>
      <c r="C597" s="28">
        <v>231</v>
      </c>
      <c r="D597" s="29">
        <v>54645.3</v>
      </c>
      <c r="E597" s="30">
        <v>0</v>
      </c>
      <c r="F597" s="29">
        <f>D597-E597</f>
        <v>54645.3</v>
      </c>
      <c r="G597" s="29">
        <v>4088.49</v>
      </c>
      <c r="H597" s="29">
        <v>0</v>
      </c>
      <c r="I597" s="29">
        <v>0</v>
      </c>
      <c r="J597" s="29">
        <f>G597-H597-I597</f>
        <v>4088.49</v>
      </c>
      <c r="K597" s="29">
        <v>14272.98</v>
      </c>
      <c r="L597" s="10">
        <f>(F597+J597)/C597</f>
        <v>254.25883116883116</v>
      </c>
      <c r="M597" s="10">
        <f>K597/C597</f>
        <v>61.787792207792208</v>
      </c>
      <c r="N597" s="11">
        <f>(F597+J597+K597)/C597</f>
        <v>316.04662337662342</v>
      </c>
    </row>
    <row r="598" spans="1:14" ht="15" customHeight="1">
      <c r="A598" s="8" t="s">
        <v>222</v>
      </c>
      <c r="B598" s="9" t="s">
        <v>182</v>
      </c>
      <c r="C598" s="28">
        <v>3679</v>
      </c>
      <c r="D598" s="29">
        <v>783063</v>
      </c>
      <c r="E598" s="30">
        <v>0</v>
      </c>
      <c r="F598" s="29">
        <f>D598-E598</f>
        <v>783063</v>
      </c>
      <c r="G598" s="29">
        <v>33175.71</v>
      </c>
      <c r="H598" s="29">
        <v>0</v>
      </c>
      <c r="I598" s="29">
        <v>0</v>
      </c>
      <c r="J598" s="29">
        <f>G598-H598-I598</f>
        <v>33175.71</v>
      </c>
      <c r="K598" s="29">
        <v>413809.46</v>
      </c>
      <c r="L598" s="10">
        <f>(F598+J598)/C598</f>
        <v>221.86428649089424</v>
      </c>
      <c r="M598" s="10">
        <f>K598/C598</f>
        <v>112.47878771405274</v>
      </c>
      <c r="N598" s="11">
        <f>(F598+J598+K598)/C598</f>
        <v>334.34307420494696</v>
      </c>
    </row>
    <row r="599" spans="1:14" ht="15" customHeight="1">
      <c r="A599" s="8" t="s">
        <v>78</v>
      </c>
      <c r="B599" s="9" t="s">
        <v>0</v>
      </c>
      <c r="C599" s="28">
        <v>2066</v>
      </c>
      <c r="D599" s="29">
        <v>606914.53</v>
      </c>
      <c r="E599" s="30">
        <v>0</v>
      </c>
      <c r="F599" s="29">
        <f>D599-E599</f>
        <v>606914.53</v>
      </c>
      <c r="G599" s="29">
        <v>19418.91</v>
      </c>
      <c r="H599" s="29">
        <v>0</v>
      </c>
      <c r="I599" s="29">
        <v>0</v>
      </c>
      <c r="J599" s="29">
        <f>G599-H599-I599</f>
        <v>19418.91</v>
      </c>
      <c r="K599" s="29">
        <v>225633.61</v>
      </c>
      <c r="L599" s="10">
        <f>(F599+J599)/C599</f>
        <v>303.16236205227494</v>
      </c>
      <c r="M599" s="10">
        <f>K599/C599</f>
        <v>109.21278315585673</v>
      </c>
      <c r="N599" s="11">
        <f>(F599+J599+K599)/C599</f>
        <v>412.3751452081317</v>
      </c>
    </row>
    <row r="600" spans="1:14" ht="15" customHeight="1">
      <c r="A600" s="8" t="s">
        <v>380</v>
      </c>
      <c r="B600" s="9" t="s">
        <v>319</v>
      </c>
      <c r="C600" s="28">
        <v>7776</v>
      </c>
      <c r="D600" s="29">
        <v>3164377.05</v>
      </c>
      <c r="E600" s="30">
        <v>0</v>
      </c>
      <c r="F600" s="29">
        <f>D600-E600</f>
        <v>3164377.05</v>
      </c>
      <c r="G600" s="29">
        <v>87968.54</v>
      </c>
      <c r="H600" s="29">
        <v>0</v>
      </c>
      <c r="I600" s="29">
        <v>0</v>
      </c>
      <c r="J600" s="29">
        <f>G600-H600-I600</f>
        <v>87968.54</v>
      </c>
      <c r="K600" s="29">
        <v>369499.61</v>
      </c>
      <c r="L600" s="10">
        <f>(F600+J600)/C600</f>
        <v>418.25431970164607</v>
      </c>
      <c r="M600" s="10">
        <f>K600/C600</f>
        <v>47.517953960905345</v>
      </c>
      <c r="N600" s="11">
        <f>(F600+J600+K600)/C600</f>
        <v>465.77227366255141</v>
      </c>
    </row>
    <row r="601" spans="1:14" ht="15" customHeight="1">
      <c r="A601" s="8" t="s">
        <v>603</v>
      </c>
      <c r="B601" s="9" t="s">
        <v>237</v>
      </c>
      <c r="C601" s="28">
        <v>1118</v>
      </c>
      <c r="D601" s="29">
        <v>272341.44</v>
      </c>
      <c r="E601" s="30">
        <v>0</v>
      </c>
      <c r="F601" s="29">
        <f>D601-E601</f>
        <v>272341.44</v>
      </c>
      <c r="G601" s="29">
        <v>13688.17</v>
      </c>
      <c r="H601" s="29">
        <v>0</v>
      </c>
      <c r="I601" s="29">
        <v>0</v>
      </c>
      <c r="J601" s="29">
        <f>G601-H601-I601</f>
        <v>13688.17</v>
      </c>
      <c r="K601" s="29">
        <v>29848.2</v>
      </c>
      <c r="L601" s="10">
        <f>(F601+J601)/C601</f>
        <v>255.84043828264757</v>
      </c>
      <c r="M601" s="10">
        <f>K601/C601</f>
        <v>26.697853309481218</v>
      </c>
      <c r="N601" s="11">
        <f>(F601+J601+K601)/C601</f>
        <v>282.53829159212881</v>
      </c>
    </row>
    <row r="602" spans="1:14" ht="15" customHeight="1">
      <c r="A602" s="8" t="s">
        <v>67</v>
      </c>
      <c r="B602" s="9" t="s">
        <v>0</v>
      </c>
      <c r="C602" s="28">
        <v>907</v>
      </c>
      <c r="D602" s="29">
        <v>392959.98</v>
      </c>
      <c r="E602" s="30">
        <v>0</v>
      </c>
      <c r="F602" s="29">
        <f>D602-E602</f>
        <v>392959.98</v>
      </c>
      <c r="G602" s="29">
        <v>3046.08</v>
      </c>
      <c r="H602" s="29">
        <v>0</v>
      </c>
      <c r="I602" s="29">
        <v>0</v>
      </c>
      <c r="J602" s="29">
        <f>G602-H602-I602</f>
        <v>3046.08</v>
      </c>
      <c r="K602" s="29">
        <v>102873.8</v>
      </c>
      <c r="L602" s="10">
        <f>(F602+J602)/C602</f>
        <v>436.61087100330758</v>
      </c>
      <c r="M602" s="10">
        <f>K602/C602</f>
        <v>113.4220507166483</v>
      </c>
      <c r="N602" s="11">
        <f>(F602+J602+K602)/C602</f>
        <v>550.03292171995588</v>
      </c>
    </row>
    <row r="603" spans="1:14" ht="15" customHeight="1">
      <c r="A603" s="8" t="s">
        <v>283</v>
      </c>
      <c r="B603" s="9" t="s">
        <v>275</v>
      </c>
      <c r="C603" s="28">
        <v>2502</v>
      </c>
      <c r="D603" s="29">
        <v>778992.89</v>
      </c>
      <c r="E603" s="30">
        <v>0</v>
      </c>
      <c r="F603" s="29">
        <f>D603-E603</f>
        <v>778992.89</v>
      </c>
      <c r="G603" s="29">
        <v>788.92</v>
      </c>
      <c r="H603" s="29">
        <v>0</v>
      </c>
      <c r="I603" s="29">
        <v>0</v>
      </c>
      <c r="J603" s="29">
        <f>G603-H603-I603</f>
        <v>788.92</v>
      </c>
      <c r="K603" s="29">
        <v>201257.05</v>
      </c>
      <c r="L603" s="10">
        <f>(F603+J603)/C603</f>
        <v>311.66339328537174</v>
      </c>
      <c r="M603" s="10">
        <f>K603/C603</f>
        <v>80.438469224620306</v>
      </c>
      <c r="N603" s="11">
        <f>(F603+J603+K603)/C603</f>
        <v>392.10186250999203</v>
      </c>
    </row>
    <row r="604" spans="1:14" ht="15" customHeight="1">
      <c r="A604" s="8" t="s">
        <v>70</v>
      </c>
      <c r="B604" s="9" t="s">
        <v>0</v>
      </c>
      <c r="C604" s="28">
        <v>2105</v>
      </c>
      <c r="D604" s="29">
        <v>447722.76</v>
      </c>
      <c r="E604" s="30">
        <v>0</v>
      </c>
      <c r="F604" s="29">
        <f>D604-E604</f>
        <v>447722.76</v>
      </c>
      <c r="G604" s="29">
        <v>30716.3</v>
      </c>
      <c r="H604" s="29">
        <v>0</v>
      </c>
      <c r="I604" s="29">
        <v>0</v>
      </c>
      <c r="J604" s="29">
        <f>G604-H604-I604</f>
        <v>30716.3</v>
      </c>
      <c r="K604" s="29">
        <v>199558.39999999999</v>
      </c>
      <c r="L604" s="10">
        <f>(F604+J604)/C604</f>
        <v>227.28696437054631</v>
      </c>
      <c r="M604" s="10">
        <f>K604/C604</f>
        <v>94.802090261282657</v>
      </c>
      <c r="N604" s="11">
        <f>(F604+J604+K604)/C604</f>
        <v>322.08905463182896</v>
      </c>
    </row>
    <row r="605" spans="1:14" ht="15" customHeight="1">
      <c r="A605" s="8" t="s">
        <v>60</v>
      </c>
      <c r="B605" s="9" t="s">
        <v>0</v>
      </c>
      <c r="C605" s="28">
        <v>677</v>
      </c>
      <c r="D605" s="29">
        <v>233559.28</v>
      </c>
      <c r="E605" s="30">
        <v>0</v>
      </c>
      <c r="F605" s="29">
        <f>D605-E605</f>
        <v>233559.28</v>
      </c>
      <c r="G605" s="29">
        <v>3472.61</v>
      </c>
      <c r="H605" s="29">
        <v>0</v>
      </c>
      <c r="I605" s="29">
        <v>0</v>
      </c>
      <c r="J605" s="29">
        <f>G605-H605-I605</f>
        <v>3472.61</v>
      </c>
      <c r="K605" s="29">
        <v>63195.38</v>
      </c>
      <c r="L605" s="10">
        <f>(F605+J605)/C605</f>
        <v>350.12096011816834</v>
      </c>
      <c r="M605" s="10">
        <f>K605/C605</f>
        <v>93.346203840472668</v>
      </c>
      <c r="N605" s="11">
        <f>(F605+J605+K605)/C605</f>
        <v>443.46716395864098</v>
      </c>
    </row>
    <row r="606" spans="1:14" ht="15" customHeight="1">
      <c r="A606" s="8" t="s">
        <v>248</v>
      </c>
      <c r="B606" s="9" t="s">
        <v>237</v>
      </c>
      <c r="C606" s="28">
        <v>348</v>
      </c>
      <c r="D606" s="29">
        <v>107857.82</v>
      </c>
      <c r="E606" s="30">
        <v>0</v>
      </c>
      <c r="F606" s="29">
        <f>D606-E606</f>
        <v>107857.82</v>
      </c>
      <c r="G606" s="29">
        <v>864.69</v>
      </c>
      <c r="H606" s="29">
        <v>0</v>
      </c>
      <c r="I606" s="29">
        <v>0</v>
      </c>
      <c r="J606" s="29">
        <f>G606-H606-I606</f>
        <v>864.69</v>
      </c>
      <c r="K606" s="29">
        <v>17349.73</v>
      </c>
      <c r="L606" s="10">
        <f>(F606+J606)/C606</f>
        <v>312.42100574712646</v>
      </c>
      <c r="M606" s="10">
        <f>K606/C606</f>
        <v>49.855545977011495</v>
      </c>
      <c r="N606" s="11">
        <f>(F606+J606+K606)/C606</f>
        <v>362.27655172413796</v>
      </c>
    </row>
    <row r="607" spans="1:14" ht="15" customHeight="1">
      <c r="A607" s="8" t="s">
        <v>366</v>
      </c>
      <c r="B607" s="9" t="s">
        <v>91</v>
      </c>
      <c r="C607" s="28">
        <v>12750</v>
      </c>
      <c r="D607" s="29">
        <v>4985385.57</v>
      </c>
      <c r="E607" s="30">
        <v>0</v>
      </c>
      <c r="F607" s="29">
        <f>D607-E607</f>
        <v>4985385.57</v>
      </c>
      <c r="G607" s="29">
        <v>294433.99</v>
      </c>
      <c r="H607" s="29">
        <v>0</v>
      </c>
      <c r="I607" s="29">
        <v>0</v>
      </c>
      <c r="J607" s="29">
        <f>G607-H607-I607</f>
        <v>294433.99</v>
      </c>
      <c r="K607" s="29">
        <v>1845390.39</v>
      </c>
      <c r="L607" s="10">
        <f>(F607+J607)/C607</f>
        <v>414.1034949019608</v>
      </c>
      <c r="M607" s="10">
        <f>K607/C607</f>
        <v>144.73650117647057</v>
      </c>
      <c r="N607" s="11">
        <f>(F607+J607+K607)/C607</f>
        <v>558.83999607843134</v>
      </c>
    </row>
    <row r="608" spans="1:14" ht="15" customHeight="1">
      <c r="A608" s="8" t="s">
        <v>120</v>
      </c>
      <c r="B608" s="9" t="s">
        <v>119</v>
      </c>
      <c r="C608" s="28">
        <v>230</v>
      </c>
      <c r="D608" s="29">
        <v>60589.05</v>
      </c>
      <c r="E608" s="30">
        <v>0</v>
      </c>
      <c r="F608" s="29">
        <f>D608-E608</f>
        <v>60589.05</v>
      </c>
      <c r="G608" s="29">
        <v>12.64</v>
      </c>
      <c r="H608" s="29">
        <v>0</v>
      </c>
      <c r="I608" s="29">
        <v>0</v>
      </c>
      <c r="J608" s="29">
        <f>G608-H608-I608</f>
        <v>12.64</v>
      </c>
      <c r="K608" s="29">
        <v>27083</v>
      </c>
      <c r="L608" s="10">
        <f>(F608+J608)/C608</f>
        <v>263.48560869565216</v>
      </c>
      <c r="M608" s="10">
        <f>K608/C608</f>
        <v>117.75217391304348</v>
      </c>
      <c r="N608" s="11">
        <f>(F608+J608+K608)/C608</f>
        <v>381.23778260869568</v>
      </c>
    </row>
    <row r="609" spans="1:14" ht="15" customHeight="1">
      <c r="A609" s="8" t="s">
        <v>61</v>
      </c>
      <c r="B609" s="9" t="s">
        <v>0</v>
      </c>
      <c r="C609" s="28">
        <v>2890</v>
      </c>
      <c r="D609" s="29">
        <v>1041409.18</v>
      </c>
      <c r="E609" s="30">
        <v>0</v>
      </c>
      <c r="F609" s="29">
        <f>D609-E609</f>
        <v>1041409.18</v>
      </c>
      <c r="G609" s="29">
        <v>34195.17</v>
      </c>
      <c r="H609" s="29">
        <v>0</v>
      </c>
      <c r="I609" s="29">
        <v>0</v>
      </c>
      <c r="J609" s="29">
        <f>G609-H609-I609</f>
        <v>34195.17</v>
      </c>
      <c r="K609" s="29">
        <v>488464.21</v>
      </c>
      <c r="L609" s="10">
        <f>(F609+J609)/C609</f>
        <v>372.18143598615922</v>
      </c>
      <c r="M609" s="10">
        <f>K609/C609</f>
        <v>169.01875778546713</v>
      </c>
      <c r="N609" s="11">
        <f>(F609+J609+K609)/C609</f>
        <v>541.20019377162635</v>
      </c>
    </row>
    <row r="610" spans="1:14" ht="15" customHeight="1">
      <c r="A610" s="8" t="s">
        <v>146</v>
      </c>
      <c r="B610" s="9" t="s">
        <v>119</v>
      </c>
      <c r="C610" s="28">
        <v>1874</v>
      </c>
      <c r="D610" s="29">
        <v>733609.62</v>
      </c>
      <c r="E610" s="30">
        <v>0</v>
      </c>
      <c r="F610" s="29">
        <f>D610-E610</f>
        <v>733609.62</v>
      </c>
      <c r="G610" s="29">
        <v>12445.98</v>
      </c>
      <c r="H610" s="29">
        <v>0</v>
      </c>
      <c r="I610" s="29">
        <v>0</v>
      </c>
      <c r="J610" s="29">
        <f>G610-H610-I610</f>
        <v>12445.98</v>
      </c>
      <c r="K610" s="29">
        <v>87129.1</v>
      </c>
      <c r="L610" s="10">
        <f>(F610+J610)/C610</f>
        <v>398.1086446104589</v>
      </c>
      <c r="M610" s="10">
        <f>K610/C610</f>
        <v>46.493649946638207</v>
      </c>
      <c r="N610" s="11">
        <f>(F610+J610+K610)/C610</f>
        <v>444.60229455709708</v>
      </c>
    </row>
    <row r="611" spans="1:14" ht="15" customHeight="1">
      <c r="A611" s="8" t="s">
        <v>385</v>
      </c>
      <c r="B611" s="9" t="s">
        <v>119</v>
      </c>
      <c r="C611" s="28">
        <v>6546</v>
      </c>
      <c r="D611" s="29">
        <v>2653617.5499999998</v>
      </c>
      <c r="E611" s="30">
        <v>0</v>
      </c>
      <c r="F611" s="29">
        <f>D611-E611</f>
        <v>2653617.5499999998</v>
      </c>
      <c r="G611" s="29">
        <v>174954.33</v>
      </c>
      <c r="H611" s="29">
        <v>0</v>
      </c>
      <c r="I611" s="29">
        <v>0</v>
      </c>
      <c r="J611" s="29">
        <f>G611-H611-I611</f>
        <v>174954.33</v>
      </c>
      <c r="K611" s="29">
        <v>807699.04</v>
      </c>
      <c r="L611" s="10">
        <f>(F611+J611)/C611</f>
        <v>432.10691720134429</v>
      </c>
      <c r="M611" s="10">
        <f>K611/C611</f>
        <v>123.38818209593646</v>
      </c>
      <c r="N611" s="11">
        <f>(F611+J611+K611)/C611</f>
        <v>555.49509929728072</v>
      </c>
    </row>
    <row r="612" spans="1:14" ht="15" customHeight="1">
      <c r="A612" s="8" t="s">
        <v>359</v>
      </c>
      <c r="B612" s="9" t="s">
        <v>119</v>
      </c>
      <c r="C612" s="28">
        <v>16996</v>
      </c>
      <c r="D612" s="29">
        <v>12604330.880000001</v>
      </c>
      <c r="E612" s="30">
        <v>0</v>
      </c>
      <c r="F612" s="29">
        <f>D612-E612</f>
        <v>12604330.880000001</v>
      </c>
      <c r="G612" s="29">
        <v>146653.01</v>
      </c>
      <c r="H612" s="29">
        <v>0</v>
      </c>
      <c r="I612" s="29">
        <v>0</v>
      </c>
      <c r="J612" s="29">
        <f>G612-H612-I612</f>
        <v>146653.01</v>
      </c>
      <c r="K612" s="29">
        <v>1179119.1399999999</v>
      </c>
      <c r="L612" s="10">
        <f>(F612+J612)/C612</f>
        <v>750.23440162391159</v>
      </c>
      <c r="M612" s="10">
        <f>K612/C612</f>
        <v>69.376273240762529</v>
      </c>
      <c r="N612" s="11">
        <f>(F612+J612+K612)/C612</f>
        <v>819.61067486467414</v>
      </c>
    </row>
    <row r="613" spans="1:14" ht="15" customHeight="1">
      <c r="A613" s="8" t="s">
        <v>420</v>
      </c>
      <c r="B613" s="9" t="s">
        <v>119</v>
      </c>
      <c r="C613" s="28">
        <v>5978</v>
      </c>
      <c r="D613" s="29">
        <v>2240330.4500000002</v>
      </c>
      <c r="E613" s="30">
        <v>0</v>
      </c>
      <c r="F613" s="29">
        <f>D613-E613</f>
        <v>2240330.4500000002</v>
      </c>
      <c r="G613" s="29">
        <v>44944.89</v>
      </c>
      <c r="H613" s="29">
        <v>0</v>
      </c>
      <c r="I613" s="29">
        <v>0</v>
      </c>
      <c r="J613" s="29">
        <f>G613-H613-I613</f>
        <v>44944.89</v>
      </c>
      <c r="K613" s="29">
        <v>201320.81</v>
      </c>
      <c r="L613" s="10">
        <f>(F613+J613)/C613</f>
        <v>382.28092004014724</v>
      </c>
      <c r="M613" s="10">
        <f>K613/C613</f>
        <v>33.67695048511208</v>
      </c>
      <c r="N613" s="11">
        <f>(F613+J613+K613)/C613</f>
        <v>415.95787052525935</v>
      </c>
    </row>
    <row r="614" spans="1:14" ht="15" customHeight="1">
      <c r="A614" s="8" t="s">
        <v>471</v>
      </c>
      <c r="B614" s="9" t="s">
        <v>119</v>
      </c>
      <c r="C614" s="28">
        <v>26899</v>
      </c>
      <c r="D614" s="29">
        <v>9171862.2400000002</v>
      </c>
      <c r="E614" s="30">
        <v>0</v>
      </c>
      <c r="F614" s="29">
        <f>D614-E614</f>
        <v>9171862.2400000002</v>
      </c>
      <c r="G614" s="29">
        <v>186361.01</v>
      </c>
      <c r="H614" s="29">
        <v>0</v>
      </c>
      <c r="I614" s="29">
        <v>0</v>
      </c>
      <c r="J614" s="29">
        <f>G614-H614-I614</f>
        <v>186361.01</v>
      </c>
      <c r="K614" s="29">
        <v>4371839.07</v>
      </c>
      <c r="L614" s="10">
        <f>(F614+J614)/C614</f>
        <v>347.90227331871074</v>
      </c>
      <c r="M614" s="10">
        <f>K614/C614</f>
        <v>162.52794044388267</v>
      </c>
      <c r="N614" s="11">
        <f>(F614+J614+K614)/C614</f>
        <v>510.43021376259344</v>
      </c>
    </row>
    <row r="615" spans="1:14" ht="15" customHeight="1">
      <c r="A615" s="8" t="s">
        <v>243</v>
      </c>
      <c r="B615" s="9" t="s">
        <v>237</v>
      </c>
      <c r="C615" s="28">
        <v>2289</v>
      </c>
      <c r="D615" s="29">
        <v>529418.55000000005</v>
      </c>
      <c r="E615" s="30">
        <v>0</v>
      </c>
      <c r="F615" s="29">
        <f>D615-E615</f>
        <v>529418.55000000005</v>
      </c>
      <c r="G615" s="29">
        <v>20360.82</v>
      </c>
      <c r="H615" s="29">
        <v>0</v>
      </c>
      <c r="I615" s="29">
        <v>0</v>
      </c>
      <c r="J615" s="29">
        <f>G615-H615-I615</f>
        <v>20360.82</v>
      </c>
      <c r="K615" s="29">
        <v>123664.41</v>
      </c>
      <c r="L615" s="10">
        <f>(F615+J615)/C615</f>
        <v>240.1832110091743</v>
      </c>
      <c r="M615" s="10">
        <f>K615/C615</f>
        <v>54.025517693315862</v>
      </c>
      <c r="N615" s="11">
        <f>(F615+J615+K615)/C615</f>
        <v>294.20872870249019</v>
      </c>
    </row>
    <row r="616" spans="1:14" ht="15" customHeight="1">
      <c r="A616" s="8" t="s">
        <v>223</v>
      </c>
      <c r="B616" s="9" t="s">
        <v>182</v>
      </c>
      <c r="C616" s="28">
        <v>4409</v>
      </c>
      <c r="D616" s="29">
        <v>1957356.71</v>
      </c>
      <c r="E616" s="30">
        <v>0</v>
      </c>
      <c r="F616" s="29">
        <f>D616-E616</f>
        <v>1957356.71</v>
      </c>
      <c r="G616" s="29">
        <v>20549.68</v>
      </c>
      <c r="H616" s="29">
        <v>0</v>
      </c>
      <c r="I616" s="29">
        <v>0</v>
      </c>
      <c r="J616" s="29">
        <f>G616-H616-I616</f>
        <v>20549.68</v>
      </c>
      <c r="K616" s="29">
        <v>1192506.1299999999</v>
      </c>
      <c r="L616" s="10">
        <f>(F616+J616)/C616</f>
        <v>448.60657518711724</v>
      </c>
      <c r="M616" s="10">
        <f>K616/C616</f>
        <v>270.47088455432066</v>
      </c>
      <c r="N616" s="11">
        <f>(F616+J616+K616)/C616</f>
        <v>719.07745974143791</v>
      </c>
    </row>
    <row r="617" spans="1:14" ht="15" customHeight="1">
      <c r="A617" s="8" t="s">
        <v>426</v>
      </c>
      <c r="B617" s="9" t="s">
        <v>237</v>
      </c>
      <c r="C617" s="28">
        <v>7067</v>
      </c>
      <c r="D617" s="29">
        <v>2096643.58</v>
      </c>
      <c r="E617" s="30">
        <v>0</v>
      </c>
      <c r="F617" s="29">
        <f>D617-E617</f>
        <v>2096643.58</v>
      </c>
      <c r="G617" s="29">
        <v>23789.32</v>
      </c>
      <c r="H617" s="29">
        <v>0</v>
      </c>
      <c r="I617" s="29">
        <v>0</v>
      </c>
      <c r="J617" s="29">
        <f>G617-H617-I617</f>
        <v>23789.32</v>
      </c>
      <c r="K617" s="29">
        <v>282767.38</v>
      </c>
      <c r="L617" s="10">
        <f>(F617+J617)/C617</f>
        <v>300.04710626857224</v>
      </c>
      <c r="M617" s="10">
        <f>K617/C617</f>
        <v>40.012364511107968</v>
      </c>
      <c r="N617" s="11">
        <f>(F617+J617+K617)/C617</f>
        <v>340.05947077968017</v>
      </c>
    </row>
    <row r="618" spans="1:14" ht="15" customHeight="1">
      <c r="A618" s="8" t="s">
        <v>118</v>
      </c>
      <c r="B618" s="9" t="s">
        <v>91</v>
      </c>
      <c r="C618" s="28">
        <v>2885</v>
      </c>
      <c r="D618" s="29">
        <v>659329.68999999994</v>
      </c>
      <c r="E618" s="30">
        <v>0</v>
      </c>
      <c r="F618" s="29">
        <f>D618-E618</f>
        <v>659329.68999999994</v>
      </c>
      <c r="G618" s="29">
        <v>28956.080000000002</v>
      </c>
      <c r="H618" s="29">
        <v>0</v>
      </c>
      <c r="I618" s="29">
        <v>0</v>
      </c>
      <c r="J618" s="29">
        <f>G618-H618-I618</f>
        <v>28956.080000000002</v>
      </c>
      <c r="K618" s="29">
        <v>123503.27</v>
      </c>
      <c r="L618" s="10">
        <f>(F618+J618)/C618</f>
        <v>238.57392374350084</v>
      </c>
      <c r="M618" s="10">
        <f>K618/C618</f>
        <v>42.80875909878683</v>
      </c>
      <c r="N618" s="11">
        <f>(F618+J618+K618)/C618</f>
        <v>281.38268284228769</v>
      </c>
    </row>
    <row r="619" spans="1:14" ht="15" customHeight="1">
      <c r="A619" s="8" t="s">
        <v>374</v>
      </c>
      <c r="B619" s="9" t="s">
        <v>182</v>
      </c>
      <c r="C619" s="28">
        <v>10673</v>
      </c>
      <c r="D619" s="29">
        <v>3227668.78</v>
      </c>
      <c r="E619" s="30">
        <v>0</v>
      </c>
      <c r="F619" s="29">
        <f>D619-E619</f>
        <v>3227668.78</v>
      </c>
      <c r="G619" s="29">
        <v>181244.13</v>
      </c>
      <c r="H619" s="29">
        <v>0</v>
      </c>
      <c r="I619" s="29">
        <v>0</v>
      </c>
      <c r="J619" s="29">
        <f>G619-H619-I619</f>
        <v>181244.13</v>
      </c>
      <c r="K619" s="29">
        <v>2644191.35</v>
      </c>
      <c r="L619" s="10">
        <f>(F619+J619)/C619</f>
        <v>319.39594397076735</v>
      </c>
      <c r="M619" s="10">
        <f>K619/C619</f>
        <v>247.74583997001781</v>
      </c>
      <c r="N619" s="11">
        <f>(F619+J619+K619)/C619</f>
        <v>567.1417839407851</v>
      </c>
    </row>
    <row r="620" spans="1:14" ht="15" customHeight="1">
      <c r="A620" s="8" t="s">
        <v>250</v>
      </c>
      <c r="B620" s="9" t="s">
        <v>237</v>
      </c>
      <c r="C620" s="28">
        <v>4860</v>
      </c>
      <c r="D620" s="29">
        <v>1788322.42</v>
      </c>
      <c r="E620" s="30">
        <v>0</v>
      </c>
      <c r="F620" s="29">
        <f>D620-E620</f>
        <v>1788322.42</v>
      </c>
      <c r="G620" s="29">
        <v>29162.91</v>
      </c>
      <c r="H620" s="29">
        <v>0</v>
      </c>
      <c r="I620" s="29">
        <v>0</v>
      </c>
      <c r="J620" s="29">
        <f>G620-H620-I620</f>
        <v>29162.91</v>
      </c>
      <c r="K620" s="29">
        <v>196822.54</v>
      </c>
      <c r="L620" s="10">
        <f>(F620+J620)/C620</f>
        <v>373.9681748971193</v>
      </c>
      <c r="M620" s="10">
        <f>K620/C620</f>
        <v>40.498465020576134</v>
      </c>
      <c r="N620" s="11">
        <f>(F620+J620+K620)/C620</f>
        <v>414.46663991769543</v>
      </c>
    </row>
    <row r="621" spans="1:14" ht="15" customHeight="1">
      <c r="A621" s="8" t="s">
        <v>270</v>
      </c>
      <c r="B621" s="9" t="s">
        <v>267</v>
      </c>
      <c r="C621" s="28">
        <v>455</v>
      </c>
      <c r="D621" s="29">
        <v>166830.29</v>
      </c>
      <c r="E621" s="30">
        <v>0</v>
      </c>
      <c r="F621" s="29">
        <f>D621-E621</f>
        <v>166830.29</v>
      </c>
      <c r="G621" s="29">
        <v>18923.330000000002</v>
      </c>
      <c r="H621" s="29">
        <v>0</v>
      </c>
      <c r="I621" s="29">
        <v>0</v>
      </c>
      <c r="J621" s="29">
        <f>G621-H621-I621</f>
        <v>18923.330000000002</v>
      </c>
      <c r="K621" s="29">
        <v>65918.27</v>
      </c>
      <c r="L621" s="10">
        <f>(F621+J621)/C621</f>
        <v>408.24971428571428</v>
      </c>
      <c r="M621" s="10">
        <f>K621/C621</f>
        <v>144.8753186813187</v>
      </c>
      <c r="N621" s="11">
        <f>(F621+J621+K621)/C621</f>
        <v>553.12503296703301</v>
      </c>
    </row>
    <row r="622" spans="1:14" ht="15" customHeight="1">
      <c r="A622" s="8" t="s">
        <v>545</v>
      </c>
      <c r="B622" s="9" t="s">
        <v>319</v>
      </c>
      <c r="C622" s="28">
        <v>4477</v>
      </c>
      <c r="D622" s="29">
        <v>1399186.17</v>
      </c>
      <c r="E622" s="30">
        <v>0</v>
      </c>
      <c r="F622" s="29">
        <f>D622-E622</f>
        <v>1399186.17</v>
      </c>
      <c r="G622" s="29">
        <v>31336.21</v>
      </c>
      <c r="H622" s="29">
        <v>0</v>
      </c>
      <c r="I622" s="29">
        <v>0</v>
      </c>
      <c r="J622" s="29">
        <f>G622-H622-I622</f>
        <v>31336.21</v>
      </c>
      <c r="K622" s="29">
        <v>196913.92000000001</v>
      </c>
      <c r="L622" s="10">
        <f>(F622+J622)/C622</f>
        <v>319.52700022336381</v>
      </c>
      <c r="M622" s="10">
        <f>K622/C622</f>
        <v>43.983453205271388</v>
      </c>
      <c r="N622" s="11">
        <f>(F622+J622+K622)/C622</f>
        <v>363.51045342863523</v>
      </c>
    </row>
    <row r="623" spans="1:14" ht="15" customHeight="1">
      <c r="A623" s="8" t="s">
        <v>373</v>
      </c>
      <c r="B623" s="9" t="s">
        <v>267</v>
      </c>
      <c r="C623" s="28">
        <v>12134</v>
      </c>
      <c r="D623" s="29">
        <v>3460901.09</v>
      </c>
      <c r="E623" s="30">
        <v>0</v>
      </c>
      <c r="F623" s="29">
        <f>D623-E623</f>
        <v>3460901.09</v>
      </c>
      <c r="G623" s="29">
        <v>59964.97</v>
      </c>
      <c r="H623" s="29">
        <v>0</v>
      </c>
      <c r="I623" s="29">
        <v>0</v>
      </c>
      <c r="J623" s="29">
        <f>G623-H623-I623</f>
        <v>59964.97</v>
      </c>
      <c r="K623" s="29">
        <v>1129479.6000000001</v>
      </c>
      <c r="L623" s="10">
        <f>(F623+J623)/C623</f>
        <v>290.16532553156418</v>
      </c>
      <c r="M623" s="10">
        <f>K623/C623</f>
        <v>93.083863523982203</v>
      </c>
      <c r="N623" s="11">
        <f>(F623+J623+K623)/C623</f>
        <v>383.24918905554642</v>
      </c>
    </row>
    <row r="624" spans="1:14" ht="15" customHeight="1">
      <c r="A624" s="8" t="s">
        <v>76</v>
      </c>
      <c r="B624" s="9" t="s">
        <v>0</v>
      </c>
      <c r="C624" s="28">
        <v>934</v>
      </c>
      <c r="D624" s="29">
        <v>151687.18</v>
      </c>
      <c r="E624" s="30">
        <v>0</v>
      </c>
      <c r="F624" s="29">
        <f>D624-E624</f>
        <v>151687.18</v>
      </c>
      <c r="G624" s="29">
        <v>12806.63</v>
      </c>
      <c r="H624" s="29">
        <v>0</v>
      </c>
      <c r="I624" s="29">
        <v>0</v>
      </c>
      <c r="J624" s="29">
        <f>G624-H624-I624</f>
        <v>12806.63</v>
      </c>
      <c r="K624" s="29">
        <v>140814.79</v>
      </c>
      <c r="L624" s="10">
        <f>(F624+J624)/C624</f>
        <v>176.11756959314775</v>
      </c>
      <c r="M624" s="10">
        <f>K624/C624</f>
        <v>150.76529978586726</v>
      </c>
      <c r="N624" s="11">
        <f>(F624+J624+K624)/C624</f>
        <v>326.88286937901495</v>
      </c>
    </row>
    <row r="625" spans="1:14" ht="15" customHeight="1">
      <c r="A625" s="8" t="s">
        <v>282</v>
      </c>
      <c r="B625" s="9" t="s">
        <v>275</v>
      </c>
      <c r="C625" s="28">
        <v>4148</v>
      </c>
      <c r="D625" s="29">
        <v>1553190.24</v>
      </c>
      <c r="E625" s="30">
        <v>0</v>
      </c>
      <c r="F625" s="29">
        <f>D625-E625</f>
        <v>1553190.24</v>
      </c>
      <c r="G625" s="29">
        <v>-5184.12</v>
      </c>
      <c r="H625" s="29">
        <v>0</v>
      </c>
      <c r="I625" s="29">
        <v>0</v>
      </c>
      <c r="J625" s="29">
        <f>G625-H625-I625</f>
        <v>-5184.12</v>
      </c>
      <c r="K625" s="29">
        <v>207115.39</v>
      </c>
      <c r="L625" s="10">
        <f>(F625+J625)/C625</f>
        <v>373.19337512054</v>
      </c>
      <c r="M625" s="10">
        <f>K625/C625</f>
        <v>49.931386210221795</v>
      </c>
      <c r="N625" s="11">
        <f>(F625+J625+K625)/C625</f>
        <v>423.12476133076177</v>
      </c>
    </row>
    <row r="626" spans="1:14" ht="15" customHeight="1">
      <c r="A626" s="8" t="s">
        <v>434</v>
      </c>
      <c r="B626" s="9" t="s">
        <v>237</v>
      </c>
      <c r="C626" s="28">
        <v>8671</v>
      </c>
      <c r="D626" s="29">
        <v>2189958.69</v>
      </c>
      <c r="E626" s="30">
        <v>0</v>
      </c>
      <c r="F626" s="29">
        <f>D626-E626</f>
        <v>2189958.69</v>
      </c>
      <c r="G626" s="29">
        <v>58518.28</v>
      </c>
      <c r="H626" s="29">
        <v>0</v>
      </c>
      <c r="I626" s="29">
        <v>0</v>
      </c>
      <c r="J626" s="29">
        <f>G626-H626-I626</f>
        <v>58518.28</v>
      </c>
      <c r="K626" s="29">
        <v>343051.19</v>
      </c>
      <c r="L626" s="10">
        <f>(F626+J626)/C626</f>
        <v>259.30999538692191</v>
      </c>
      <c r="M626" s="10">
        <f>K626/C626</f>
        <v>39.563048091338949</v>
      </c>
      <c r="N626" s="11">
        <f>(F626+J626+K626)/C626</f>
        <v>298.87304347826085</v>
      </c>
    </row>
    <row r="627" spans="1:14" ht="15" customHeight="1">
      <c r="A627" s="8" t="s">
        <v>274</v>
      </c>
      <c r="B627" s="9" t="s">
        <v>275</v>
      </c>
      <c r="C627" s="28">
        <v>3288</v>
      </c>
      <c r="D627" s="29">
        <v>1060441.6100000001</v>
      </c>
      <c r="E627" s="30">
        <v>0</v>
      </c>
      <c r="F627" s="29">
        <f>D627-E627</f>
        <v>1060441.6100000001</v>
      </c>
      <c r="G627" s="29">
        <v>37059.230000000003</v>
      </c>
      <c r="H627" s="29">
        <v>0</v>
      </c>
      <c r="I627" s="29">
        <v>0</v>
      </c>
      <c r="J627" s="29">
        <f>G627-H627-I627</f>
        <v>37059.230000000003</v>
      </c>
      <c r="K627" s="29">
        <v>81245.27</v>
      </c>
      <c r="L627" s="10">
        <f>(F627+J627)/C627</f>
        <v>333.78979318734798</v>
      </c>
      <c r="M627" s="10">
        <f>K627/C627</f>
        <v>24.709631995133822</v>
      </c>
      <c r="N627" s="11">
        <f>(F627+J627+K627)/C627</f>
        <v>358.49942518248179</v>
      </c>
    </row>
    <row r="628" spans="1:14" ht="15" customHeight="1">
      <c r="A628" s="8" t="s">
        <v>224</v>
      </c>
      <c r="B628" s="9" t="s">
        <v>182</v>
      </c>
      <c r="C628" s="28">
        <v>3038</v>
      </c>
      <c r="D628" s="29">
        <v>910228.83</v>
      </c>
      <c r="E628" s="30">
        <v>0</v>
      </c>
      <c r="F628" s="29">
        <f>D628-E628</f>
        <v>910228.83</v>
      </c>
      <c r="G628" s="29">
        <v>10912.09</v>
      </c>
      <c r="H628" s="29">
        <v>0</v>
      </c>
      <c r="I628" s="29">
        <v>0</v>
      </c>
      <c r="J628" s="29">
        <f>G628-H628-I628</f>
        <v>10912.09</v>
      </c>
      <c r="K628" s="29">
        <v>209008.44</v>
      </c>
      <c r="L628" s="10">
        <f>(F628+J628)/C628</f>
        <v>303.20635944700456</v>
      </c>
      <c r="M628" s="10">
        <f>K628/C628</f>
        <v>68.798038183015137</v>
      </c>
      <c r="N628" s="11">
        <f>(F628+J628+K628)/C628</f>
        <v>372.0043976300197</v>
      </c>
    </row>
    <row r="629" spans="1:14" ht="15" customHeight="1">
      <c r="A629" s="8" t="s">
        <v>100</v>
      </c>
      <c r="B629" s="9" t="s">
        <v>91</v>
      </c>
      <c r="C629" s="28">
        <v>387</v>
      </c>
      <c r="D629" s="29">
        <v>79159.12</v>
      </c>
      <c r="E629" s="30">
        <v>0</v>
      </c>
      <c r="F629" s="29">
        <f>D629-E629</f>
        <v>79159.12</v>
      </c>
      <c r="G629" s="29">
        <v>2374.92</v>
      </c>
      <c r="H629" s="29">
        <v>0</v>
      </c>
      <c r="I629" s="29">
        <v>0</v>
      </c>
      <c r="J629" s="29">
        <f>G629-H629-I629</f>
        <v>2374.92</v>
      </c>
      <c r="K629" s="29">
        <v>13304.53</v>
      </c>
      <c r="L629" s="10">
        <f>(F629+J629)/C629</f>
        <v>210.68227390180877</v>
      </c>
      <c r="M629" s="10">
        <f>K629/C629</f>
        <v>34.378630490956077</v>
      </c>
      <c r="N629" s="11">
        <f>(F629+J629+K629)/C629</f>
        <v>245.06090439276483</v>
      </c>
    </row>
    <row r="630" spans="1:14" ht="15" customHeight="1">
      <c r="A630" s="8" t="s">
        <v>604</v>
      </c>
      <c r="B630" s="9" t="s">
        <v>0</v>
      </c>
      <c r="C630" s="28">
        <v>562</v>
      </c>
      <c r="D630" s="29">
        <v>135145.94</v>
      </c>
      <c r="E630" s="30">
        <v>0</v>
      </c>
      <c r="F630" s="29">
        <f>D630-E630</f>
        <v>135145.94</v>
      </c>
      <c r="G630" s="29">
        <v>1267.6500000000001</v>
      </c>
      <c r="H630" s="29">
        <v>0</v>
      </c>
      <c r="I630" s="29">
        <v>0</v>
      </c>
      <c r="J630" s="29">
        <f>G630-H630-I630</f>
        <v>1267.6500000000001</v>
      </c>
      <c r="K630" s="29">
        <v>86386.65</v>
      </c>
      <c r="L630" s="10">
        <f>(F630+J630)/C630</f>
        <v>242.72880782918148</v>
      </c>
      <c r="M630" s="10">
        <f>K630/C630</f>
        <v>153.71290035587188</v>
      </c>
      <c r="N630" s="11">
        <f>(F630+J630+K630)/C630</f>
        <v>396.44170818505336</v>
      </c>
    </row>
    <row r="631" spans="1:14" ht="15" customHeight="1">
      <c r="A631" s="8" t="s">
        <v>281</v>
      </c>
      <c r="B631" s="9" t="s">
        <v>275</v>
      </c>
      <c r="C631" s="28">
        <v>1460</v>
      </c>
      <c r="D631" s="29">
        <v>408874.83</v>
      </c>
      <c r="E631" s="30">
        <v>0</v>
      </c>
      <c r="F631" s="29">
        <f>D631-E631</f>
        <v>408874.83</v>
      </c>
      <c r="G631" s="29">
        <v>11037.34</v>
      </c>
      <c r="H631" s="29">
        <v>0</v>
      </c>
      <c r="I631" s="29">
        <v>0</v>
      </c>
      <c r="J631" s="29">
        <f>G631-H631-I631</f>
        <v>11037.34</v>
      </c>
      <c r="K631" s="29">
        <v>139516.78</v>
      </c>
      <c r="L631" s="10">
        <f>(F631+J631)/C631</f>
        <v>287.61107534246577</v>
      </c>
      <c r="M631" s="10">
        <f>K631/C631</f>
        <v>95.559438356164378</v>
      </c>
      <c r="N631" s="11">
        <f>(F631+J631+K631)/C631</f>
        <v>383.1705136986302</v>
      </c>
    </row>
    <row r="632" spans="1:14" ht="15" customHeight="1">
      <c r="A632" s="8" t="s">
        <v>605</v>
      </c>
      <c r="B632" s="9" t="s">
        <v>319</v>
      </c>
      <c r="C632" s="28">
        <v>6591</v>
      </c>
      <c r="D632" s="29">
        <v>1655480.31</v>
      </c>
      <c r="E632" s="30">
        <v>0</v>
      </c>
      <c r="F632" s="29">
        <f>D632-E632</f>
        <v>1655480.31</v>
      </c>
      <c r="G632" s="29">
        <v>41929.82</v>
      </c>
      <c r="H632" s="29">
        <v>0</v>
      </c>
      <c r="I632" s="29">
        <v>0</v>
      </c>
      <c r="J632" s="29">
        <f>G632-H632-I632</f>
        <v>41929.82</v>
      </c>
      <c r="K632" s="29">
        <v>249688.71</v>
      </c>
      <c r="L632" s="10">
        <f>(F632+J632)/C632</f>
        <v>257.53453648915189</v>
      </c>
      <c r="M632" s="10">
        <f>K632/C632</f>
        <v>37.883281747837962</v>
      </c>
      <c r="N632" s="11">
        <f>(F632+J632+K632)/C632</f>
        <v>295.41781823698983</v>
      </c>
    </row>
    <row r="633" spans="1:14" ht="15" customHeight="1">
      <c r="A633" s="8" t="s">
        <v>386</v>
      </c>
      <c r="B633" s="9" t="s">
        <v>182</v>
      </c>
      <c r="C633" s="28">
        <v>8078</v>
      </c>
      <c r="D633" s="29">
        <v>2653234.34</v>
      </c>
      <c r="E633" s="30">
        <v>0</v>
      </c>
      <c r="F633" s="29">
        <f>D633-E633</f>
        <v>2653234.34</v>
      </c>
      <c r="G633" s="29">
        <v>63785.51</v>
      </c>
      <c r="H633" s="29">
        <v>0</v>
      </c>
      <c r="I633" s="29">
        <v>0</v>
      </c>
      <c r="J633" s="29">
        <f>G633-H633-I633</f>
        <v>63785.51</v>
      </c>
      <c r="K633" s="29">
        <v>1765709.07</v>
      </c>
      <c r="L633" s="10">
        <f>(F633+J633)/C633</f>
        <v>336.3480873978707</v>
      </c>
      <c r="M633" s="10">
        <f>K633/C633</f>
        <v>218.5824548155484</v>
      </c>
      <c r="N633" s="11">
        <f>(F633+J633+K633)/C633</f>
        <v>554.93054221341913</v>
      </c>
    </row>
    <row r="634" spans="1:14" ht="15" customHeight="1">
      <c r="A634" s="8" t="s">
        <v>247</v>
      </c>
      <c r="B634" s="9" t="s">
        <v>237</v>
      </c>
      <c r="C634" s="28">
        <v>1448</v>
      </c>
      <c r="D634" s="29">
        <v>358235.62</v>
      </c>
      <c r="E634" s="30">
        <v>0</v>
      </c>
      <c r="F634" s="29">
        <f>D634-E634</f>
        <v>358235.62</v>
      </c>
      <c r="G634" s="29">
        <v>21793.33</v>
      </c>
      <c r="H634" s="29">
        <v>0</v>
      </c>
      <c r="I634" s="29">
        <v>0</v>
      </c>
      <c r="J634" s="29">
        <f>G634-H634-I634</f>
        <v>21793.33</v>
      </c>
      <c r="K634" s="29">
        <v>49745.35</v>
      </c>
      <c r="L634" s="10">
        <f>(F634+J634)/C634</f>
        <v>262.45093232044201</v>
      </c>
      <c r="M634" s="10">
        <f>K634/C634</f>
        <v>34.354523480662984</v>
      </c>
      <c r="N634" s="11">
        <f>(F634+J634+K634)/C634</f>
        <v>296.80545580110498</v>
      </c>
    </row>
    <row r="635" spans="1:14" ht="15" customHeight="1">
      <c r="A635" s="8" t="s">
        <v>246</v>
      </c>
      <c r="B635" s="9" t="s">
        <v>237</v>
      </c>
      <c r="C635" s="28">
        <v>1015</v>
      </c>
      <c r="D635" s="29">
        <v>266075.06</v>
      </c>
      <c r="E635" s="30">
        <v>0</v>
      </c>
      <c r="F635" s="29">
        <f>D635-E635</f>
        <v>266075.06</v>
      </c>
      <c r="G635" s="29">
        <v>1178.45</v>
      </c>
      <c r="H635" s="29">
        <v>0</v>
      </c>
      <c r="I635" s="29">
        <v>0</v>
      </c>
      <c r="J635" s="29">
        <f>G635-H635-I635</f>
        <v>1178.45</v>
      </c>
      <c r="K635" s="29">
        <v>29937.01</v>
      </c>
      <c r="L635" s="10">
        <f>(F635+J635)/C635</f>
        <v>263.30395073891628</v>
      </c>
      <c r="M635" s="10">
        <f>K635/C635</f>
        <v>29.494591133004924</v>
      </c>
      <c r="N635" s="11">
        <f>(F635+J635+K635)/C635</f>
        <v>292.7985418719212</v>
      </c>
    </row>
    <row r="636" spans="1:14" ht="15" customHeight="1">
      <c r="A636" s="8" t="s">
        <v>332</v>
      </c>
      <c r="B636" s="9" t="s">
        <v>319</v>
      </c>
      <c r="C636" s="28">
        <v>4847</v>
      </c>
      <c r="D636" s="29">
        <v>1668907.91</v>
      </c>
      <c r="E636" s="30">
        <v>0</v>
      </c>
      <c r="F636" s="29">
        <f>D636-E636</f>
        <v>1668907.91</v>
      </c>
      <c r="G636" s="29">
        <v>10525.59</v>
      </c>
      <c r="H636" s="29">
        <v>0</v>
      </c>
      <c r="I636" s="29">
        <v>0</v>
      </c>
      <c r="J636" s="29">
        <f>G636-H636-I636</f>
        <v>10525.59</v>
      </c>
      <c r="K636" s="29">
        <v>227601.12</v>
      </c>
      <c r="L636" s="10">
        <f>(F636+J636)/C636</f>
        <v>346.48927171446257</v>
      </c>
      <c r="M636" s="10">
        <f>K636/C636</f>
        <v>46.957111615432225</v>
      </c>
      <c r="N636" s="11">
        <f>(F636+J636+K636)/C636</f>
        <v>393.44638332989479</v>
      </c>
    </row>
    <row r="637" spans="1:14" ht="15" customHeight="1">
      <c r="A637" s="8" t="s">
        <v>606</v>
      </c>
      <c r="B637" s="9" t="s">
        <v>275</v>
      </c>
      <c r="C637" s="28">
        <v>3362</v>
      </c>
      <c r="D637" s="29">
        <v>1236333.6399999999</v>
      </c>
      <c r="E637" s="30">
        <v>0</v>
      </c>
      <c r="F637" s="29">
        <f>D637-E637</f>
        <v>1236333.6399999999</v>
      </c>
      <c r="G637" s="29">
        <v>27827.23</v>
      </c>
      <c r="H637" s="29">
        <v>0</v>
      </c>
      <c r="I637" s="29">
        <v>0</v>
      </c>
      <c r="J637" s="29">
        <f>G637-H637-I637</f>
        <v>27827.23</v>
      </c>
      <c r="K637" s="29">
        <v>444213.37</v>
      </c>
      <c r="L637" s="10">
        <f>(F637+J637)/C637</f>
        <v>376.01453599048182</v>
      </c>
      <c r="M637" s="10">
        <f>K637/C637</f>
        <v>132.12771267102914</v>
      </c>
      <c r="N637" s="11">
        <f>(F637+J637+K637)/C637</f>
        <v>508.14224866151091</v>
      </c>
    </row>
    <row r="638" spans="1:14" ht="15" customHeight="1">
      <c r="A638" s="8" t="s">
        <v>393</v>
      </c>
      <c r="B638" s="9" t="s">
        <v>275</v>
      </c>
      <c r="C638" s="28">
        <v>5308</v>
      </c>
      <c r="D638" s="29">
        <v>1866683.55</v>
      </c>
      <c r="E638" s="30">
        <v>0</v>
      </c>
      <c r="F638" s="29">
        <f>D638-E638</f>
        <v>1866683.55</v>
      </c>
      <c r="G638" s="29">
        <v>28395.26</v>
      </c>
      <c r="H638" s="29">
        <v>0</v>
      </c>
      <c r="I638" s="29">
        <v>0</v>
      </c>
      <c r="J638" s="29">
        <f>G638-H638-I638</f>
        <v>28395.26</v>
      </c>
      <c r="K638" s="29">
        <v>608704.44999999995</v>
      </c>
      <c r="L638" s="10">
        <f>(F638+J638)/C638</f>
        <v>357.02313677467976</v>
      </c>
      <c r="M638" s="10">
        <f>K638/C638</f>
        <v>114.67679917106254</v>
      </c>
      <c r="N638" s="11">
        <f>(F638+J638+K638)/C638</f>
        <v>471.69993594574225</v>
      </c>
    </row>
    <row r="639" spans="1:14" ht="15" customHeight="1">
      <c r="A639" s="8" t="s">
        <v>62</v>
      </c>
      <c r="B639" s="9" t="s">
        <v>0</v>
      </c>
      <c r="C639" s="28">
        <v>2021</v>
      </c>
      <c r="D639" s="29">
        <v>444411.67</v>
      </c>
      <c r="E639" s="30">
        <v>0</v>
      </c>
      <c r="F639" s="29">
        <f>D639-E639</f>
        <v>444411.67</v>
      </c>
      <c r="G639" s="29">
        <v>5941.34</v>
      </c>
      <c r="H639" s="29">
        <v>0</v>
      </c>
      <c r="I639" s="29">
        <v>0</v>
      </c>
      <c r="J639" s="29">
        <f>G639-H639-I639</f>
        <v>5941.34</v>
      </c>
      <c r="K639" s="29">
        <v>377533.41</v>
      </c>
      <c r="L639" s="10">
        <f>(F639+J639)/C639</f>
        <v>222.83671944581891</v>
      </c>
      <c r="M639" s="10">
        <f>K639/C639</f>
        <v>186.80524987629886</v>
      </c>
      <c r="N639" s="11">
        <f>(F639+J639+K639)/C639</f>
        <v>409.64196932211775</v>
      </c>
    </row>
    <row r="640" spans="1:14" ht="15" customHeight="1">
      <c r="A640" s="8" t="s">
        <v>225</v>
      </c>
      <c r="B640" s="9" t="s">
        <v>182</v>
      </c>
      <c r="C640" s="28">
        <v>968</v>
      </c>
      <c r="D640" s="29">
        <v>189884.18</v>
      </c>
      <c r="E640" s="30">
        <v>0</v>
      </c>
      <c r="F640" s="29">
        <f>D640-E640</f>
        <v>189884.18</v>
      </c>
      <c r="G640" s="29">
        <v>21412.959999999999</v>
      </c>
      <c r="H640" s="29">
        <v>0</v>
      </c>
      <c r="I640" s="29">
        <v>0</v>
      </c>
      <c r="J640" s="29">
        <f>G640-H640-I640</f>
        <v>21412.959999999999</v>
      </c>
      <c r="K640" s="29">
        <v>158985.22</v>
      </c>
      <c r="L640" s="10">
        <f>(F640+J640)/C640</f>
        <v>218.28216942148759</v>
      </c>
      <c r="M640" s="10">
        <f>K640/C640</f>
        <v>164.24092975206611</v>
      </c>
      <c r="N640" s="11">
        <f>(F640+J640+K640)/C640</f>
        <v>382.5230991735537</v>
      </c>
    </row>
    <row r="641" spans="1:14" ht="15" customHeight="1">
      <c r="A641" s="8" t="s">
        <v>607</v>
      </c>
      <c r="B641" s="9" t="s">
        <v>182</v>
      </c>
      <c r="C641" s="28">
        <v>6020</v>
      </c>
      <c r="D641" s="29">
        <v>1698948.53</v>
      </c>
      <c r="E641" s="30">
        <v>0</v>
      </c>
      <c r="F641" s="29">
        <f>D641-E641</f>
        <v>1698948.53</v>
      </c>
      <c r="G641" s="29">
        <v>41564.6</v>
      </c>
      <c r="H641" s="29">
        <v>0</v>
      </c>
      <c r="I641" s="29">
        <v>0</v>
      </c>
      <c r="J641" s="29">
        <f>G641-H641-I641</f>
        <v>41564.6</v>
      </c>
      <c r="K641" s="29">
        <v>925119.75</v>
      </c>
      <c r="L641" s="10">
        <f>(F641+J641)/C641</f>
        <v>289.1217823920266</v>
      </c>
      <c r="M641" s="10">
        <f>K641/C641</f>
        <v>153.67437707641196</v>
      </c>
      <c r="N641" s="11">
        <f>(F641+J641+K641)/C641</f>
        <v>442.79615946843853</v>
      </c>
    </row>
    <row r="642" spans="1:14" ht="15" customHeight="1">
      <c r="A642" s="8" t="s">
        <v>99</v>
      </c>
      <c r="B642" s="9" t="s">
        <v>91</v>
      </c>
      <c r="C642" s="28">
        <v>2211</v>
      </c>
      <c r="D642" s="29">
        <v>607505.04</v>
      </c>
      <c r="E642" s="30">
        <v>0</v>
      </c>
      <c r="F642" s="29">
        <f>D642-E642</f>
        <v>607505.04</v>
      </c>
      <c r="G642" s="29">
        <v>37114.870000000003</v>
      </c>
      <c r="H642" s="29">
        <v>0</v>
      </c>
      <c r="I642" s="29">
        <v>0</v>
      </c>
      <c r="J642" s="29">
        <f>G642-H642-I642</f>
        <v>37114.870000000003</v>
      </c>
      <c r="K642" s="29">
        <v>102925.21</v>
      </c>
      <c r="L642" s="10">
        <f>(F642+J642)/C642</f>
        <v>291.55129353233832</v>
      </c>
      <c r="M642" s="10">
        <f>K642/C642</f>
        <v>46.551429217548623</v>
      </c>
      <c r="N642" s="11">
        <f>(F642+J642+K642)/C642</f>
        <v>338.10272274988694</v>
      </c>
    </row>
    <row r="643" spans="1:14" ht="15" customHeight="1">
      <c r="A643" s="8" t="s">
        <v>226</v>
      </c>
      <c r="B643" s="9" t="s">
        <v>182</v>
      </c>
      <c r="C643" s="28">
        <v>391</v>
      </c>
      <c r="D643" s="29">
        <v>121774.77</v>
      </c>
      <c r="E643" s="30">
        <v>0</v>
      </c>
      <c r="F643" s="29">
        <f>D643-E643</f>
        <v>121774.77</v>
      </c>
      <c r="G643" s="29">
        <v>3032.16</v>
      </c>
      <c r="H643" s="29">
        <v>0</v>
      </c>
      <c r="I643" s="29">
        <v>0</v>
      </c>
      <c r="J643" s="29">
        <f>G643-H643-I643</f>
        <v>3032.16</v>
      </c>
      <c r="K643" s="29">
        <v>19156.240000000002</v>
      </c>
      <c r="L643" s="10">
        <f>(F643+J643)/C643</f>
        <v>319.19930946291561</v>
      </c>
      <c r="M643" s="10">
        <f>K643/C643</f>
        <v>48.992941176470595</v>
      </c>
      <c r="N643" s="11">
        <f>(F643+J643+K643)/C643</f>
        <v>368.1922506393862</v>
      </c>
    </row>
    <row r="644" spans="1:14" ht="15" customHeight="1">
      <c r="A644" s="8" t="s">
        <v>231</v>
      </c>
      <c r="B644" s="9" t="s">
        <v>182</v>
      </c>
      <c r="C644" s="28">
        <v>4298</v>
      </c>
      <c r="D644" s="29">
        <v>1271696.57</v>
      </c>
      <c r="E644" s="30">
        <v>0</v>
      </c>
      <c r="F644" s="29">
        <f>D644-E644</f>
        <v>1271696.57</v>
      </c>
      <c r="G644" s="29">
        <v>19926.87</v>
      </c>
      <c r="H644" s="29">
        <v>0</v>
      </c>
      <c r="I644" s="29">
        <v>0</v>
      </c>
      <c r="J644" s="29">
        <f>G644-H644-I644</f>
        <v>19926.87</v>
      </c>
      <c r="K644" s="29">
        <v>291243.96000000002</v>
      </c>
      <c r="L644" s="10">
        <f>(F644+J644)/C644</f>
        <v>300.51731968357382</v>
      </c>
      <c r="M644" s="10">
        <f>K644/C644</f>
        <v>67.762671009771992</v>
      </c>
      <c r="N644" s="11">
        <f>(F644+J644+K644)/C644</f>
        <v>368.27999069334578</v>
      </c>
    </row>
    <row r="645" spans="1:14" ht="15" customHeight="1">
      <c r="A645" s="8" t="s">
        <v>245</v>
      </c>
      <c r="B645" s="9" t="s">
        <v>237</v>
      </c>
      <c r="C645" s="28">
        <v>3200</v>
      </c>
      <c r="D645" s="29">
        <v>630676.29</v>
      </c>
      <c r="E645" s="30">
        <v>0</v>
      </c>
      <c r="F645" s="29">
        <f>D645-E645</f>
        <v>630676.29</v>
      </c>
      <c r="G645" s="29">
        <v>18306.29</v>
      </c>
      <c r="H645" s="29">
        <v>0</v>
      </c>
      <c r="I645" s="29">
        <v>0</v>
      </c>
      <c r="J645" s="29">
        <f>G645-H645-I645</f>
        <v>18306.29</v>
      </c>
      <c r="K645" s="29">
        <v>75211.710000000006</v>
      </c>
      <c r="L645" s="10">
        <f>(F645+J645)/C645</f>
        <v>202.80705625000002</v>
      </c>
      <c r="M645" s="10">
        <f>K645/C645</f>
        <v>23.503659375000002</v>
      </c>
      <c r="N645" s="11">
        <f>(F645+J645+K645)/C645</f>
        <v>226.310715625</v>
      </c>
    </row>
    <row r="646" spans="1:14" ht="15" customHeight="1">
      <c r="A646" s="8" t="s">
        <v>672</v>
      </c>
      <c r="B646" s="9" t="s">
        <v>275</v>
      </c>
      <c r="C646" s="28">
        <v>2055</v>
      </c>
      <c r="D646" s="29">
        <v>1766319.79</v>
      </c>
      <c r="E646" s="30">
        <v>0</v>
      </c>
      <c r="F646" s="29">
        <f>D646-E646</f>
        <v>1766319.79</v>
      </c>
      <c r="G646" s="29">
        <v>4515.1499999999996</v>
      </c>
      <c r="H646" s="29">
        <v>0</v>
      </c>
      <c r="I646" s="29">
        <v>0</v>
      </c>
      <c r="J646" s="29">
        <f>G646-H646-I646</f>
        <v>4515.1499999999996</v>
      </c>
      <c r="K646" s="29">
        <v>609099.17000000004</v>
      </c>
      <c r="L646" s="10">
        <f>(F646+J646)/C646</f>
        <v>861.72016545012161</v>
      </c>
      <c r="M646" s="10">
        <f>K646/C646</f>
        <v>296.39862287104626</v>
      </c>
      <c r="N646" s="11">
        <f>(F646+J646+K646)/C646</f>
        <v>1158.1187883211678</v>
      </c>
    </row>
    <row r="647" spans="1:14" ht="15" customHeight="1">
      <c r="A647" s="8" t="s">
        <v>244</v>
      </c>
      <c r="B647" s="9" t="s">
        <v>237</v>
      </c>
      <c r="C647" s="28">
        <v>2517</v>
      </c>
      <c r="D647" s="29">
        <v>830307.23</v>
      </c>
      <c r="E647" s="30">
        <v>0</v>
      </c>
      <c r="F647" s="29">
        <f>D647-E647</f>
        <v>830307.23</v>
      </c>
      <c r="G647" s="29">
        <v>27498.18</v>
      </c>
      <c r="H647" s="29">
        <v>0</v>
      </c>
      <c r="I647" s="29">
        <v>0</v>
      </c>
      <c r="J647" s="29">
        <f>G647-H647-I647</f>
        <v>27498.18</v>
      </c>
      <c r="K647" s="29">
        <v>203997.56</v>
      </c>
      <c r="L647" s="10">
        <f>(F647+J647)/C647</f>
        <v>340.80469209376241</v>
      </c>
      <c r="M647" s="10">
        <f>K647/C647</f>
        <v>81.047898291617003</v>
      </c>
      <c r="N647" s="11">
        <f>(F647+J647+K647)/C647</f>
        <v>421.85259038537941</v>
      </c>
    </row>
    <row r="648" spans="1:14" ht="15" customHeight="1">
      <c r="A648" s="8" t="s">
        <v>673</v>
      </c>
      <c r="B648" s="9" t="s">
        <v>319</v>
      </c>
      <c r="C648" s="28">
        <v>19324</v>
      </c>
      <c r="D648" s="29">
        <v>4662303.0599999996</v>
      </c>
      <c r="E648" s="30">
        <v>0</v>
      </c>
      <c r="F648" s="29">
        <f>D648-E648</f>
        <v>4662303.0599999996</v>
      </c>
      <c r="G648" s="29">
        <v>287358.34999999998</v>
      </c>
      <c r="H648" s="29">
        <v>0</v>
      </c>
      <c r="I648" s="29">
        <v>0</v>
      </c>
      <c r="J648" s="29">
        <f>G648-H648-I648</f>
        <v>287358.34999999998</v>
      </c>
      <c r="K648" s="29">
        <v>1906242.17</v>
      </c>
      <c r="L648" s="10">
        <f>(F648+J648)/C648</f>
        <v>256.14062357689915</v>
      </c>
      <c r="M648" s="10">
        <f>K648/C648</f>
        <v>98.646355309459736</v>
      </c>
      <c r="N648" s="11">
        <f>(F648+J648+K648)/C648</f>
        <v>354.7869788863589</v>
      </c>
    </row>
    <row r="649" spans="1:14" ht="15" customHeight="1">
      <c r="A649" s="8" t="s">
        <v>63</v>
      </c>
      <c r="B649" s="9" t="s">
        <v>0</v>
      </c>
      <c r="C649" s="28">
        <v>993</v>
      </c>
      <c r="D649" s="29">
        <v>247379.8</v>
      </c>
      <c r="E649" s="30">
        <v>0</v>
      </c>
      <c r="F649" s="29">
        <f>D649-E649</f>
        <v>247379.8</v>
      </c>
      <c r="G649" s="29">
        <v>3224.02</v>
      </c>
      <c r="H649" s="29">
        <v>0</v>
      </c>
      <c r="I649" s="29">
        <v>0</v>
      </c>
      <c r="J649" s="29">
        <f>G649-H649-I649</f>
        <v>3224.02</v>
      </c>
      <c r="K649" s="29">
        <v>59445.97</v>
      </c>
      <c r="L649" s="10">
        <f>(F649+J649)/C649</f>
        <v>252.37041289023159</v>
      </c>
      <c r="M649" s="10">
        <f>K649/C649</f>
        <v>59.865025176233637</v>
      </c>
      <c r="N649" s="11">
        <f>(F649+J649+K649)/C649</f>
        <v>312.23543806646524</v>
      </c>
    </row>
    <row r="650" spans="1:14" ht="15" customHeight="1">
      <c r="A650" s="8" t="s">
        <v>312</v>
      </c>
      <c r="B650" s="9" t="s">
        <v>275</v>
      </c>
      <c r="C650" s="28">
        <v>2869</v>
      </c>
      <c r="D650" s="29">
        <v>742502.08</v>
      </c>
      <c r="E650" s="30">
        <v>0</v>
      </c>
      <c r="F650" s="29">
        <f>D650-E650</f>
        <v>742502.08</v>
      </c>
      <c r="G650" s="29">
        <v>15622.5</v>
      </c>
      <c r="H650" s="29">
        <v>0</v>
      </c>
      <c r="I650" s="29">
        <v>0</v>
      </c>
      <c r="J650" s="29">
        <f>G650-H650-I650</f>
        <v>15622.5</v>
      </c>
      <c r="K650" s="29">
        <v>344135.94</v>
      </c>
      <c r="L650" s="10">
        <f>(F650+J650)/C650</f>
        <v>264.2469780411293</v>
      </c>
      <c r="M650" s="10">
        <f>K650/C650</f>
        <v>119.9497873823632</v>
      </c>
      <c r="N650" s="11">
        <f>(F650+J650+K650)/C650</f>
        <v>384.19676542349254</v>
      </c>
    </row>
    <row r="651" spans="1:14" ht="15" customHeight="1">
      <c r="A651" s="8" t="s">
        <v>64</v>
      </c>
      <c r="B651" s="9" t="s">
        <v>0</v>
      </c>
      <c r="C651" s="28">
        <v>2120</v>
      </c>
      <c r="D651" s="29">
        <v>675111.67</v>
      </c>
      <c r="E651" s="30">
        <v>0</v>
      </c>
      <c r="F651" s="29">
        <f>D651-E651</f>
        <v>675111.67</v>
      </c>
      <c r="G651" s="29">
        <v>36954.660000000003</v>
      </c>
      <c r="H651" s="29">
        <v>0</v>
      </c>
      <c r="I651" s="29">
        <v>0</v>
      </c>
      <c r="J651" s="29">
        <f>G651-H651-I651</f>
        <v>36954.660000000003</v>
      </c>
      <c r="K651" s="29">
        <v>389595.36</v>
      </c>
      <c r="L651" s="10">
        <f>(F651+J651)/C651</f>
        <v>335.8803443396227</v>
      </c>
      <c r="M651" s="10">
        <f>K651/C651</f>
        <v>183.77139622641508</v>
      </c>
      <c r="N651" s="11">
        <f>(F651+J651+K651)/C651</f>
        <v>519.65174056603769</v>
      </c>
    </row>
    <row r="652" spans="1:14" ht="15" customHeight="1">
      <c r="A652" s="8" t="s">
        <v>72</v>
      </c>
      <c r="B652" s="9" t="s">
        <v>0</v>
      </c>
      <c r="C652" s="28">
        <v>885</v>
      </c>
      <c r="D652" s="29">
        <v>135582.59</v>
      </c>
      <c r="E652" s="30">
        <v>0</v>
      </c>
      <c r="F652" s="29">
        <f>D652-E652</f>
        <v>135582.59</v>
      </c>
      <c r="G652" s="29">
        <v>600</v>
      </c>
      <c r="H652" s="29">
        <v>0</v>
      </c>
      <c r="I652" s="29">
        <v>0</v>
      </c>
      <c r="J652" s="29">
        <f>G652-H652-I652</f>
        <v>600</v>
      </c>
      <c r="K652" s="29">
        <v>149268.20000000001</v>
      </c>
      <c r="L652" s="10">
        <f>(F652+J652)/C652</f>
        <v>153.87863276836157</v>
      </c>
      <c r="M652" s="10">
        <f>K652/C652</f>
        <v>168.6646327683616</v>
      </c>
      <c r="N652" s="11">
        <f>(F652+J652+K652)/C652</f>
        <v>322.5432655367232</v>
      </c>
    </row>
    <row r="653" spans="1:14" ht="15" customHeight="1">
      <c r="A653" s="8" t="s">
        <v>674</v>
      </c>
      <c r="B653" s="9" t="s">
        <v>267</v>
      </c>
      <c r="C653" s="28">
        <v>1379</v>
      </c>
      <c r="D653" s="29">
        <v>612664.13</v>
      </c>
      <c r="E653" s="30">
        <v>0</v>
      </c>
      <c r="F653" s="29">
        <f>D653-E653</f>
        <v>612664.13</v>
      </c>
      <c r="G653" s="29">
        <v>7885.39</v>
      </c>
      <c r="H653" s="29">
        <v>0</v>
      </c>
      <c r="I653" s="29">
        <v>0</v>
      </c>
      <c r="J653" s="29">
        <f>G653-H653-I653</f>
        <v>7885.39</v>
      </c>
      <c r="K653" s="29">
        <v>365195.64</v>
      </c>
      <c r="L653" s="10">
        <f>(F653+J653)/C653</f>
        <v>449.99965192168241</v>
      </c>
      <c r="M653" s="10">
        <f>K653/C653</f>
        <v>264.82642494561276</v>
      </c>
      <c r="N653" s="11">
        <f>(F653+J653+K653)/C653</f>
        <v>714.82607686729511</v>
      </c>
    </row>
    <row r="654" spans="1:14" ht="15" customHeight="1">
      <c r="A654" s="8" t="s">
        <v>98</v>
      </c>
      <c r="B654" s="9" t="s">
        <v>91</v>
      </c>
      <c r="C654" s="28">
        <v>3054</v>
      </c>
      <c r="D654" s="29">
        <v>1230598.78</v>
      </c>
      <c r="E654" s="30">
        <v>0</v>
      </c>
      <c r="F654" s="29">
        <f>D654-E654</f>
        <v>1230598.78</v>
      </c>
      <c r="G654" s="29">
        <v>33600.17</v>
      </c>
      <c r="H654" s="29">
        <v>0</v>
      </c>
      <c r="I654" s="29">
        <v>0</v>
      </c>
      <c r="J654" s="29">
        <f>G654-H654-I654</f>
        <v>33600.17</v>
      </c>
      <c r="K654" s="29">
        <v>109398.83</v>
      </c>
      <c r="L654" s="10">
        <f>(F654+J654)/C654</f>
        <v>413.94857563850684</v>
      </c>
      <c r="M654" s="10">
        <f>K654/C654</f>
        <v>35.821489849377869</v>
      </c>
      <c r="N654" s="11">
        <f>(F654+J654+K654)/C654</f>
        <v>449.77006548788478</v>
      </c>
    </row>
    <row r="655" spans="1:14" ht="15" customHeight="1">
      <c r="A655" s="8" t="s">
        <v>608</v>
      </c>
      <c r="B655" s="9" t="s">
        <v>0</v>
      </c>
      <c r="C655" s="28">
        <v>19330</v>
      </c>
      <c r="D655" s="29">
        <v>4121569.35</v>
      </c>
      <c r="E655" s="30">
        <v>0</v>
      </c>
      <c r="F655" s="29">
        <f>D655-E655</f>
        <v>4121569.35</v>
      </c>
      <c r="G655" s="29">
        <v>145426.73000000001</v>
      </c>
      <c r="H655" s="29">
        <v>0</v>
      </c>
      <c r="I655" s="29">
        <v>0</v>
      </c>
      <c r="J655" s="29">
        <f>G655-H655-I655</f>
        <v>145426.73000000001</v>
      </c>
      <c r="K655" s="29">
        <v>1664585.74</v>
      </c>
      <c r="L655" s="10">
        <f>(F655+J655)/C655</f>
        <v>220.74475323331609</v>
      </c>
      <c r="M655" s="10">
        <f>K655/C655</f>
        <v>86.114109674081732</v>
      </c>
      <c r="N655" s="11">
        <f>(F655+J655+K655)/C655</f>
        <v>306.85886290739785</v>
      </c>
    </row>
    <row r="656" spans="1:14" ht="15" customHeight="1">
      <c r="A656" s="8" t="s">
        <v>104</v>
      </c>
      <c r="B656" s="9" t="s">
        <v>91</v>
      </c>
      <c r="C656" s="28">
        <v>796</v>
      </c>
      <c r="D656" s="29">
        <v>532008.88</v>
      </c>
      <c r="E656" s="30">
        <v>0</v>
      </c>
      <c r="F656" s="29">
        <f>D656-E656</f>
        <v>532008.88</v>
      </c>
      <c r="G656" s="29">
        <v>12829.47</v>
      </c>
      <c r="H656" s="29">
        <v>0</v>
      </c>
      <c r="I656" s="29">
        <v>0</v>
      </c>
      <c r="J656" s="29">
        <f>G656-H656-I656</f>
        <v>12829.47</v>
      </c>
      <c r="K656" s="29">
        <v>36536.93</v>
      </c>
      <c r="L656" s="10">
        <f>(F656+J656)/C656</f>
        <v>684.47028894472362</v>
      </c>
      <c r="M656" s="10">
        <f>K656/C656</f>
        <v>45.90066582914573</v>
      </c>
      <c r="N656" s="11">
        <f>(F656+J656+K656)/C656</f>
        <v>730.37095477386936</v>
      </c>
    </row>
    <row r="657" spans="1:14" ht="15" customHeight="1">
      <c r="A657" s="8" t="s">
        <v>65</v>
      </c>
      <c r="B657" s="9" t="s">
        <v>0</v>
      </c>
      <c r="C657" s="28">
        <v>2544</v>
      </c>
      <c r="D657" s="29">
        <v>1102328.67</v>
      </c>
      <c r="E657" s="30">
        <v>0</v>
      </c>
      <c r="F657" s="29">
        <f>D657-E657</f>
        <v>1102328.67</v>
      </c>
      <c r="G657" s="29">
        <v>8275.24</v>
      </c>
      <c r="H657" s="29">
        <v>0</v>
      </c>
      <c r="I657" s="29">
        <v>0</v>
      </c>
      <c r="J657" s="29">
        <f>G657-H657-I657</f>
        <v>8275.24</v>
      </c>
      <c r="K657" s="29">
        <v>191289.84</v>
      </c>
      <c r="L657" s="10">
        <f>(F657+J657)/C657</f>
        <v>436.55814072327041</v>
      </c>
      <c r="M657" s="10">
        <f>K657/C657</f>
        <v>75.19254716981132</v>
      </c>
      <c r="N657" s="11">
        <f>(F657+J657+K657)/C657</f>
        <v>511.75068789308176</v>
      </c>
    </row>
    <row r="658" spans="1:14" ht="15" customHeight="1">
      <c r="A658" s="8" t="s">
        <v>150</v>
      </c>
      <c r="B658" s="9" t="s">
        <v>119</v>
      </c>
      <c r="C658" s="28">
        <v>2956</v>
      </c>
      <c r="D658" s="29">
        <v>1061874.6299999999</v>
      </c>
      <c r="E658" s="30">
        <v>0</v>
      </c>
      <c r="F658" s="29">
        <f>D658-E658</f>
        <v>1061874.6299999999</v>
      </c>
      <c r="G658" s="29">
        <v>20554.11</v>
      </c>
      <c r="H658" s="29">
        <v>0</v>
      </c>
      <c r="I658" s="29">
        <v>0</v>
      </c>
      <c r="J658" s="29">
        <f>G658-H658-I658</f>
        <v>20554.11</v>
      </c>
      <c r="K658" s="29">
        <v>65069.38</v>
      </c>
      <c r="L658" s="10">
        <f>(F658+J658)/C658</f>
        <v>366.18022327469555</v>
      </c>
      <c r="M658" s="10">
        <f>K658/C658</f>
        <v>22.01264546684709</v>
      </c>
      <c r="N658" s="11">
        <f>(F658+J658+K658)/C658</f>
        <v>388.19286874154261</v>
      </c>
    </row>
  </sheetData>
  <sortState ref="A10:N658">
    <sortCondition ref="A10:A658"/>
  </sortState>
  <mergeCells count="4">
    <mergeCell ref="A3:N3"/>
    <mergeCell ref="A4:N4"/>
    <mergeCell ref="D8:K8"/>
    <mergeCell ref="L8:N8"/>
  </mergeCells>
  <printOptions horizontalCentered="1"/>
  <pageMargins left="0.70866141732283472" right="0.70866141732283472" top="0.39370078740157483" bottom="0.98425196850393704" header="0.31496062992125984" footer="0.31496062992125984"/>
  <pageSetup paperSize="9" scale="78" fitToHeight="10" orientation="portrait" r:id="rId1"/>
  <headerFooter differentFirst="1">
    <oddFooter>&amp;R&amp;G</oddFoot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658"/>
  <sheetViews>
    <sheetView zoomScaleNormal="100" workbookViewId="0">
      <selection activeCell="R18" sqref="R18"/>
    </sheetView>
  </sheetViews>
  <sheetFormatPr baseColWidth="10" defaultColWidth="7.109375" defaultRowHeight="18"/>
  <cols>
    <col min="1" max="1" width="28.109375" style="27" customWidth="1"/>
    <col min="2" max="2" width="15.6640625" style="27" customWidth="1"/>
    <col min="3" max="3" width="11" style="31" customWidth="1"/>
    <col min="4" max="4" width="14.109375" style="27" hidden="1" customWidth="1"/>
    <col min="5" max="5" width="12.6640625" style="27" hidden="1" customWidth="1"/>
    <col min="6" max="6" width="14.44140625" style="27" hidden="1" customWidth="1"/>
    <col min="7" max="7" width="14.33203125" style="32" hidden="1" customWidth="1"/>
    <col min="8" max="8" width="12.6640625" style="27" hidden="1" customWidth="1"/>
    <col min="9" max="9" width="13.5546875" style="27" hidden="1" customWidth="1"/>
    <col min="10" max="10" width="13.6640625" style="27" hidden="1" customWidth="1"/>
    <col min="11" max="11" width="16.5546875" style="27" hidden="1" customWidth="1"/>
    <col min="12" max="12" width="15.44140625" style="27" customWidth="1"/>
    <col min="13" max="13" width="14.88671875" style="27" customWidth="1"/>
    <col min="14" max="14" width="17.5546875" style="27" customWidth="1"/>
    <col min="15" max="16384" width="7.109375" style="27"/>
  </cols>
  <sheetData>
    <row r="1" spans="1:14" s="12" customFormat="1" ht="16.8">
      <c r="C1" s="13"/>
      <c r="D1" s="14"/>
      <c r="E1" s="14"/>
      <c r="F1" s="14"/>
      <c r="G1" s="14"/>
      <c r="H1" s="14"/>
      <c r="I1" s="14"/>
      <c r="J1" s="14"/>
      <c r="K1" s="14"/>
      <c r="M1" s="15"/>
    </row>
    <row r="2" spans="1:14" s="12" customFormat="1" ht="24" customHeight="1">
      <c r="A2" s="1"/>
      <c r="B2" s="1"/>
      <c r="C2" s="2"/>
      <c r="D2" s="1"/>
      <c r="E2" s="1"/>
      <c r="F2" s="1"/>
      <c r="G2" s="3"/>
      <c r="H2" s="1"/>
      <c r="I2" s="1"/>
      <c r="J2" s="1"/>
      <c r="K2" s="1"/>
      <c r="L2" s="1"/>
      <c r="M2" s="1"/>
    </row>
    <row r="3" spans="1:14" s="12" customFormat="1" ht="39" customHeight="1">
      <c r="A3" s="33" t="s">
        <v>609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s="12" customFormat="1" ht="21.6">
      <c r="A4" s="34" t="s">
        <v>350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12" customFormat="1" ht="16.8">
      <c r="A5" s="16" t="s">
        <v>675</v>
      </c>
      <c r="B5" s="17"/>
      <c r="C5" s="18"/>
      <c r="D5" s="19"/>
      <c r="E5" s="19"/>
      <c r="F5" s="19"/>
      <c r="G5" s="19"/>
      <c r="H5" s="19"/>
      <c r="I5" s="19"/>
      <c r="J5" s="19"/>
      <c r="K5" s="19"/>
      <c r="L5" s="20"/>
      <c r="M5" s="21"/>
    </row>
    <row r="6" spans="1:14" s="12" customFormat="1" ht="16.8">
      <c r="A6" s="22" t="s">
        <v>338</v>
      </c>
      <c r="B6" s="23"/>
      <c r="C6" s="24"/>
      <c r="D6" s="25"/>
      <c r="E6" s="25"/>
      <c r="F6" s="25"/>
      <c r="G6" s="25"/>
      <c r="H6" s="25"/>
      <c r="I6" s="25"/>
      <c r="J6" s="20"/>
      <c r="K6" s="25"/>
      <c r="L6" s="20"/>
      <c r="M6" s="21"/>
    </row>
    <row r="7" spans="1:14" s="12" customFormat="1" ht="16.8">
      <c r="A7" s="26"/>
      <c r="B7" s="23"/>
      <c r="C7" s="24"/>
      <c r="D7" s="25"/>
      <c r="E7" s="25"/>
      <c r="F7" s="25"/>
      <c r="G7" s="25"/>
      <c r="H7" s="25"/>
      <c r="I7" s="25"/>
      <c r="J7" s="20"/>
      <c r="K7" s="25"/>
      <c r="L7" s="20"/>
      <c r="M7" s="21"/>
    </row>
    <row r="8" spans="1:14">
      <c r="A8" s="23"/>
      <c r="B8" s="23"/>
      <c r="C8" s="24"/>
      <c r="D8" s="35" t="s">
        <v>339</v>
      </c>
      <c r="E8" s="36"/>
      <c r="F8" s="36"/>
      <c r="G8" s="36"/>
      <c r="H8" s="36"/>
      <c r="I8" s="36"/>
      <c r="J8" s="36"/>
      <c r="K8" s="37"/>
      <c r="L8" s="38" t="s">
        <v>340</v>
      </c>
      <c r="M8" s="39"/>
      <c r="N8" s="40"/>
    </row>
    <row r="9" spans="1:14" ht="50.4">
      <c r="A9" s="4" t="s">
        <v>341</v>
      </c>
      <c r="B9" s="4" t="s">
        <v>342</v>
      </c>
      <c r="C9" s="4" t="s">
        <v>343</v>
      </c>
      <c r="D9" s="5" t="s">
        <v>344</v>
      </c>
      <c r="E9" s="5" t="s">
        <v>345</v>
      </c>
      <c r="F9" s="5" t="s">
        <v>558</v>
      </c>
      <c r="G9" s="5" t="s">
        <v>346</v>
      </c>
      <c r="H9" s="5" t="s">
        <v>561</v>
      </c>
      <c r="I9" s="5" t="s">
        <v>560</v>
      </c>
      <c r="J9" s="5" t="s">
        <v>559</v>
      </c>
      <c r="K9" s="5" t="s">
        <v>347</v>
      </c>
      <c r="L9" s="6" t="s">
        <v>348</v>
      </c>
      <c r="M9" s="6" t="s">
        <v>347</v>
      </c>
      <c r="N9" s="7" t="s">
        <v>349</v>
      </c>
    </row>
    <row r="10" spans="1:14" ht="15" customHeight="1">
      <c r="A10" s="8" t="s">
        <v>1</v>
      </c>
      <c r="B10" s="9" t="s">
        <v>0</v>
      </c>
      <c r="C10" s="28">
        <v>1170</v>
      </c>
      <c r="D10" s="29">
        <v>539390.6</v>
      </c>
      <c r="E10" s="30">
        <v>0</v>
      </c>
      <c r="F10" s="29">
        <f>D10-E10</f>
        <v>539390.6</v>
      </c>
      <c r="G10" s="29">
        <v>1475513.8</v>
      </c>
      <c r="H10" s="29">
        <v>0</v>
      </c>
      <c r="I10" s="29">
        <v>0</v>
      </c>
      <c r="J10" s="29">
        <f>G10-H10-I10</f>
        <v>1475513.8</v>
      </c>
      <c r="K10" s="29">
        <v>1739716.57</v>
      </c>
      <c r="L10" s="10">
        <f>(F10+J10)/C10</f>
        <v>1722.1405128205126</v>
      </c>
      <c r="M10" s="10">
        <f>K10/C10</f>
        <v>1486.9372393162394</v>
      </c>
      <c r="N10" s="11">
        <f>(F10+J10+K10)/C10</f>
        <v>3209.0777521367518</v>
      </c>
    </row>
    <row r="11" spans="1:14" ht="15" customHeight="1">
      <c r="A11" s="8" t="s">
        <v>176</v>
      </c>
      <c r="B11" s="9" t="s">
        <v>119</v>
      </c>
      <c r="C11" s="28">
        <v>760</v>
      </c>
      <c r="D11" s="29">
        <v>440045.53</v>
      </c>
      <c r="E11" s="30">
        <v>0</v>
      </c>
      <c r="F11" s="29">
        <f>D11-E11</f>
        <v>440045.53</v>
      </c>
      <c r="G11" s="29">
        <v>1283817.1100000001</v>
      </c>
      <c r="H11" s="29">
        <v>0</v>
      </c>
      <c r="I11" s="29">
        <v>0</v>
      </c>
      <c r="J11" s="29">
        <f>G11-H11-I11</f>
        <v>1283817.1100000001</v>
      </c>
      <c r="K11" s="29">
        <v>690223.29</v>
      </c>
      <c r="L11" s="10">
        <f>(F11+J11)/C11</f>
        <v>2268.2403157894737</v>
      </c>
      <c r="M11" s="10">
        <f>K11/C11</f>
        <v>908.18853947368427</v>
      </c>
      <c r="N11" s="11">
        <f>(F11+J11+K11)/C11</f>
        <v>3176.4288552631583</v>
      </c>
    </row>
    <row r="12" spans="1:14" ht="15" customHeight="1">
      <c r="A12" s="8" t="s">
        <v>659</v>
      </c>
      <c r="B12" s="9" t="s">
        <v>91</v>
      </c>
      <c r="C12" s="28">
        <v>11742</v>
      </c>
      <c r="D12" s="29">
        <v>21573958.82</v>
      </c>
      <c r="E12" s="30">
        <v>0</v>
      </c>
      <c r="F12" s="29">
        <f>D12-E12</f>
        <v>21573958.82</v>
      </c>
      <c r="G12" s="29">
        <v>736169.43</v>
      </c>
      <c r="H12" s="29">
        <v>0</v>
      </c>
      <c r="I12" s="29">
        <v>0</v>
      </c>
      <c r="J12" s="29">
        <f>G12-H12-I12</f>
        <v>736169.43</v>
      </c>
      <c r="K12" s="29">
        <v>5824570.4000000004</v>
      </c>
      <c r="L12" s="10">
        <f>(F12+J12)/C12</f>
        <v>1900.0279552035429</v>
      </c>
      <c r="M12" s="10">
        <f>K12/C12</f>
        <v>496.04585249531601</v>
      </c>
      <c r="N12" s="11">
        <f>(F12+J12+K12)/C12</f>
        <v>2396.0738076988587</v>
      </c>
    </row>
    <row r="13" spans="1:14" ht="15" customHeight="1">
      <c r="A13" s="8" t="s">
        <v>622</v>
      </c>
      <c r="B13" s="9" t="s">
        <v>275</v>
      </c>
      <c r="C13" s="28">
        <v>7748</v>
      </c>
      <c r="D13" s="29">
        <v>13526260.99</v>
      </c>
      <c r="E13" s="30">
        <v>0</v>
      </c>
      <c r="F13" s="29">
        <f>D13-E13</f>
        <v>13526260.99</v>
      </c>
      <c r="G13" s="29">
        <v>1576470.44</v>
      </c>
      <c r="H13" s="29">
        <v>0</v>
      </c>
      <c r="I13" s="29">
        <v>0</v>
      </c>
      <c r="J13" s="29">
        <f>G13-H13-I13</f>
        <v>1576470.44</v>
      </c>
      <c r="K13" s="29">
        <v>1771223.3</v>
      </c>
      <c r="L13" s="10">
        <f>(F13+J13)/C13</f>
        <v>1949.2425696954053</v>
      </c>
      <c r="M13" s="10">
        <f>K13/C13</f>
        <v>228.60393649974188</v>
      </c>
      <c r="N13" s="11">
        <f>(F13+J13+K13)/C13</f>
        <v>2177.8465061951474</v>
      </c>
    </row>
    <row r="14" spans="1:14" ht="15" customHeight="1">
      <c r="A14" s="8" t="s">
        <v>351</v>
      </c>
      <c r="B14" s="9" t="s">
        <v>275</v>
      </c>
      <c r="C14" s="28">
        <v>6883</v>
      </c>
      <c r="D14" s="29">
        <v>10499247.140000001</v>
      </c>
      <c r="E14" s="30">
        <v>0</v>
      </c>
      <c r="F14" s="29">
        <f>D14-E14</f>
        <v>10499247.140000001</v>
      </c>
      <c r="G14" s="29">
        <v>179986.95</v>
      </c>
      <c r="H14" s="29">
        <v>0</v>
      </c>
      <c r="I14" s="29">
        <v>0</v>
      </c>
      <c r="J14" s="29">
        <f>G14-H14-I14</f>
        <v>179986.95</v>
      </c>
      <c r="K14" s="29">
        <v>1698788.72</v>
      </c>
      <c r="L14" s="10">
        <f>(F14+J14)/C14</f>
        <v>1551.5377146593055</v>
      </c>
      <c r="M14" s="10">
        <f>K14/C14</f>
        <v>246.80934476245824</v>
      </c>
      <c r="N14" s="11">
        <f>(F14+J14+K14)/C14</f>
        <v>1798.3470594217638</v>
      </c>
    </row>
    <row r="15" spans="1:14" ht="15" customHeight="1">
      <c r="A15" s="8" t="s">
        <v>123</v>
      </c>
      <c r="B15" s="9" t="s">
        <v>119</v>
      </c>
      <c r="C15" s="28">
        <v>248</v>
      </c>
      <c r="D15" s="29">
        <v>130099.58</v>
      </c>
      <c r="E15" s="30">
        <v>0</v>
      </c>
      <c r="F15" s="29">
        <f>D15-E15</f>
        <v>130099.58</v>
      </c>
      <c r="G15" s="29">
        <v>179221.74</v>
      </c>
      <c r="H15" s="29">
        <v>0</v>
      </c>
      <c r="I15" s="29">
        <v>0</v>
      </c>
      <c r="J15" s="29">
        <f>G15-H15-I15</f>
        <v>179221.74</v>
      </c>
      <c r="K15" s="29">
        <v>94987.03</v>
      </c>
      <c r="L15" s="10">
        <f>(F15+J15)/C15</f>
        <v>1247.2633870967743</v>
      </c>
      <c r="M15" s="10">
        <f>K15/C15</f>
        <v>383.0122177419355</v>
      </c>
      <c r="N15" s="11">
        <f>(F15+J15+K15)/C15</f>
        <v>1630.2756048387096</v>
      </c>
    </row>
    <row r="16" spans="1:14" ht="15" customHeight="1">
      <c r="A16" s="8" t="s">
        <v>352</v>
      </c>
      <c r="B16" s="9" t="s">
        <v>275</v>
      </c>
      <c r="C16" s="28">
        <v>16439</v>
      </c>
      <c r="D16" s="29">
        <v>22133771.809999999</v>
      </c>
      <c r="E16" s="30">
        <v>0</v>
      </c>
      <c r="F16" s="29">
        <f>D16-E16</f>
        <v>22133771.809999999</v>
      </c>
      <c r="G16" s="29">
        <v>2171363.4900000002</v>
      </c>
      <c r="H16" s="29">
        <v>0</v>
      </c>
      <c r="I16" s="29">
        <v>0</v>
      </c>
      <c r="J16" s="29">
        <f>G16-H16-I16</f>
        <v>2171363.4900000002</v>
      </c>
      <c r="K16" s="29">
        <v>1100898.55</v>
      </c>
      <c r="L16" s="10">
        <f>(F16+J16)/C16</f>
        <v>1478.5044893241679</v>
      </c>
      <c r="M16" s="10">
        <f>K16/C16</f>
        <v>66.968705517367241</v>
      </c>
      <c r="N16" s="11">
        <f>(F16+J16+K16)/C16</f>
        <v>1545.4731948415351</v>
      </c>
    </row>
    <row r="17" spans="1:14" ht="15" customHeight="1">
      <c r="A17" s="8" t="s">
        <v>463</v>
      </c>
      <c r="B17" s="9" t="s">
        <v>267</v>
      </c>
      <c r="C17" s="28">
        <v>31571</v>
      </c>
      <c r="D17" s="29">
        <v>37088283.490000002</v>
      </c>
      <c r="E17" s="30">
        <v>0</v>
      </c>
      <c r="F17" s="29">
        <f>D17-E17</f>
        <v>37088283.490000002</v>
      </c>
      <c r="G17" s="29">
        <v>4015959.93</v>
      </c>
      <c r="H17" s="29">
        <v>0</v>
      </c>
      <c r="I17" s="29">
        <v>0</v>
      </c>
      <c r="J17" s="29">
        <f>G17-H17-I17</f>
        <v>4015959.93</v>
      </c>
      <c r="K17" s="29">
        <v>6273986.3600000003</v>
      </c>
      <c r="L17" s="10">
        <f>(F17+J17)/C17</f>
        <v>1301.9620354122455</v>
      </c>
      <c r="M17" s="10">
        <f>K17/C17</f>
        <v>198.72624750562227</v>
      </c>
      <c r="N17" s="11">
        <f>(F17+J17+K17)/C17</f>
        <v>1500.6882829178678</v>
      </c>
    </row>
    <row r="18" spans="1:14" ht="15" customHeight="1">
      <c r="A18" s="8" t="s">
        <v>502</v>
      </c>
      <c r="B18" s="9" t="s">
        <v>275</v>
      </c>
      <c r="C18" s="28">
        <v>147633</v>
      </c>
      <c r="D18" s="29">
        <v>160389434.00999999</v>
      </c>
      <c r="E18" s="30">
        <v>2749117.92</v>
      </c>
      <c r="F18" s="29">
        <f>D18-E18</f>
        <v>157640316.09</v>
      </c>
      <c r="G18" s="29">
        <v>11324425.699999999</v>
      </c>
      <c r="H18" s="29">
        <v>2349791.0299999998</v>
      </c>
      <c r="I18" s="29">
        <v>597806.01</v>
      </c>
      <c r="J18" s="29">
        <f>G18-H18-I18</f>
        <v>8376828.6600000001</v>
      </c>
      <c r="K18" s="29">
        <v>40141581.229999997</v>
      </c>
      <c r="L18" s="10">
        <f>(F18+J18)/C18</f>
        <v>1124.5259850439943</v>
      </c>
      <c r="M18" s="10">
        <f>K18/C18</f>
        <v>271.90114154694407</v>
      </c>
      <c r="N18" s="11">
        <f>(F18+J18+K18)/C18</f>
        <v>1396.4271265909383</v>
      </c>
    </row>
    <row r="19" spans="1:14" ht="15" customHeight="1">
      <c r="A19" s="8" t="s">
        <v>15</v>
      </c>
      <c r="B19" s="9" t="s">
        <v>0</v>
      </c>
      <c r="C19" s="28">
        <v>791</v>
      </c>
      <c r="D19" s="29">
        <v>666944.63</v>
      </c>
      <c r="E19" s="30">
        <v>0</v>
      </c>
      <c r="F19" s="29">
        <f>D19-E19</f>
        <v>666944.63</v>
      </c>
      <c r="G19" s="29">
        <v>219381.07</v>
      </c>
      <c r="H19" s="29">
        <v>0</v>
      </c>
      <c r="I19" s="29">
        <v>0</v>
      </c>
      <c r="J19" s="29">
        <f>G19-H19-I19</f>
        <v>219381.07</v>
      </c>
      <c r="K19" s="29">
        <v>126724.18</v>
      </c>
      <c r="L19" s="10">
        <f>(F19+J19)/C19</f>
        <v>1120.5128950695321</v>
      </c>
      <c r="M19" s="10">
        <f>K19/C19</f>
        <v>160.2075600505689</v>
      </c>
      <c r="N19" s="11">
        <f>(F19+J19+K19)/C19</f>
        <v>1280.720455120101</v>
      </c>
    </row>
    <row r="20" spans="1:14" ht="15" customHeight="1">
      <c r="A20" s="8" t="s">
        <v>571</v>
      </c>
      <c r="B20" s="9" t="s">
        <v>119</v>
      </c>
      <c r="C20" s="28">
        <v>3365</v>
      </c>
      <c r="D20" s="29">
        <v>2002397.8</v>
      </c>
      <c r="E20" s="30">
        <v>0</v>
      </c>
      <c r="F20" s="29">
        <f>D20-E20</f>
        <v>2002397.8</v>
      </c>
      <c r="G20" s="29">
        <v>150483.91</v>
      </c>
      <c r="H20" s="29">
        <v>0</v>
      </c>
      <c r="I20" s="29">
        <v>0</v>
      </c>
      <c r="J20" s="29">
        <f>G20-H20-I20</f>
        <v>150483.91</v>
      </c>
      <c r="K20" s="29">
        <v>1962701.94</v>
      </c>
      <c r="L20" s="10">
        <f>(F20+J20)/C20</f>
        <v>639.7865408618128</v>
      </c>
      <c r="M20" s="10">
        <f>K20/C20</f>
        <v>583.26952154531944</v>
      </c>
      <c r="N20" s="11">
        <f>(F20+J20+K20)/C20</f>
        <v>1223.0560624071322</v>
      </c>
    </row>
    <row r="21" spans="1:14" ht="15" customHeight="1">
      <c r="A21" s="8" t="s">
        <v>599</v>
      </c>
      <c r="B21" s="9" t="s">
        <v>0</v>
      </c>
      <c r="C21" s="28">
        <v>2796</v>
      </c>
      <c r="D21" s="29">
        <v>2173691.42</v>
      </c>
      <c r="E21" s="30">
        <v>0</v>
      </c>
      <c r="F21" s="29">
        <f>D21-E21</f>
        <v>2173691.42</v>
      </c>
      <c r="G21" s="29">
        <v>44620.88</v>
      </c>
      <c r="H21" s="29">
        <v>0</v>
      </c>
      <c r="I21" s="29">
        <v>0</v>
      </c>
      <c r="J21" s="29">
        <f>G21-H21-I21</f>
        <v>44620.88</v>
      </c>
      <c r="K21" s="29">
        <v>1160040.5</v>
      </c>
      <c r="L21" s="10">
        <f>(F21+J21)/C21</f>
        <v>793.38780400572239</v>
      </c>
      <c r="M21" s="10">
        <f>K21/C21</f>
        <v>414.89288268955653</v>
      </c>
      <c r="N21" s="11">
        <f>(F21+J21+K21)/C21</f>
        <v>1208.280686695279</v>
      </c>
    </row>
    <row r="22" spans="1:14" ht="15" customHeight="1">
      <c r="A22" s="8" t="s">
        <v>501</v>
      </c>
      <c r="B22" s="9" t="s">
        <v>275</v>
      </c>
      <c r="C22" s="28">
        <v>70228</v>
      </c>
      <c r="D22" s="29">
        <v>57186345.420000002</v>
      </c>
      <c r="E22" s="30">
        <v>0</v>
      </c>
      <c r="F22" s="29">
        <f>D22-E22</f>
        <v>57186345.420000002</v>
      </c>
      <c r="G22" s="29">
        <v>4100095.48</v>
      </c>
      <c r="H22" s="29">
        <v>0</v>
      </c>
      <c r="I22" s="29">
        <v>0</v>
      </c>
      <c r="J22" s="29">
        <f>G22-H22-I22</f>
        <v>4100095.48</v>
      </c>
      <c r="K22" s="29">
        <v>20924894.879999999</v>
      </c>
      <c r="L22" s="10">
        <f>(F22+J22)/C22</f>
        <v>872.67814689297711</v>
      </c>
      <c r="M22" s="10">
        <f>K22/C22</f>
        <v>297.95658255966282</v>
      </c>
      <c r="N22" s="11">
        <f>(F22+J22+K22)/C22</f>
        <v>1170.6347294526399</v>
      </c>
    </row>
    <row r="23" spans="1:14" ht="15" customHeight="1">
      <c r="A23" s="8" t="s">
        <v>353</v>
      </c>
      <c r="B23" s="9" t="s">
        <v>119</v>
      </c>
      <c r="C23" s="28">
        <v>6778</v>
      </c>
      <c r="D23" s="29">
        <v>7140878.6299999999</v>
      </c>
      <c r="E23" s="30">
        <v>0</v>
      </c>
      <c r="F23" s="29">
        <f>D23-E23</f>
        <v>7140878.6299999999</v>
      </c>
      <c r="G23" s="29">
        <v>114367.82</v>
      </c>
      <c r="H23" s="29">
        <v>0</v>
      </c>
      <c r="I23" s="29">
        <v>0</v>
      </c>
      <c r="J23" s="29">
        <f>G23-H23-I23</f>
        <v>114367.82</v>
      </c>
      <c r="K23" s="29">
        <v>625707.17000000004</v>
      </c>
      <c r="L23" s="10">
        <f>(F23+J23)/C23</f>
        <v>1070.4111020950133</v>
      </c>
      <c r="M23" s="10">
        <f>K23/C23</f>
        <v>92.314424609029217</v>
      </c>
      <c r="N23" s="11">
        <f>(F23+J23+K23)/C23</f>
        <v>1162.7255267040425</v>
      </c>
    </row>
    <row r="24" spans="1:14" ht="15" customHeight="1">
      <c r="A24" s="8" t="s">
        <v>672</v>
      </c>
      <c r="B24" s="9" t="s">
        <v>275</v>
      </c>
      <c r="C24" s="28">
        <v>2055</v>
      </c>
      <c r="D24" s="29">
        <v>1766319.79</v>
      </c>
      <c r="E24" s="30">
        <v>0</v>
      </c>
      <c r="F24" s="29">
        <f>D24-E24</f>
        <v>1766319.79</v>
      </c>
      <c r="G24" s="29">
        <v>4515.1499999999996</v>
      </c>
      <c r="H24" s="29">
        <v>0</v>
      </c>
      <c r="I24" s="29">
        <v>0</v>
      </c>
      <c r="J24" s="29">
        <f>G24-H24-I24</f>
        <v>4515.1499999999996</v>
      </c>
      <c r="K24" s="29">
        <v>609099.17000000004</v>
      </c>
      <c r="L24" s="10">
        <f>(F24+J24)/C24</f>
        <v>861.72016545012161</v>
      </c>
      <c r="M24" s="10">
        <f>K24/C24</f>
        <v>296.39862287104626</v>
      </c>
      <c r="N24" s="11">
        <f>(F24+J24+K24)/C24</f>
        <v>1158.1187883211678</v>
      </c>
    </row>
    <row r="25" spans="1:14" ht="15" customHeight="1">
      <c r="A25" s="8" t="s">
        <v>110</v>
      </c>
      <c r="B25" s="9" t="s">
        <v>91</v>
      </c>
      <c r="C25" s="28">
        <v>840</v>
      </c>
      <c r="D25" s="29">
        <v>916827.33</v>
      </c>
      <c r="E25" s="30">
        <v>0</v>
      </c>
      <c r="F25" s="29">
        <f>D25-E25</f>
        <v>916827.33</v>
      </c>
      <c r="G25" s="29">
        <v>7010.91</v>
      </c>
      <c r="H25" s="29">
        <v>0</v>
      </c>
      <c r="I25" s="29">
        <v>0</v>
      </c>
      <c r="J25" s="29">
        <f>G25-H25-I25</f>
        <v>7010.91</v>
      </c>
      <c r="K25" s="29">
        <v>30174.75</v>
      </c>
      <c r="L25" s="10">
        <f>(F25+J25)/C25</f>
        <v>1099.8074285714285</v>
      </c>
      <c r="M25" s="10">
        <f>K25/C25</f>
        <v>35.922321428571429</v>
      </c>
      <c r="N25" s="11">
        <f>(F25+J25+K25)/C25</f>
        <v>1135.72975</v>
      </c>
    </row>
    <row r="26" spans="1:14" ht="15" customHeight="1">
      <c r="A26" s="8" t="s">
        <v>255</v>
      </c>
      <c r="B26" s="9" t="s">
        <v>237</v>
      </c>
      <c r="C26" s="28">
        <v>1470</v>
      </c>
      <c r="D26" s="29">
        <v>484855.7</v>
      </c>
      <c r="E26" s="30">
        <v>0</v>
      </c>
      <c r="F26" s="29">
        <f>D26-E26</f>
        <v>484855.7</v>
      </c>
      <c r="G26" s="29">
        <v>21886.25</v>
      </c>
      <c r="H26" s="29">
        <v>0</v>
      </c>
      <c r="I26" s="29">
        <v>0</v>
      </c>
      <c r="J26" s="29">
        <f>G26-H26-I26</f>
        <v>21886.25</v>
      </c>
      <c r="K26" s="29">
        <v>1126126.29</v>
      </c>
      <c r="L26" s="10">
        <f>(F26+J26)/C26</f>
        <v>344.72241496598639</v>
      </c>
      <c r="M26" s="10">
        <f>K26/C26</f>
        <v>766.07230612244905</v>
      </c>
      <c r="N26" s="11">
        <f>(F26+J26+K26)/C26</f>
        <v>1110.7947210884354</v>
      </c>
    </row>
    <row r="27" spans="1:14" ht="15" customHeight="1">
      <c r="A27" s="8" t="s">
        <v>330</v>
      </c>
      <c r="B27" s="9" t="s">
        <v>319</v>
      </c>
      <c r="C27" s="28">
        <v>1468</v>
      </c>
      <c r="D27" s="29">
        <v>1217316.1000000001</v>
      </c>
      <c r="E27" s="30">
        <v>0</v>
      </c>
      <c r="F27" s="29">
        <f>D27-E27</f>
        <v>1217316.1000000001</v>
      </c>
      <c r="G27" s="29">
        <v>8683.9500000000007</v>
      </c>
      <c r="H27" s="29">
        <v>0</v>
      </c>
      <c r="I27" s="29">
        <v>0</v>
      </c>
      <c r="J27" s="29">
        <f>G27-H27-I27</f>
        <v>8683.9500000000007</v>
      </c>
      <c r="K27" s="29">
        <v>365530.85</v>
      </c>
      <c r="L27" s="10">
        <f>(F27+J27)/C27</f>
        <v>835.14989782016357</v>
      </c>
      <c r="M27" s="10">
        <f>K27/C27</f>
        <v>248.9992166212534</v>
      </c>
      <c r="N27" s="11">
        <f>(F27+J27+K27)/C27</f>
        <v>1084.1491144414169</v>
      </c>
    </row>
    <row r="28" spans="1:14" ht="15" customHeight="1">
      <c r="A28" s="8" t="s">
        <v>357</v>
      </c>
      <c r="B28" s="9" t="s">
        <v>0</v>
      </c>
      <c r="C28" s="28">
        <v>8007</v>
      </c>
      <c r="D28" s="29">
        <v>5618016.2000000002</v>
      </c>
      <c r="E28" s="30">
        <v>0</v>
      </c>
      <c r="F28" s="29">
        <f>D28-E28</f>
        <v>5618016.2000000002</v>
      </c>
      <c r="G28" s="29">
        <v>145040.60999999999</v>
      </c>
      <c r="H28" s="29">
        <v>0</v>
      </c>
      <c r="I28" s="29">
        <v>0</v>
      </c>
      <c r="J28" s="29">
        <f>G28-H28-I28</f>
        <v>145040.60999999999</v>
      </c>
      <c r="K28" s="29">
        <v>2791459.38</v>
      </c>
      <c r="L28" s="10">
        <f>(F28+J28)/C28</f>
        <v>719.7523179717748</v>
      </c>
      <c r="M28" s="10">
        <f>K28/C28</f>
        <v>348.62737354814539</v>
      </c>
      <c r="N28" s="11">
        <f>(F28+J28+K28)/C28</f>
        <v>1068.3796915199202</v>
      </c>
    </row>
    <row r="29" spans="1:14" ht="15" customHeight="1">
      <c r="A29" s="8" t="s">
        <v>623</v>
      </c>
      <c r="B29" s="9" t="s">
        <v>275</v>
      </c>
      <c r="C29" s="28">
        <v>69144</v>
      </c>
      <c r="D29" s="29">
        <v>54625586.520000003</v>
      </c>
      <c r="E29" s="30">
        <v>0</v>
      </c>
      <c r="F29" s="29">
        <f>D29-E29</f>
        <v>54625586.520000003</v>
      </c>
      <c r="G29" s="29">
        <v>1816032.76</v>
      </c>
      <c r="H29" s="29">
        <v>0</v>
      </c>
      <c r="I29" s="29">
        <v>0</v>
      </c>
      <c r="J29" s="29">
        <f>G29-H29-I29</f>
        <v>1816032.76</v>
      </c>
      <c r="K29" s="29">
        <v>16689097.58</v>
      </c>
      <c r="L29" s="10">
        <f>(F29+J29)/C29</f>
        <v>816.29091866250144</v>
      </c>
      <c r="M29" s="10">
        <f>K29/C29</f>
        <v>241.3672564503066</v>
      </c>
      <c r="N29" s="11">
        <f>(F29+J29+K29)/C29</f>
        <v>1057.6581751128081</v>
      </c>
    </row>
    <row r="30" spans="1:14" ht="15" customHeight="1">
      <c r="A30" s="8" t="s">
        <v>288</v>
      </c>
      <c r="B30" s="9" t="s">
        <v>275</v>
      </c>
      <c r="C30" s="28">
        <v>3744</v>
      </c>
      <c r="D30" s="29">
        <v>2021125.96</v>
      </c>
      <c r="E30" s="30">
        <v>0</v>
      </c>
      <c r="F30" s="29">
        <f>D30-E30</f>
        <v>2021125.96</v>
      </c>
      <c r="G30" s="29">
        <v>1120915.3500000001</v>
      </c>
      <c r="H30" s="29">
        <v>0</v>
      </c>
      <c r="I30" s="29">
        <v>0</v>
      </c>
      <c r="J30" s="29">
        <f>G30-H30-I30</f>
        <v>1120915.3500000001</v>
      </c>
      <c r="K30" s="29">
        <v>716395.16</v>
      </c>
      <c r="L30" s="10">
        <f>(F30+J30)/C30</f>
        <v>839.22043536324793</v>
      </c>
      <c r="M30" s="10">
        <f>K30/C30</f>
        <v>191.34486111111113</v>
      </c>
      <c r="N30" s="11">
        <f>(F30+J30+K30)/C30</f>
        <v>1030.565296474359</v>
      </c>
    </row>
    <row r="31" spans="1:14" ht="15" customHeight="1">
      <c r="A31" s="8" t="s">
        <v>503</v>
      </c>
      <c r="B31" s="9" t="s">
        <v>275</v>
      </c>
      <c r="C31" s="28">
        <v>69166</v>
      </c>
      <c r="D31" s="29">
        <v>45910552.060000002</v>
      </c>
      <c r="E31" s="30">
        <v>0</v>
      </c>
      <c r="F31" s="29">
        <f>D31-E31</f>
        <v>45910552.060000002</v>
      </c>
      <c r="G31" s="29">
        <v>909611.62</v>
      </c>
      <c r="H31" s="29">
        <v>0</v>
      </c>
      <c r="I31" s="29">
        <v>0</v>
      </c>
      <c r="J31" s="29">
        <f>G31-H31-I31</f>
        <v>909611.62</v>
      </c>
      <c r="K31" s="29">
        <v>21071329.09</v>
      </c>
      <c r="L31" s="10">
        <f>(F31+J31)/C31</f>
        <v>676.92455368244509</v>
      </c>
      <c r="M31" s="10">
        <f>K31/C31</f>
        <v>304.64865815574126</v>
      </c>
      <c r="N31" s="11">
        <f>(F31+J31+K31)/C31</f>
        <v>981.57321183818635</v>
      </c>
    </row>
    <row r="32" spans="1:14" ht="15" customHeight="1">
      <c r="A32" s="8" t="s">
        <v>354</v>
      </c>
      <c r="B32" s="9" t="s">
        <v>91</v>
      </c>
      <c r="C32" s="28">
        <v>15355</v>
      </c>
      <c r="D32" s="29">
        <v>13042343.17</v>
      </c>
      <c r="E32" s="30">
        <v>0</v>
      </c>
      <c r="F32" s="29">
        <f>D32-E32</f>
        <v>13042343.17</v>
      </c>
      <c r="G32" s="29">
        <v>127388.31</v>
      </c>
      <c r="H32" s="29">
        <v>0</v>
      </c>
      <c r="I32" s="29">
        <v>0</v>
      </c>
      <c r="J32" s="29">
        <f>G32-H32-I32</f>
        <v>127388.31</v>
      </c>
      <c r="K32" s="29">
        <v>1834243.13</v>
      </c>
      <c r="L32" s="10">
        <f>(F32+J32)/C32</f>
        <v>857.68358710517748</v>
      </c>
      <c r="M32" s="10">
        <f>K32/C32</f>
        <v>119.45575577987626</v>
      </c>
      <c r="N32" s="11">
        <f>(F32+J32+K32)/C32</f>
        <v>977.13934288505368</v>
      </c>
    </row>
    <row r="33" spans="1:14" ht="15" customHeight="1">
      <c r="A33" s="8" t="s">
        <v>358</v>
      </c>
      <c r="B33" s="9" t="s">
        <v>267</v>
      </c>
      <c r="C33" s="28">
        <v>18183</v>
      </c>
      <c r="D33" s="29">
        <v>14831282.07</v>
      </c>
      <c r="E33" s="30">
        <v>0</v>
      </c>
      <c r="F33" s="29">
        <f>D33-E33</f>
        <v>14831282.07</v>
      </c>
      <c r="G33" s="29">
        <v>699595.49</v>
      </c>
      <c r="H33" s="29">
        <v>0</v>
      </c>
      <c r="I33" s="29">
        <v>0</v>
      </c>
      <c r="J33" s="29">
        <f>G33-H33-I33</f>
        <v>699595.49</v>
      </c>
      <c r="K33" s="29">
        <v>2208123.17</v>
      </c>
      <c r="L33" s="10">
        <f>(F33+J33)/C33</f>
        <v>854.14274652147617</v>
      </c>
      <c r="M33" s="10">
        <f>K33/C33</f>
        <v>121.43888082274651</v>
      </c>
      <c r="N33" s="11">
        <f>(F33+J33+K33)/C33</f>
        <v>975.58162734422262</v>
      </c>
    </row>
    <row r="34" spans="1:14" ht="15" customHeight="1">
      <c r="A34" s="8" t="s">
        <v>33</v>
      </c>
      <c r="B34" s="9" t="s">
        <v>0</v>
      </c>
      <c r="C34" s="28">
        <v>628</v>
      </c>
      <c r="D34" s="29">
        <v>490202.48</v>
      </c>
      <c r="E34" s="30">
        <v>0</v>
      </c>
      <c r="F34" s="29">
        <f>D34-E34</f>
        <v>490202.48</v>
      </c>
      <c r="G34" s="29">
        <v>15059.09</v>
      </c>
      <c r="H34" s="29">
        <v>0</v>
      </c>
      <c r="I34" s="29">
        <v>0</v>
      </c>
      <c r="J34" s="29">
        <f>G34-H34-I34</f>
        <v>15059.09</v>
      </c>
      <c r="K34" s="29">
        <v>100516.89</v>
      </c>
      <c r="L34" s="10">
        <f>(F34+J34)/C34</f>
        <v>804.5566401273885</v>
      </c>
      <c r="M34" s="10">
        <f>K34/C34</f>
        <v>160.05874203821656</v>
      </c>
      <c r="N34" s="11">
        <f>(F34+J34+K34)/C34</f>
        <v>964.61538216560507</v>
      </c>
    </row>
    <row r="35" spans="1:14" ht="15" customHeight="1">
      <c r="A35" s="8" t="s">
        <v>557</v>
      </c>
      <c r="B35" s="9" t="s">
        <v>267</v>
      </c>
      <c r="C35" s="28">
        <v>19246</v>
      </c>
      <c r="D35" s="29">
        <v>13470531.789999999</v>
      </c>
      <c r="E35" s="30">
        <v>0</v>
      </c>
      <c r="F35" s="29">
        <f>D35-E35</f>
        <v>13470531.789999999</v>
      </c>
      <c r="G35" s="29">
        <v>378288.03</v>
      </c>
      <c r="H35" s="29">
        <v>0</v>
      </c>
      <c r="I35" s="29">
        <v>0</v>
      </c>
      <c r="J35" s="29">
        <f>G35-H35-I35</f>
        <v>378288.03</v>
      </c>
      <c r="K35" s="29">
        <v>4683593.1900000004</v>
      </c>
      <c r="L35" s="10">
        <f>(F35+J35)/C35</f>
        <v>719.56873220409432</v>
      </c>
      <c r="M35" s="10">
        <f>K35/C35</f>
        <v>243.35410942533517</v>
      </c>
      <c r="N35" s="11">
        <f>(F35+J35+K35)/C35</f>
        <v>962.9228416294294</v>
      </c>
    </row>
    <row r="36" spans="1:14" ht="15" customHeight="1">
      <c r="A36" s="8" t="s">
        <v>32</v>
      </c>
      <c r="B36" s="9" t="s">
        <v>0</v>
      </c>
      <c r="C36" s="28">
        <v>668</v>
      </c>
      <c r="D36" s="29">
        <v>534369.81000000006</v>
      </c>
      <c r="E36" s="30">
        <v>0</v>
      </c>
      <c r="F36" s="29">
        <f>D36-E36</f>
        <v>534369.81000000006</v>
      </c>
      <c r="G36" s="29">
        <v>20842.599999999999</v>
      </c>
      <c r="H36" s="29">
        <v>0</v>
      </c>
      <c r="I36" s="29">
        <v>0</v>
      </c>
      <c r="J36" s="29">
        <f>G36-H36-I36</f>
        <v>20842.599999999999</v>
      </c>
      <c r="K36" s="29">
        <v>84187.77</v>
      </c>
      <c r="L36" s="10">
        <f>(F36+J36)/C36</f>
        <v>831.15630239520965</v>
      </c>
      <c r="M36" s="10">
        <f>K36/C36</f>
        <v>126.02959580838323</v>
      </c>
      <c r="N36" s="11">
        <f>(F36+J36+K36)/C36</f>
        <v>957.18589820359284</v>
      </c>
    </row>
    <row r="37" spans="1:14" ht="15" customHeight="1">
      <c r="A37" s="8" t="s">
        <v>356</v>
      </c>
      <c r="B37" s="9" t="s">
        <v>275</v>
      </c>
      <c r="C37" s="28">
        <v>17943</v>
      </c>
      <c r="D37" s="29">
        <v>13464340.07</v>
      </c>
      <c r="E37" s="30">
        <v>0</v>
      </c>
      <c r="F37" s="29">
        <f>D37-E37</f>
        <v>13464340.07</v>
      </c>
      <c r="G37" s="29">
        <v>279478.8</v>
      </c>
      <c r="H37" s="29">
        <v>0</v>
      </c>
      <c r="I37" s="29">
        <v>0</v>
      </c>
      <c r="J37" s="29">
        <f>G37-H37-I37</f>
        <v>279478.8</v>
      </c>
      <c r="K37" s="29">
        <v>3402152.27</v>
      </c>
      <c r="L37" s="10">
        <f>(F37+J37)/C37</f>
        <v>765.97106782589321</v>
      </c>
      <c r="M37" s="10">
        <f>K37/C37</f>
        <v>189.6088875884746</v>
      </c>
      <c r="N37" s="11">
        <f>(F37+J37+K37)/C37</f>
        <v>955.57995541436776</v>
      </c>
    </row>
    <row r="38" spans="1:14" ht="15" customHeight="1">
      <c r="A38" s="8" t="s">
        <v>109</v>
      </c>
      <c r="B38" s="9" t="s">
        <v>91</v>
      </c>
      <c r="C38" s="28">
        <v>1788</v>
      </c>
      <c r="D38" s="29">
        <v>1315197.8600000001</v>
      </c>
      <c r="E38" s="30">
        <v>0</v>
      </c>
      <c r="F38" s="29">
        <f>D38-E38</f>
        <v>1315197.8600000001</v>
      </c>
      <c r="G38" s="29">
        <v>36926.94</v>
      </c>
      <c r="H38" s="29">
        <v>0</v>
      </c>
      <c r="I38" s="29">
        <v>0</v>
      </c>
      <c r="J38" s="29">
        <f>G38-H38-I38</f>
        <v>36926.94</v>
      </c>
      <c r="K38" s="29">
        <v>330558.59000000003</v>
      </c>
      <c r="L38" s="10">
        <f>(F38+J38)/C38</f>
        <v>756.2219239373602</v>
      </c>
      <c r="M38" s="10">
        <f>K38/C38</f>
        <v>184.87616890380315</v>
      </c>
      <c r="N38" s="11">
        <f>(F38+J38+K38)/C38</f>
        <v>941.09809284116341</v>
      </c>
    </row>
    <row r="39" spans="1:14" ht="15" customHeight="1">
      <c r="A39" s="8" t="s">
        <v>648</v>
      </c>
      <c r="B39" s="9" t="s">
        <v>237</v>
      </c>
      <c r="C39" s="28">
        <v>4480</v>
      </c>
      <c r="D39" s="29">
        <v>3592499.83</v>
      </c>
      <c r="E39" s="30">
        <v>0</v>
      </c>
      <c r="F39" s="29">
        <f>D39-E39</f>
        <v>3592499.83</v>
      </c>
      <c r="G39" s="29">
        <v>138603.70000000001</v>
      </c>
      <c r="H39" s="29">
        <v>0</v>
      </c>
      <c r="I39" s="29">
        <v>0</v>
      </c>
      <c r="J39" s="29">
        <f>G39-H39-I39</f>
        <v>138603.70000000001</v>
      </c>
      <c r="K39" s="29">
        <v>447817.3</v>
      </c>
      <c r="L39" s="10">
        <f>(F39+J39)/C39</f>
        <v>832.8356093750001</v>
      </c>
      <c r="M39" s="10">
        <f>K39/C39</f>
        <v>99.959218749999991</v>
      </c>
      <c r="N39" s="11">
        <f>(F39+J39+K39)/C39</f>
        <v>932.79482812499998</v>
      </c>
    </row>
    <row r="40" spans="1:14" ht="15" customHeight="1">
      <c r="A40" s="8" t="s">
        <v>590</v>
      </c>
      <c r="B40" s="9" t="s">
        <v>275</v>
      </c>
      <c r="C40" s="28">
        <v>949</v>
      </c>
      <c r="D40" s="29">
        <v>698850.84</v>
      </c>
      <c r="E40" s="30">
        <v>0</v>
      </c>
      <c r="F40" s="29">
        <f>D40-E40</f>
        <v>698850.84</v>
      </c>
      <c r="G40" s="29">
        <v>0</v>
      </c>
      <c r="H40" s="29">
        <v>0</v>
      </c>
      <c r="I40" s="29">
        <v>0</v>
      </c>
      <c r="J40" s="29">
        <f>G40-H40-I40</f>
        <v>0</v>
      </c>
      <c r="K40" s="29">
        <v>182320.47</v>
      </c>
      <c r="L40" s="10">
        <f>(F40+J40)/C40</f>
        <v>736.40762908324552</v>
      </c>
      <c r="M40" s="10">
        <f>K40/C40</f>
        <v>192.11851422550052</v>
      </c>
      <c r="N40" s="11">
        <f>(F40+J40+K40)/C40</f>
        <v>928.52614330874599</v>
      </c>
    </row>
    <row r="41" spans="1:14" ht="15" customHeight="1">
      <c r="A41" s="8" t="s">
        <v>542</v>
      </c>
      <c r="B41" s="9" t="s">
        <v>275</v>
      </c>
      <c r="C41" s="28">
        <v>3816</v>
      </c>
      <c r="D41" s="29">
        <v>2353764.11</v>
      </c>
      <c r="E41" s="30">
        <v>0</v>
      </c>
      <c r="F41" s="29">
        <f>D41-E41</f>
        <v>2353764.11</v>
      </c>
      <c r="G41" s="29">
        <v>84039.52</v>
      </c>
      <c r="H41" s="29">
        <v>0</v>
      </c>
      <c r="I41" s="29">
        <v>0</v>
      </c>
      <c r="J41" s="29">
        <f>G41-H41-I41</f>
        <v>84039.52</v>
      </c>
      <c r="K41" s="29">
        <v>1011074.72</v>
      </c>
      <c r="L41" s="10">
        <f>(F41+J41)/C41</f>
        <v>638.83742924528303</v>
      </c>
      <c r="M41" s="10">
        <f>K41/C41</f>
        <v>264.95668763102725</v>
      </c>
      <c r="N41" s="11">
        <f>(F41+J41+K41)/C41</f>
        <v>903.79411687631023</v>
      </c>
    </row>
    <row r="42" spans="1:14" ht="15" customHeight="1">
      <c r="A42" s="8" t="s">
        <v>295</v>
      </c>
      <c r="B42" s="9" t="s">
        <v>275</v>
      </c>
      <c r="C42" s="28">
        <v>3062</v>
      </c>
      <c r="D42" s="29">
        <v>2054144.6</v>
      </c>
      <c r="E42" s="30">
        <v>0</v>
      </c>
      <c r="F42" s="29">
        <f>D42-E42</f>
        <v>2054144.6</v>
      </c>
      <c r="G42" s="29">
        <v>55732.58</v>
      </c>
      <c r="H42" s="29">
        <v>0</v>
      </c>
      <c r="I42" s="29">
        <v>0</v>
      </c>
      <c r="J42" s="29">
        <f>G42-H42-I42</f>
        <v>55732.58</v>
      </c>
      <c r="K42" s="29">
        <v>624817.9</v>
      </c>
      <c r="L42" s="10">
        <f>(F42+J42)/C42</f>
        <v>689.05198563030706</v>
      </c>
      <c r="M42" s="10">
        <f>K42/C42</f>
        <v>204.05548661005878</v>
      </c>
      <c r="N42" s="11">
        <f>(F42+J42+K42)/C42</f>
        <v>893.10747224036584</v>
      </c>
    </row>
    <row r="43" spans="1:14" ht="15" customHeight="1">
      <c r="A43" s="8" t="s">
        <v>258</v>
      </c>
      <c r="B43" s="9" t="s">
        <v>237</v>
      </c>
      <c r="C43" s="28">
        <v>2405</v>
      </c>
      <c r="D43" s="29">
        <v>1444365.25</v>
      </c>
      <c r="E43" s="30">
        <v>0</v>
      </c>
      <c r="F43" s="29">
        <f>D43-E43</f>
        <v>1444365.25</v>
      </c>
      <c r="G43" s="29">
        <v>44466.2</v>
      </c>
      <c r="H43" s="29">
        <v>0</v>
      </c>
      <c r="I43" s="29">
        <v>0</v>
      </c>
      <c r="J43" s="29">
        <f>G43-H43-I43</f>
        <v>44466.2</v>
      </c>
      <c r="K43" s="29">
        <v>650806.42000000004</v>
      </c>
      <c r="L43" s="10">
        <f>(F43+J43)/C43</f>
        <v>619.05673596673591</v>
      </c>
      <c r="M43" s="10">
        <f>K43/C43</f>
        <v>270.60558004158008</v>
      </c>
      <c r="N43" s="11">
        <f>(F43+J43+K43)/C43</f>
        <v>889.66231600831611</v>
      </c>
    </row>
    <row r="44" spans="1:14" ht="15" customHeight="1">
      <c r="A44" s="8" t="s">
        <v>92</v>
      </c>
      <c r="B44" s="9" t="s">
        <v>91</v>
      </c>
      <c r="C44" s="28">
        <v>3092</v>
      </c>
      <c r="D44" s="29">
        <v>2508530.9900000002</v>
      </c>
      <c r="E44" s="30">
        <v>0</v>
      </c>
      <c r="F44" s="29">
        <f>D44-E44</f>
        <v>2508530.9900000002</v>
      </c>
      <c r="G44" s="29">
        <v>26569.25</v>
      </c>
      <c r="H44" s="29">
        <v>0</v>
      </c>
      <c r="I44" s="29">
        <v>0</v>
      </c>
      <c r="J44" s="29">
        <f>G44-H44-I44</f>
        <v>26569.25</v>
      </c>
      <c r="K44" s="29">
        <v>202479.48</v>
      </c>
      <c r="L44" s="10">
        <f>(F44+J44)/C44</f>
        <v>819.89011642949549</v>
      </c>
      <c r="M44" s="10">
        <f>K44/C44</f>
        <v>65.484954721862877</v>
      </c>
      <c r="N44" s="11">
        <f>(F44+J44+K44)/C44</f>
        <v>885.37507115135838</v>
      </c>
    </row>
    <row r="45" spans="1:14" ht="15" customHeight="1">
      <c r="A45" s="8" t="s">
        <v>169</v>
      </c>
      <c r="B45" s="9" t="s">
        <v>119</v>
      </c>
      <c r="C45" s="28">
        <v>365</v>
      </c>
      <c r="D45" s="29">
        <v>261896.16</v>
      </c>
      <c r="E45" s="30">
        <v>0</v>
      </c>
      <c r="F45" s="29">
        <f>D45-E45</f>
        <v>261896.16</v>
      </c>
      <c r="G45" s="29">
        <v>1444.65</v>
      </c>
      <c r="H45" s="29">
        <v>0</v>
      </c>
      <c r="I45" s="29">
        <v>0</v>
      </c>
      <c r="J45" s="29">
        <f>G45-H45-I45</f>
        <v>1444.65</v>
      </c>
      <c r="K45" s="29">
        <v>57234.61</v>
      </c>
      <c r="L45" s="10">
        <f>(F45+J45)/C45</f>
        <v>721.48167123287669</v>
      </c>
      <c r="M45" s="10">
        <f>K45/C45</f>
        <v>156.80715068493151</v>
      </c>
      <c r="N45" s="11">
        <f>(F45+J45+K45)/C45</f>
        <v>878.28882191780815</v>
      </c>
    </row>
    <row r="46" spans="1:14" ht="15" customHeight="1">
      <c r="A46" s="8" t="s">
        <v>664</v>
      </c>
      <c r="B46" s="9" t="s">
        <v>267</v>
      </c>
      <c r="C46" s="28">
        <v>29282</v>
      </c>
      <c r="D46" s="29">
        <v>17254636.52</v>
      </c>
      <c r="E46" s="30">
        <v>0</v>
      </c>
      <c r="F46" s="29">
        <f>D46-E46</f>
        <v>17254636.52</v>
      </c>
      <c r="G46" s="29">
        <v>598092.22</v>
      </c>
      <c r="H46" s="29">
        <v>0</v>
      </c>
      <c r="I46" s="29">
        <v>0</v>
      </c>
      <c r="J46" s="29">
        <f>G46-H46-I46</f>
        <v>598092.22</v>
      </c>
      <c r="K46" s="29">
        <v>7559540.9400000004</v>
      </c>
      <c r="L46" s="10">
        <f>(F46+J46)/C46</f>
        <v>609.6826972201352</v>
      </c>
      <c r="M46" s="10">
        <f>K46/C46</f>
        <v>258.16340892015575</v>
      </c>
      <c r="N46" s="11">
        <f>(F46+J46+K46)/C46</f>
        <v>867.846106140291</v>
      </c>
    </row>
    <row r="47" spans="1:14" ht="15" customHeight="1">
      <c r="A47" s="8" t="s">
        <v>504</v>
      </c>
      <c r="B47" s="9" t="s">
        <v>275</v>
      </c>
      <c r="C47" s="28">
        <v>85397</v>
      </c>
      <c r="D47" s="29">
        <v>56732594.899999999</v>
      </c>
      <c r="E47" s="30">
        <v>992994.76</v>
      </c>
      <c r="F47" s="29">
        <f>D47-E47</f>
        <v>55739600.140000001</v>
      </c>
      <c r="G47" s="29">
        <v>4118569.67</v>
      </c>
      <c r="H47" s="29">
        <v>1452276.38</v>
      </c>
      <c r="I47" s="29">
        <v>289657.84000000003</v>
      </c>
      <c r="J47" s="29">
        <f>G47-H47-I47</f>
        <v>2376635.4500000002</v>
      </c>
      <c r="K47" s="29">
        <v>15441094.939999999</v>
      </c>
      <c r="L47" s="10">
        <f>(F47+J47)/C47</f>
        <v>680.54188777123318</v>
      </c>
      <c r="M47" s="10">
        <f>K47/C47</f>
        <v>180.81542606883144</v>
      </c>
      <c r="N47" s="11">
        <f>(F47+J47+K47)/C47</f>
        <v>861.35731384006465</v>
      </c>
    </row>
    <row r="48" spans="1:14" ht="15" customHeight="1">
      <c r="A48" s="8" t="s">
        <v>635</v>
      </c>
      <c r="B48" s="9" t="s">
        <v>267</v>
      </c>
      <c r="C48" s="28">
        <v>22775</v>
      </c>
      <c r="D48" s="29">
        <v>12418571.300000001</v>
      </c>
      <c r="E48" s="30">
        <v>0</v>
      </c>
      <c r="F48" s="29">
        <f>D48-E48</f>
        <v>12418571.300000001</v>
      </c>
      <c r="G48" s="29">
        <v>523276.02</v>
      </c>
      <c r="H48" s="29">
        <v>0</v>
      </c>
      <c r="I48" s="29">
        <v>0</v>
      </c>
      <c r="J48" s="29">
        <f>G48-H48-I48</f>
        <v>523276.02</v>
      </c>
      <c r="K48" s="29">
        <v>6301206.4500000002</v>
      </c>
      <c r="L48" s="10">
        <f>(F48+J48)/C48</f>
        <v>568.24796136114162</v>
      </c>
      <c r="M48" s="10">
        <f>K48/C48</f>
        <v>276.67207244785948</v>
      </c>
      <c r="N48" s="11">
        <f>(F48+J48+K48)/C48</f>
        <v>844.9200338090011</v>
      </c>
    </row>
    <row r="49" spans="1:14" ht="15" customHeight="1">
      <c r="A49" s="8" t="s">
        <v>179</v>
      </c>
      <c r="B49" s="9" t="s">
        <v>119</v>
      </c>
      <c r="C49" s="28">
        <v>1449</v>
      </c>
      <c r="D49" s="29">
        <v>637132</v>
      </c>
      <c r="E49" s="30">
        <v>0</v>
      </c>
      <c r="F49" s="29">
        <f>D49-E49</f>
        <v>637132</v>
      </c>
      <c r="G49" s="29">
        <v>8884.69</v>
      </c>
      <c r="H49" s="29">
        <v>0</v>
      </c>
      <c r="I49" s="29">
        <v>0</v>
      </c>
      <c r="J49" s="29">
        <f>G49-H49-I49</f>
        <v>8884.69</v>
      </c>
      <c r="K49" s="29">
        <v>558200.37</v>
      </c>
      <c r="L49" s="10">
        <f>(F49+J49)/C49</f>
        <v>445.83622498274667</v>
      </c>
      <c r="M49" s="10">
        <f>K49/C49</f>
        <v>385.23144927536231</v>
      </c>
      <c r="N49" s="11">
        <f>(F49+J49+K49)/C49</f>
        <v>831.06767425810904</v>
      </c>
    </row>
    <row r="50" spans="1:14" ht="15" customHeight="1">
      <c r="A50" s="8" t="s">
        <v>96</v>
      </c>
      <c r="B50" s="9" t="s">
        <v>91</v>
      </c>
      <c r="C50" s="28">
        <v>2260</v>
      </c>
      <c r="D50" s="29">
        <v>1176980.78</v>
      </c>
      <c r="E50" s="30">
        <v>0</v>
      </c>
      <c r="F50" s="29">
        <f>D50-E50</f>
        <v>1176980.78</v>
      </c>
      <c r="G50" s="29">
        <v>303350.96999999997</v>
      </c>
      <c r="H50" s="29">
        <v>0</v>
      </c>
      <c r="I50" s="29">
        <v>0</v>
      </c>
      <c r="J50" s="29">
        <f>G50-H50-I50</f>
        <v>303350.96999999997</v>
      </c>
      <c r="K50" s="29">
        <v>396785.37</v>
      </c>
      <c r="L50" s="10">
        <f>(F50+J50)/C50</f>
        <v>655.01404867256633</v>
      </c>
      <c r="M50" s="10">
        <f>K50/C50</f>
        <v>175.56874778761062</v>
      </c>
      <c r="N50" s="11">
        <f>(F50+J50+K50)/C50</f>
        <v>830.58279646017706</v>
      </c>
    </row>
    <row r="51" spans="1:14" ht="15" customHeight="1">
      <c r="A51" s="8" t="s">
        <v>8</v>
      </c>
      <c r="B51" s="9" t="s">
        <v>0</v>
      </c>
      <c r="C51" s="28">
        <v>2857</v>
      </c>
      <c r="D51" s="29">
        <v>1888637.59</v>
      </c>
      <c r="E51" s="30">
        <v>0</v>
      </c>
      <c r="F51" s="29">
        <f>D51-E51</f>
        <v>1888637.59</v>
      </c>
      <c r="G51" s="29">
        <v>7454.56</v>
      </c>
      <c r="H51" s="29">
        <v>0</v>
      </c>
      <c r="I51" s="29">
        <v>0</v>
      </c>
      <c r="J51" s="29">
        <f>G51-H51-I51</f>
        <v>7454.56</v>
      </c>
      <c r="K51" s="29">
        <v>469266.11</v>
      </c>
      <c r="L51" s="10">
        <f>(F51+J51)/C51</f>
        <v>663.66543577178868</v>
      </c>
      <c r="M51" s="10">
        <f>K51/C51</f>
        <v>164.25135106755337</v>
      </c>
      <c r="N51" s="11">
        <f>(F51+J51+K51)/C51</f>
        <v>827.91678683934208</v>
      </c>
    </row>
    <row r="52" spans="1:14" ht="15" customHeight="1">
      <c r="A52" s="8" t="s">
        <v>265</v>
      </c>
      <c r="B52" s="9" t="s">
        <v>237</v>
      </c>
      <c r="C52" s="28">
        <v>366</v>
      </c>
      <c r="D52" s="29">
        <v>114255.75</v>
      </c>
      <c r="E52" s="30">
        <v>0</v>
      </c>
      <c r="F52" s="29">
        <f>D52-E52</f>
        <v>114255.75</v>
      </c>
      <c r="G52" s="29">
        <v>2282.8200000000002</v>
      </c>
      <c r="H52" s="29">
        <v>0</v>
      </c>
      <c r="I52" s="29">
        <v>0</v>
      </c>
      <c r="J52" s="29">
        <f>G52-H52-I52</f>
        <v>2282.8200000000002</v>
      </c>
      <c r="K52" s="29">
        <v>186186.36</v>
      </c>
      <c r="L52" s="10">
        <f>(F52+J52)/C52</f>
        <v>318.41139344262297</v>
      </c>
      <c r="M52" s="10">
        <f>K52/C52</f>
        <v>508.70590163934423</v>
      </c>
      <c r="N52" s="11">
        <f>(F52+J52+K52)/C52</f>
        <v>827.1172950819672</v>
      </c>
    </row>
    <row r="53" spans="1:14" ht="15" customHeight="1">
      <c r="A53" s="8" t="s">
        <v>355</v>
      </c>
      <c r="B53" s="9" t="s">
        <v>119</v>
      </c>
      <c r="C53" s="28">
        <v>8105</v>
      </c>
      <c r="D53" s="29">
        <v>5979407.0700000003</v>
      </c>
      <c r="E53" s="30">
        <v>0</v>
      </c>
      <c r="F53" s="29">
        <f>D53-E53</f>
        <v>5979407.0700000003</v>
      </c>
      <c r="G53" s="29">
        <v>104130.08</v>
      </c>
      <c r="H53" s="29">
        <v>0</v>
      </c>
      <c r="I53" s="29">
        <v>0</v>
      </c>
      <c r="J53" s="29">
        <f>G53-H53-I53</f>
        <v>104130.08</v>
      </c>
      <c r="K53" s="29">
        <v>576081.37</v>
      </c>
      <c r="L53" s="10">
        <f>(F53+J53)/C53</f>
        <v>750.59064157927207</v>
      </c>
      <c r="M53" s="10">
        <f>K53/C53</f>
        <v>71.077281924737818</v>
      </c>
      <c r="N53" s="11">
        <f>(F53+J53+K53)/C53</f>
        <v>821.66792350400988</v>
      </c>
    </row>
    <row r="54" spans="1:14" ht="15" customHeight="1">
      <c r="A54" s="8" t="s">
        <v>359</v>
      </c>
      <c r="B54" s="9" t="s">
        <v>119</v>
      </c>
      <c r="C54" s="28">
        <v>16996</v>
      </c>
      <c r="D54" s="29">
        <v>12604330.880000001</v>
      </c>
      <c r="E54" s="30">
        <v>0</v>
      </c>
      <c r="F54" s="29">
        <f>D54-E54</f>
        <v>12604330.880000001</v>
      </c>
      <c r="G54" s="29">
        <v>146653.01</v>
      </c>
      <c r="H54" s="29">
        <v>0</v>
      </c>
      <c r="I54" s="29">
        <v>0</v>
      </c>
      <c r="J54" s="29">
        <f>G54-H54-I54</f>
        <v>146653.01</v>
      </c>
      <c r="K54" s="29">
        <v>1179119.1399999999</v>
      </c>
      <c r="L54" s="10">
        <f>(F54+J54)/C54</f>
        <v>750.23440162391159</v>
      </c>
      <c r="M54" s="10">
        <f>K54/C54</f>
        <v>69.376273240762529</v>
      </c>
      <c r="N54" s="11">
        <f>(F54+J54+K54)/C54</f>
        <v>819.61067486467414</v>
      </c>
    </row>
    <row r="55" spans="1:14" ht="15" customHeight="1">
      <c r="A55" s="8" t="s">
        <v>309</v>
      </c>
      <c r="B55" s="9" t="s">
        <v>275</v>
      </c>
      <c r="C55" s="28">
        <v>3792</v>
      </c>
      <c r="D55" s="29">
        <v>2733568.33</v>
      </c>
      <c r="E55" s="30">
        <v>0</v>
      </c>
      <c r="F55" s="29">
        <f>D55-E55</f>
        <v>2733568.33</v>
      </c>
      <c r="G55" s="29">
        <v>33946.980000000003</v>
      </c>
      <c r="H55" s="29">
        <v>0</v>
      </c>
      <c r="I55" s="29">
        <v>0</v>
      </c>
      <c r="J55" s="29">
        <f>G55-H55-I55</f>
        <v>33946.980000000003</v>
      </c>
      <c r="K55" s="29">
        <v>325351.52</v>
      </c>
      <c r="L55" s="10">
        <f>(F55+J55)/C55</f>
        <v>729.82998681434606</v>
      </c>
      <c r="M55" s="10">
        <f>K55/C55</f>
        <v>85.799451476793251</v>
      </c>
      <c r="N55" s="11">
        <f>(F55+J55+K55)/C55</f>
        <v>815.62943829113931</v>
      </c>
    </row>
    <row r="56" spans="1:14" ht="15" customHeight="1">
      <c r="A56" s="8" t="s">
        <v>102</v>
      </c>
      <c r="B56" s="9" t="s">
        <v>91</v>
      </c>
      <c r="C56" s="28">
        <v>614</v>
      </c>
      <c r="D56" s="29">
        <v>378438.12</v>
      </c>
      <c r="E56" s="30">
        <v>0</v>
      </c>
      <c r="F56" s="29">
        <f>D56-E56</f>
        <v>378438.12</v>
      </c>
      <c r="G56" s="29">
        <v>5564.45</v>
      </c>
      <c r="H56" s="29">
        <v>0</v>
      </c>
      <c r="I56" s="29">
        <v>0</v>
      </c>
      <c r="J56" s="29">
        <f>G56-H56-I56</f>
        <v>5564.45</v>
      </c>
      <c r="K56" s="29">
        <v>108330.79</v>
      </c>
      <c r="L56" s="10">
        <f>(F56+J56)/C56</f>
        <v>625.41135179153093</v>
      </c>
      <c r="M56" s="10">
        <f>K56/C56</f>
        <v>176.43451140065145</v>
      </c>
      <c r="N56" s="11">
        <f>(F56+J56+K56)/C56</f>
        <v>801.84586319218238</v>
      </c>
    </row>
    <row r="57" spans="1:14" ht="15" customHeight="1">
      <c r="A57" s="8" t="s">
        <v>249</v>
      </c>
      <c r="B57" s="9" t="s">
        <v>237</v>
      </c>
      <c r="C57" s="28">
        <v>1040</v>
      </c>
      <c r="D57" s="29">
        <v>347304.62</v>
      </c>
      <c r="E57" s="30">
        <v>0</v>
      </c>
      <c r="F57" s="29">
        <f>D57-E57</f>
        <v>347304.62</v>
      </c>
      <c r="G57" s="29">
        <v>10151.06</v>
      </c>
      <c r="H57" s="29">
        <v>0</v>
      </c>
      <c r="I57" s="29">
        <v>0</v>
      </c>
      <c r="J57" s="29">
        <f>G57-H57-I57</f>
        <v>10151.06</v>
      </c>
      <c r="K57" s="29">
        <v>474273.94</v>
      </c>
      <c r="L57" s="10">
        <f>(F57+J57)/C57</f>
        <v>343.70738461538463</v>
      </c>
      <c r="M57" s="10">
        <f>K57/C57</f>
        <v>456.03263461538461</v>
      </c>
      <c r="N57" s="11">
        <f>(F57+J57+K57)/C57</f>
        <v>799.74001923076924</v>
      </c>
    </row>
    <row r="58" spans="1:14" ht="15" customHeight="1">
      <c r="A58" s="8" t="s">
        <v>125</v>
      </c>
      <c r="B58" s="9" t="s">
        <v>119</v>
      </c>
      <c r="C58" s="28">
        <v>3548</v>
      </c>
      <c r="D58" s="29">
        <v>1207536.52</v>
      </c>
      <c r="E58" s="30">
        <v>0</v>
      </c>
      <c r="F58" s="29">
        <f>D58-E58</f>
        <v>1207536.52</v>
      </c>
      <c r="G58" s="29">
        <v>810253.92</v>
      </c>
      <c r="H58" s="29">
        <v>0</v>
      </c>
      <c r="I58" s="29">
        <v>0</v>
      </c>
      <c r="J58" s="29">
        <f>G58-H58-I58</f>
        <v>810253.92</v>
      </c>
      <c r="K58" s="29">
        <v>757398.24</v>
      </c>
      <c r="L58" s="10">
        <f>(F58+J58)/C58</f>
        <v>568.71207440811725</v>
      </c>
      <c r="M58" s="10">
        <f>K58/C58</f>
        <v>213.47188275084554</v>
      </c>
      <c r="N58" s="11">
        <f>(F58+J58+K58)/C58</f>
        <v>782.1839571589627</v>
      </c>
    </row>
    <row r="59" spans="1:14" ht="15" customHeight="1">
      <c r="A59" s="8" t="s">
        <v>644</v>
      </c>
      <c r="B59" s="9" t="s">
        <v>275</v>
      </c>
      <c r="C59" s="28">
        <v>82837</v>
      </c>
      <c r="D59" s="29">
        <v>48656187.450000003</v>
      </c>
      <c r="E59" s="30">
        <v>1080355.53</v>
      </c>
      <c r="F59" s="29">
        <f>D59-E59</f>
        <v>47575831.920000002</v>
      </c>
      <c r="G59" s="29">
        <v>3301510.07</v>
      </c>
      <c r="H59" s="29">
        <v>1307234.6399999999</v>
      </c>
      <c r="I59" s="29">
        <v>551536.67000000004</v>
      </c>
      <c r="J59" s="29">
        <f>G59-H59-I59</f>
        <v>1442738.7599999998</v>
      </c>
      <c r="K59" s="29">
        <v>15337875.390000001</v>
      </c>
      <c r="L59" s="10">
        <f>(F59+J59)/C59</f>
        <v>591.74729504931372</v>
      </c>
      <c r="M59" s="10">
        <f>K59/C59</f>
        <v>185.15730156813984</v>
      </c>
      <c r="N59" s="11">
        <f>(F59+J59+K59)/C59</f>
        <v>776.90459661745354</v>
      </c>
    </row>
    <row r="60" spans="1:14" ht="15" customHeight="1">
      <c r="A60" s="8" t="s">
        <v>290</v>
      </c>
      <c r="B60" s="9" t="s">
        <v>275</v>
      </c>
      <c r="C60" s="28">
        <v>1589</v>
      </c>
      <c r="D60" s="29">
        <v>870327.22</v>
      </c>
      <c r="E60" s="30">
        <v>0</v>
      </c>
      <c r="F60" s="29">
        <f>D60-E60</f>
        <v>870327.22</v>
      </c>
      <c r="G60" s="29">
        <v>33061.32</v>
      </c>
      <c r="H60" s="29">
        <v>0</v>
      </c>
      <c r="I60" s="29">
        <v>0</v>
      </c>
      <c r="J60" s="29">
        <f>G60-H60-I60</f>
        <v>33061.32</v>
      </c>
      <c r="K60" s="29">
        <v>326911.01</v>
      </c>
      <c r="L60" s="10">
        <f>(F60+J60)/C60</f>
        <v>568.52645689112649</v>
      </c>
      <c r="M60" s="10">
        <f>K60/C60</f>
        <v>205.73380113278793</v>
      </c>
      <c r="N60" s="11">
        <f>(F60+J60+K60)/C60</f>
        <v>774.26025802391428</v>
      </c>
    </row>
    <row r="61" spans="1:14" ht="15" customHeight="1">
      <c r="A61" s="8" t="s">
        <v>362</v>
      </c>
      <c r="B61" s="9" t="s">
        <v>319</v>
      </c>
      <c r="C61" s="28">
        <v>17621</v>
      </c>
      <c r="D61" s="29">
        <v>6698810.2300000004</v>
      </c>
      <c r="E61" s="30">
        <v>0</v>
      </c>
      <c r="F61" s="29">
        <f>D61-E61</f>
        <v>6698810.2300000004</v>
      </c>
      <c r="G61" s="29">
        <v>93561.03</v>
      </c>
      <c r="H61" s="29">
        <v>0</v>
      </c>
      <c r="I61" s="29">
        <v>0</v>
      </c>
      <c r="J61" s="29">
        <f>G61-H61-I61</f>
        <v>93561.03</v>
      </c>
      <c r="K61" s="29">
        <v>6454684.4699999997</v>
      </c>
      <c r="L61" s="10">
        <f>(F61+J61)/C61</f>
        <v>385.47024913455539</v>
      </c>
      <c r="M61" s="10">
        <f>K61/C61</f>
        <v>366.30636570001701</v>
      </c>
      <c r="N61" s="11">
        <f>(F61+J61+K61)/C61</f>
        <v>751.77661483457246</v>
      </c>
    </row>
    <row r="62" spans="1:14" ht="15" customHeight="1">
      <c r="A62" s="8" t="s">
        <v>527</v>
      </c>
      <c r="B62" s="9" t="s">
        <v>0</v>
      </c>
      <c r="C62" s="28">
        <v>12513</v>
      </c>
      <c r="D62" s="29">
        <v>7418153.3499999996</v>
      </c>
      <c r="E62" s="30">
        <v>0</v>
      </c>
      <c r="F62" s="29">
        <f>D62-E62</f>
        <v>7418153.3499999996</v>
      </c>
      <c r="G62" s="29">
        <v>105637.85</v>
      </c>
      <c r="H62" s="29">
        <v>0</v>
      </c>
      <c r="I62" s="29">
        <v>0</v>
      </c>
      <c r="J62" s="29">
        <f>G62-H62-I62</f>
        <v>105637.85</v>
      </c>
      <c r="K62" s="29">
        <v>1876762.54</v>
      </c>
      <c r="L62" s="10">
        <f>(F62+J62)/C62</f>
        <v>601.27796691440892</v>
      </c>
      <c r="M62" s="10">
        <f>K62/C62</f>
        <v>149.98501878046832</v>
      </c>
      <c r="N62" s="11">
        <f>(F62+J62+K62)/C62</f>
        <v>751.26298569487722</v>
      </c>
    </row>
    <row r="63" spans="1:14" ht="15" customHeight="1">
      <c r="A63" s="8" t="s">
        <v>144</v>
      </c>
      <c r="B63" s="9" t="s">
        <v>119</v>
      </c>
      <c r="C63" s="28">
        <v>844</v>
      </c>
      <c r="D63" s="29">
        <v>489036.95</v>
      </c>
      <c r="E63" s="30">
        <v>0</v>
      </c>
      <c r="F63" s="29">
        <f>D63-E63</f>
        <v>489036.95</v>
      </c>
      <c r="G63" s="29">
        <v>4680.95</v>
      </c>
      <c r="H63" s="29">
        <v>0</v>
      </c>
      <c r="I63" s="29">
        <v>0</v>
      </c>
      <c r="J63" s="29">
        <f>G63-H63-I63</f>
        <v>4680.95</v>
      </c>
      <c r="K63" s="29">
        <v>139780.4</v>
      </c>
      <c r="L63" s="10">
        <f>(F63+J63)/C63</f>
        <v>584.97381516587677</v>
      </c>
      <c r="M63" s="10">
        <f>K63/C63</f>
        <v>165.61658767772511</v>
      </c>
      <c r="N63" s="11">
        <f>(F63+J63+K63)/C63</f>
        <v>750.59040284360196</v>
      </c>
    </row>
    <row r="64" spans="1:14" ht="15" customHeight="1">
      <c r="A64" s="8" t="s">
        <v>509</v>
      </c>
      <c r="B64" s="9" t="s">
        <v>119</v>
      </c>
      <c r="C64" s="28">
        <v>83758</v>
      </c>
      <c r="D64" s="29">
        <v>43899478.920000002</v>
      </c>
      <c r="E64" s="30">
        <v>784161.37</v>
      </c>
      <c r="F64" s="29">
        <f>D64-E64</f>
        <v>43115317.550000004</v>
      </c>
      <c r="G64" s="29">
        <v>2985668.45</v>
      </c>
      <c r="H64" s="29">
        <v>1396301.15</v>
      </c>
      <c r="I64" s="29">
        <v>414343.2</v>
      </c>
      <c r="J64" s="29">
        <f>G64-H64-I64</f>
        <v>1175024.1000000003</v>
      </c>
      <c r="K64" s="29">
        <v>18359394.5</v>
      </c>
      <c r="L64" s="10">
        <f>(F64+J64)/C64</f>
        <v>528.78938907328268</v>
      </c>
      <c r="M64" s="10">
        <f>K64/C64</f>
        <v>219.19571264834403</v>
      </c>
      <c r="N64" s="11">
        <f>(F64+J64+K64)/C64</f>
        <v>747.98510172162662</v>
      </c>
    </row>
    <row r="65" spans="1:14" ht="15" customHeight="1">
      <c r="A65" s="8" t="s">
        <v>210</v>
      </c>
      <c r="B65" s="9" t="s">
        <v>182</v>
      </c>
      <c r="C65" s="28">
        <v>955</v>
      </c>
      <c r="D65" s="29">
        <v>512588.89</v>
      </c>
      <c r="E65" s="30">
        <v>0</v>
      </c>
      <c r="F65" s="29">
        <f>D65-E65</f>
        <v>512588.89</v>
      </c>
      <c r="G65" s="29">
        <v>37376.32</v>
      </c>
      <c r="H65" s="29">
        <v>0</v>
      </c>
      <c r="I65" s="29">
        <v>0</v>
      </c>
      <c r="J65" s="29">
        <f>G65-H65-I65</f>
        <v>37376.32</v>
      </c>
      <c r="K65" s="29">
        <v>163974.60999999999</v>
      </c>
      <c r="L65" s="10">
        <f>(F65+J65)/C65</f>
        <v>575.8798010471204</v>
      </c>
      <c r="M65" s="10">
        <f>K65/C65</f>
        <v>171.70116230366492</v>
      </c>
      <c r="N65" s="11">
        <f>(F65+J65+K65)/C65</f>
        <v>747.58096335078528</v>
      </c>
    </row>
    <row r="66" spans="1:14" ht="15" customHeight="1">
      <c r="A66" s="8" t="s">
        <v>464</v>
      </c>
      <c r="B66" s="9" t="s">
        <v>275</v>
      </c>
      <c r="C66" s="28">
        <v>21144</v>
      </c>
      <c r="D66" s="29">
        <v>10129983.359999999</v>
      </c>
      <c r="E66" s="30">
        <v>0</v>
      </c>
      <c r="F66" s="29">
        <f>D66-E66</f>
        <v>10129983.359999999</v>
      </c>
      <c r="G66" s="29">
        <v>535033.31999999995</v>
      </c>
      <c r="H66" s="29">
        <v>0</v>
      </c>
      <c r="I66" s="29">
        <v>0</v>
      </c>
      <c r="J66" s="29">
        <f>G66-H66-I66</f>
        <v>535033.31999999995</v>
      </c>
      <c r="K66" s="29">
        <v>5033483.5</v>
      </c>
      <c r="L66" s="10">
        <f>(F66+J66)/C66</f>
        <v>504.39919977298524</v>
      </c>
      <c r="M66" s="10">
        <f>K66/C66</f>
        <v>238.05729757850926</v>
      </c>
      <c r="N66" s="11">
        <f>(F66+J66+K66)/C66</f>
        <v>742.45649735149448</v>
      </c>
    </row>
    <row r="67" spans="1:14" ht="15" customHeight="1">
      <c r="A67" s="8" t="s">
        <v>299</v>
      </c>
      <c r="B67" s="9" t="s">
        <v>275</v>
      </c>
      <c r="C67" s="28">
        <v>1494</v>
      </c>
      <c r="D67" s="29">
        <v>943117.57</v>
      </c>
      <c r="E67" s="30">
        <v>0</v>
      </c>
      <c r="F67" s="29">
        <f>D67-E67</f>
        <v>943117.57</v>
      </c>
      <c r="G67" s="29">
        <v>23557.63</v>
      </c>
      <c r="H67" s="29">
        <v>0</v>
      </c>
      <c r="I67" s="29">
        <v>0</v>
      </c>
      <c r="J67" s="29">
        <f>G67-H67-I67</f>
        <v>23557.63</v>
      </c>
      <c r="K67" s="29">
        <v>139204.64000000001</v>
      </c>
      <c r="L67" s="10">
        <f>(F67+J67)/C67</f>
        <v>647.03828647925036</v>
      </c>
      <c r="M67" s="10">
        <f>K67/C67</f>
        <v>93.17579651941098</v>
      </c>
      <c r="N67" s="11">
        <f>(F67+J67+K67)/C67</f>
        <v>740.21408299866118</v>
      </c>
    </row>
    <row r="68" spans="1:14" ht="15" customHeight="1">
      <c r="A68" s="8" t="s">
        <v>211</v>
      </c>
      <c r="B68" s="9" t="s">
        <v>182</v>
      </c>
      <c r="C68" s="28">
        <v>594</v>
      </c>
      <c r="D68" s="29">
        <v>279500.59999999998</v>
      </c>
      <c r="E68" s="30">
        <v>0</v>
      </c>
      <c r="F68" s="29">
        <f>D68-E68</f>
        <v>279500.59999999998</v>
      </c>
      <c r="G68" s="29">
        <v>867.46</v>
      </c>
      <c r="H68" s="29">
        <v>0</v>
      </c>
      <c r="I68" s="29">
        <v>0</v>
      </c>
      <c r="J68" s="29">
        <f>G68-H68-I68</f>
        <v>867.46</v>
      </c>
      <c r="K68" s="29">
        <v>157471.65</v>
      </c>
      <c r="L68" s="10">
        <f>(F68+J68)/C68</f>
        <v>472.00010101010099</v>
      </c>
      <c r="M68" s="10">
        <f>K68/C68</f>
        <v>265.10378787878784</v>
      </c>
      <c r="N68" s="11">
        <f>(F68+J68+K68)/C68</f>
        <v>737.10388888888883</v>
      </c>
    </row>
    <row r="69" spans="1:14" ht="15" customHeight="1">
      <c r="A69" s="8" t="s">
        <v>582</v>
      </c>
      <c r="B69" s="9" t="s">
        <v>182</v>
      </c>
      <c r="C69" s="28">
        <v>614</v>
      </c>
      <c r="D69" s="29">
        <v>223294</v>
      </c>
      <c r="E69" s="30">
        <v>0</v>
      </c>
      <c r="F69" s="29">
        <f>D69-E69</f>
        <v>223294</v>
      </c>
      <c r="G69" s="29">
        <v>770.57</v>
      </c>
      <c r="H69" s="29">
        <v>0</v>
      </c>
      <c r="I69" s="29">
        <v>0</v>
      </c>
      <c r="J69" s="29">
        <f>G69-H69-I69</f>
        <v>770.57</v>
      </c>
      <c r="K69" s="29">
        <v>226628.82</v>
      </c>
      <c r="L69" s="10">
        <f>(F69+J69)/C69</f>
        <v>364.92600977198697</v>
      </c>
      <c r="M69" s="10">
        <f>K69/C69</f>
        <v>369.1023127035831</v>
      </c>
      <c r="N69" s="11">
        <f>(F69+J69+K69)/C69</f>
        <v>734.02832247557001</v>
      </c>
    </row>
    <row r="70" spans="1:14" ht="15" customHeight="1">
      <c r="A70" s="8" t="s">
        <v>35</v>
      </c>
      <c r="B70" s="9" t="s">
        <v>0</v>
      </c>
      <c r="C70" s="28">
        <v>298</v>
      </c>
      <c r="D70" s="29">
        <v>123535.39</v>
      </c>
      <c r="E70" s="30">
        <v>0</v>
      </c>
      <c r="F70" s="29">
        <f>D70-E70</f>
        <v>123535.39</v>
      </c>
      <c r="G70" s="29">
        <v>4692.5600000000004</v>
      </c>
      <c r="H70" s="29">
        <v>0</v>
      </c>
      <c r="I70" s="29">
        <v>0</v>
      </c>
      <c r="J70" s="29">
        <f>G70-H70-I70</f>
        <v>4692.5600000000004</v>
      </c>
      <c r="K70" s="29">
        <v>90446.43</v>
      </c>
      <c r="L70" s="10">
        <f>(F70+J70)/C70</f>
        <v>430.29513422818792</v>
      </c>
      <c r="M70" s="10">
        <f>K70/C70</f>
        <v>303.51151006711405</v>
      </c>
      <c r="N70" s="11">
        <f>(F70+J70+K70)/C70</f>
        <v>733.80664429530202</v>
      </c>
    </row>
    <row r="71" spans="1:14" ht="15" customHeight="1">
      <c r="A71" s="8" t="s">
        <v>611</v>
      </c>
      <c r="B71" s="9" t="s">
        <v>267</v>
      </c>
      <c r="C71" s="28">
        <v>5226</v>
      </c>
      <c r="D71" s="29">
        <v>2534740.9300000002</v>
      </c>
      <c r="E71" s="30">
        <v>0</v>
      </c>
      <c r="F71" s="29">
        <f>D71-E71</f>
        <v>2534740.9300000002</v>
      </c>
      <c r="G71" s="29">
        <v>103599.33</v>
      </c>
      <c r="H71" s="29">
        <v>0</v>
      </c>
      <c r="I71" s="29">
        <v>0</v>
      </c>
      <c r="J71" s="29">
        <f>G71-H71-I71</f>
        <v>103599.33</v>
      </c>
      <c r="K71" s="29">
        <v>1193334.95</v>
      </c>
      <c r="L71" s="10">
        <f>(F71+J71)/C71</f>
        <v>504.84888251052433</v>
      </c>
      <c r="M71" s="10">
        <f>K71/C71</f>
        <v>228.34576157673172</v>
      </c>
      <c r="N71" s="11">
        <f>(F71+J71+K71)/C71</f>
        <v>733.19464408725605</v>
      </c>
    </row>
    <row r="72" spans="1:14" ht="15" customHeight="1">
      <c r="A72" s="8" t="s">
        <v>104</v>
      </c>
      <c r="B72" s="9" t="s">
        <v>91</v>
      </c>
      <c r="C72" s="28">
        <v>796</v>
      </c>
      <c r="D72" s="29">
        <v>532008.88</v>
      </c>
      <c r="E72" s="30">
        <v>0</v>
      </c>
      <c r="F72" s="29">
        <f>D72-E72</f>
        <v>532008.88</v>
      </c>
      <c r="G72" s="29">
        <v>12829.47</v>
      </c>
      <c r="H72" s="29">
        <v>0</v>
      </c>
      <c r="I72" s="29">
        <v>0</v>
      </c>
      <c r="J72" s="29">
        <f>G72-H72-I72</f>
        <v>12829.47</v>
      </c>
      <c r="K72" s="29">
        <v>36536.93</v>
      </c>
      <c r="L72" s="10">
        <f>(F72+J72)/C72</f>
        <v>684.47028894472362</v>
      </c>
      <c r="M72" s="10">
        <f>K72/C72</f>
        <v>45.90066582914573</v>
      </c>
      <c r="N72" s="11">
        <f>(F72+J72+K72)/C72</f>
        <v>730.37095477386936</v>
      </c>
    </row>
    <row r="73" spans="1:14" ht="15" customHeight="1">
      <c r="A73" s="8" t="s">
        <v>223</v>
      </c>
      <c r="B73" s="9" t="s">
        <v>182</v>
      </c>
      <c r="C73" s="28">
        <v>4409</v>
      </c>
      <c r="D73" s="29">
        <v>1957356.71</v>
      </c>
      <c r="E73" s="30">
        <v>0</v>
      </c>
      <c r="F73" s="29">
        <f>D73-E73</f>
        <v>1957356.71</v>
      </c>
      <c r="G73" s="29">
        <v>20549.68</v>
      </c>
      <c r="H73" s="29">
        <v>0</v>
      </c>
      <c r="I73" s="29">
        <v>0</v>
      </c>
      <c r="J73" s="29">
        <f>G73-H73-I73</f>
        <v>20549.68</v>
      </c>
      <c r="K73" s="29">
        <v>1192506.1299999999</v>
      </c>
      <c r="L73" s="10">
        <f>(F73+J73)/C73</f>
        <v>448.60657518711724</v>
      </c>
      <c r="M73" s="10">
        <f>K73/C73</f>
        <v>270.47088455432066</v>
      </c>
      <c r="N73" s="11">
        <f>(F73+J73+K73)/C73</f>
        <v>719.07745974143791</v>
      </c>
    </row>
    <row r="74" spans="1:14" ht="15" customHeight="1">
      <c r="A74" s="8" t="s">
        <v>466</v>
      </c>
      <c r="B74" s="9" t="s">
        <v>275</v>
      </c>
      <c r="C74" s="28">
        <v>41170</v>
      </c>
      <c r="D74" s="29">
        <v>17496360.41</v>
      </c>
      <c r="E74" s="30">
        <v>0</v>
      </c>
      <c r="F74" s="29">
        <f>D74-E74</f>
        <v>17496360.41</v>
      </c>
      <c r="G74" s="29">
        <v>1489348.63</v>
      </c>
      <c r="H74" s="29">
        <v>0</v>
      </c>
      <c r="I74" s="29">
        <v>0</v>
      </c>
      <c r="J74" s="29">
        <f>G74-H74-I74</f>
        <v>1489348.63</v>
      </c>
      <c r="K74" s="29">
        <v>10610604.470000001</v>
      </c>
      <c r="L74" s="10">
        <f>(F74+J74)/C74</f>
        <v>461.15397230993437</v>
      </c>
      <c r="M74" s="10">
        <f>K74/C74</f>
        <v>257.72660845275686</v>
      </c>
      <c r="N74" s="11">
        <f>(F74+J74+K74)/C74</f>
        <v>718.88058076269124</v>
      </c>
    </row>
    <row r="75" spans="1:14" ht="15" customHeight="1">
      <c r="A75" s="8" t="s">
        <v>655</v>
      </c>
      <c r="B75" s="9" t="s">
        <v>319</v>
      </c>
      <c r="C75" s="28">
        <v>873</v>
      </c>
      <c r="D75" s="29">
        <v>406640.92</v>
      </c>
      <c r="E75" s="30">
        <v>0</v>
      </c>
      <c r="F75" s="29">
        <f>D75-E75</f>
        <v>406640.92</v>
      </c>
      <c r="G75" s="29">
        <v>14152.5</v>
      </c>
      <c r="H75" s="29">
        <v>0</v>
      </c>
      <c r="I75" s="29">
        <v>0</v>
      </c>
      <c r="J75" s="29">
        <f>G75-H75-I75</f>
        <v>14152.5</v>
      </c>
      <c r="K75" s="29">
        <v>204338.04</v>
      </c>
      <c r="L75" s="10">
        <f>(F75+J75)/C75</f>
        <v>482.00849942726228</v>
      </c>
      <c r="M75" s="10">
        <f>K75/C75</f>
        <v>234.06419243986255</v>
      </c>
      <c r="N75" s="11">
        <f>(F75+J75+K75)/C75</f>
        <v>716.07269186712483</v>
      </c>
    </row>
    <row r="76" spans="1:14" ht="15" customHeight="1">
      <c r="A76" s="8" t="s">
        <v>634</v>
      </c>
      <c r="B76" s="9" t="s">
        <v>275</v>
      </c>
      <c r="C76" s="28">
        <v>1330</v>
      </c>
      <c r="D76" s="29">
        <v>557298.59</v>
      </c>
      <c r="E76" s="30">
        <v>0</v>
      </c>
      <c r="F76" s="29">
        <f>D76-E76</f>
        <v>557298.59</v>
      </c>
      <c r="G76" s="29">
        <v>8835.1</v>
      </c>
      <c r="H76" s="29">
        <v>0</v>
      </c>
      <c r="I76" s="29">
        <v>0</v>
      </c>
      <c r="J76" s="29">
        <f>G76-H76-I76</f>
        <v>8835.1</v>
      </c>
      <c r="K76" s="29">
        <v>386074.43</v>
      </c>
      <c r="L76" s="10">
        <f>(F76+J76)/C76</f>
        <v>425.66442857142852</v>
      </c>
      <c r="M76" s="10">
        <f>K76/C76</f>
        <v>290.28152631578945</v>
      </c>
      <c r="N76" s="11">
        <f>(F76+J76+K76)/C76</f>
        <v>715.94595488721791</v>
      </c>
    </row>
    <row r="77" spans="1:14" ht="15" customHeight="1">
      <c r="A77" s="8" t="s">
        <v>674</v>
      </c>
      <c r="B77" s="9" t="s">
        <v>267</v>
      </c>
      <c r="C77" s="28">
        <v>1379</v>
      </c>
      <c r="D77" s="29">
        <v>612664.13</v>
      </c>
      <c r="E77" s="30">
        <v>0</v>
      </c>
      <c r="F77" s="29">
        <f>D77-E77</f>
        <v>612664.13</v>
      </c>
      <c r="G77" s="29">
        <v>7885.39</v>
      </c>
      <c r="H77" s="29">
        <v>0</v>
      </c>
      <c r="I77" s="29">
        <v>0</v>
      </c>
      <c r="J77" s="29">
        <f>G77-H77-I77</f>
        <v>7885.39</v>
      </c>
      <c r="K77" s="29">
        <v>365195.64</v>
      </c>
      <c r="L77" s="10">
        <f>(F77+J77)/C77</f>
        <v>449.99965192168241</v>
      </c>
      <c r="M77" s="10">
        <f>K77/C77</f>
        <v>264.82642494561276</v>
      </c>
      <c r="N77" s="11">
        <f>(F77+J77+K77)/C77</f>
        <v>714.82607686729511</v>
      </c>
    </row>
    <row r="78" spans="1:14" ht="15" customHeight="1">
      <c r="A78" s="8" t="s">
        <v>71</v>
      </c>
      <c r="B78" s="9" t="s">
        <v>0</v>
      </c>
      <c r="C78" s="28">
        <v>865</v>
      </c>
      <c r="D78" s="29">
        <v>491907.18</v>
      </c>
      <c r="E78" s="30">
        <v>0</v>
      </c>
      <c r="F78" s="29">
        <f>D78-E78</f>
        <v>491907.18</v>
      </c>
      <c r="G78" s="29">
        <v>5005.54</v>
      </c>
      <c r="H78" s="29">
        <v>0</v>
      </c>
      <c r="I78" s="29">
        <v>0</v>
      </c>
      <c r="J78" s="29">
        <f>G78-H78-I78</f>
        <v>5005.54</v>
      </c>
      <c r="K78" s="29">
        <v>119443.6</v>
      </c>
      <c r="L78" s="10">
        <f>(F78+J78)/C78</f>
        <v>574.46557225433526</v>
      </c>
      <c r="M78" s="10">
        <f>K78/C78</f>
        <v>138.08508670520231</v>
      </c>
      <c r="N78" s="11">
        <f>(F78+J78+K78)/C78</f>
        <v>712.55065895953749</v>
      </c>
    </row>
    <row r="79" spans="1:14" ht="15" customHeight="1">
      <c r="A79" s="8" t="s">
        <v>507</v>
      </c>
      <c r="B79" s="9" t="s">
        <v>0</v>
      </c>
      <c r="C79" s="28">
        <v>233648</v>
      </c>
      <c r="D79" s="29">
        <v>115818041.06999999</v>
      </c>
      <c r="E79" s="30">
        <v>5849634.4100000001</v>
      </c>
      <c r="F79" s="29">
        <f>D79-E79</f>
        <v>109968406.66</v>
      </c>
      <c r="G79" s="29">
        <v>10602053.93</v>
      </c>
      <c r="H79" s="29">
        <v>3792600</v>
      </c>
      <c r="I79" s="29">
        <v>1240759.32</v>
      </c>
      <c r="J79" s="29">
        <f>G79-H79-I79</f>
        <v>5568694.6099999994</v>
      </c>
      <c r="K79" s="29">
        <v>50825653.630000003</v>
      </c>
      <c r="L79" s="10">
        <f>(F79+J79)/C79</f>
        <v>494.49214746113813</v>
      </c>
      <c r="M79" s="10">
        <f>K79/C79</f>
        <v>217.53087392145451</v>
      </c>
      <c r="N79" s="11">
        <f>(F79+J79+K79)/C79</f>
        <v>712.02302138259267</v>
      </c>
    </row>
    <row r="80" spans="1:14" ht="15" customHeight="1">
      <c r="A80" s="8" t="s">
        <v>129</v>
      </c>
      <c r="B80" s="9" t="s">
        <v>119</v>
      </c>
      <c r="C80" s="28">
        <v>3717</v>
      </c>
      <c r="D80" s="29">
        <v>1092760.32</v>
      </c>
      <c r="E80" s="30">
        <v>0</v>
      </c>
      <c r="F80" s="29">
        <f>D80-E80</f>
        <v>1092760.32</v>
      </c>
      <c r="G80" s="29">
        <v>593703.04</v>
      </c>
      <c r="H80" s="29">
        <v>0</v>
      </c>
      <c r="I80" s="29">
        <v>0</v>
      </c>
      <c r="J80" s="29">
        <f>G80-H80-I80</f>
        <v>593703.04</v>
      </c>
      <c r="K80" s="29">
        <v>950435.55</v>
      </c>
      <c r="L80" s="10">
        <f>(F80+J80)/C80</f>
        <v>453.71626580575736</v>
      </c>
      <c r="M80" s="10">
        <f>K80/C80</f>
        <v>255.69963680387411</v>
      </c>
      <c r="N80" s="11">
        <f>(F80+J80+K80)/C80</f>
        <v>709.41590260963142</v>
      </c>
    </row>
    <row r="81" spans="1:14" ht="15" customHeight="1">
      <c r="A81" s="8" t="s">
        <v>253</v>
      </c>
      <c r="B81" s="9" t="s">
        <v>237</v>
      </c>
      <c r="C81" s="28">
        <v>1530</v>
      </c>
      <c r="D81" s="29">
        <v>550025.61</v>
      </c>
      <c r="E81" s="30">
        <v>0</v>
      </c>
      <c r="F81" s="29">
        <f>D81-E81</f>
        <v>550025.61</v>
      </c>
      <c r="G81" s="29">
        <v>31933.8</v>
      </c>
      <c r="H81" s="29">
        <v>0</v>
      </c>
      <c r="I81" s="29">
        <v>0</v>
      </c>
      <c r="J81" s="29">
        <f>G81-H81-I81</f>
        <v>31933.8</v>
      </c>
      <c r="K81" s="29">
        <v>500444.78</v>
      </c>
      <c r="L81" s="10">
        <f>(F81+J81)/C81</f>
        <v>380.36562745098041</v>
      </c>
      <c r="M81" s="10">
        <f>K81/C81</f>
        <v>327.088091503268</v>
      </c>
      <c r="N81" s="11">
        <f>(F81+J81+K81)/C81</f>
        <v>707.4537189542483</v>
      </c>
    </row>
    <row r="82" spans="1:14" ht="15" customHeight="1">
      <c r="A82" s="8" t="s">
        <v>73</v>
      </c>
      <c r="B82" s="9" t="s">
        <v>0</v>
      </c>
      <c r="C82" s="28">
        <v>670</v>
      </c>
      <c r="D82" s="29">
        <v>265803.77</v>
      </c>
      <c r="E82" s="30">
        <v>0</v>
      </c>
      <c r="F82" s="29">
        <f>D82-E82</f>
        <v>265803.77</v>
      </c>
      <c r="G82" s="29">
        <v>585.44000000000005</v>
      </c>
      <c r="H82" s="29">
        <v>0</v>
      </c>
      <c r="I82" s="29">
        <v>0</v>
      </c>
      <c r="J82" s="29">
        <f>G82-H82-I82</f>
        <v>585.44000000000005</v>
      </c>
      <c r="K82" s="29">
        <v>205460.01</v>
      </c>
      <c r="L82" s="10">
        <f>(F82+J82)/C82</f>
        <v>397.59583582089556</v>
      </c>
      <c r="M82" s="10">
        <f>K82/C82</f>
        <v>306.65673134328358</v>
      </c>
      <c r="N82" s="11">
        <f>(F82+J82+K82)/C82</f>
        <v>704.25256716417914</v>
      </c>
    </row>
    <row r="83" spans="1:14" ht="15" customHeight="1">
      <c r="A83" s="8" t="s">
        <v>465</v>
      </c>
      <c r="B83" s="9" t="s">
        <v>267</v>
      </c>
      <c r="C83" s="28">
        <v>23777</v>
      </c>
      <c r="D83" s="29">
        <v>13169964.050000001</v>
      </c>
      <c r="E83" s="30">
        <v>0</v>
      </c>
      <c r="F83" s="29">
        <f>D83-E83</f>
        <v>13169964.050000001</v>
      </c>
      <c r="G83" s="29">
        <v>544489.94999999995</v>
      </c>
      <c r="H83" s="29">
        <v>0</v>
      </c>
      <c r="I83" s="29">
        <v>0</v>
      </c>
      <c r="J83" s="29">
        <f>G83-H83-I83</f>
        <v>544489.94999999995</v>
      </c>
      <c r="K83" s="29">
        <v>3016206.7</v>
      </c>
      <c r="L83" s="10">
        <f>(F83+J83)/C83</f>
        <v>576.79496992892291</v>
      </c>
      <c r="M83" s="10">
        <f>K83/C83</f>
        <v>126.85396391470749</v>
      </c>
      <c r="N83" s="11">
        <f>(F83+J83+K83)/C83</f>
        <v>703.6489338436304</v>
      </c>
    </row>
    <row r="84" spans="1:14" ht="15" customHeight="1">
      <c r="A84" s="8" t="s">
        <v>586</v>
      </c>
      <c r="B84" s="9" t="s">
        <v>0</v>
      </c>
      <c r="C84" s="28">
        <v>483</v>
      </c>
      <c r="D84" s="29">
        <v>288048.02</v>
      </c>
      <c r="E84" s="30">
        <v>0</v>
      </c>
      <c r="F84" s="29">
        <f>D84-E84</f>
        <v>288048.02</v>
      </c>
      <c r="G84" s="29">
        <v>3805.41</v>
      </c>
      <c r="H84" s="29">
        <v>0</v>
      </c>
      <c r="I84" s="29">
        <v>0</v>
      </c>
      <c r="J84" s="29">
        <f>G84-H84-I84</f>
        <v>3805.41</v>
      </c>
      <c r="K84" s="29">
        <v>46954.33</v>
      </c>
      <c r="L84" s="10">
        <f>(F84+J84)/C84</f>
        <v>604.25140786749478</v>
      </c>
      <c r="M84" s="10">
        <f>K84/C84</f>
        <v>97.213933747412014</v>
      </c>
      <c r="N84" s="11">
        <f>(F84+J84+K84)/C84</f>
        <v>701.46534161490683</v>
      </c>
    </row>
    <row r="85" spans="1:14" ht="15" customHeight="1">
      <c r="A85" s="8" t="s">
        <v>149</v>
      </c>
      <c r="B85" s="9" t="s">
        <v>119</v>
      </c>
      <c r="C85" s="28">
        <v>565</v>
      </c>
      <c r="D85" s="29">
        <v>364345.8</v>
      </c>
      <c r="E85" s="30">
        <v>0</v>
      </c>
      <c r="F85" s="29">
        <f>D85-E85</f>
        <v>364345.8</v>
      </c>
      <c r="G85" s="29">
        <v>424.87</v>
      </c>
      <c r="H85" s="29">
        <v>0</v>
      </c>
      <c r="I85" s="29">
        <v>0</v>
      </c>
      <c r="J85" s="29">
        <f>G85-H85-I85</f>
        <v>424.87</v>
      </c>
      <c r="K85" s="29">
        <v>29190.48</v>
      </c>
      <c r="L85" s="10">
        <f>(F85+J85)/C85</f>
        <v>645.61180530973445</v>
      </c>
      <c r="M85" s="10">
        <f>K85/C85</f>
        <v>51.664566371681417</v>
      </c>
      <c r="N85" s="11">
        <f>(F85+J85+K85)/C85</f>
        <v>697.27637168141587</v>
      </c>
    </row>
    <row r="86" spans="1:14" ht="15" customHeight="1">
      <c r="A86" s="8" t="s">
        <v>313</v>
      </c>
      <c r="B86" s="9" t="s">
        <v>275</v>
      </c>
      <c r="C86" s="28">
        <v>2061</v>
      </c>
      <c r="D86" s="29">
        <v>1021899.76</v>
      </c>
      <c r="E86" s="30">
        <v>0</v>
      </c>
      <c r="F86" s="29">
        <f>D86-E86</f>
        <v>1021899.76</v>
      </c>
      <c r="G86" s="29">
        <v>5047.3999999999996</v>
      </c>
      <c r="H86" s="29">
        <v>0</v>
      </c>
      <c r="I86" s="29">
        <v>0</v>
      </c>
      <c r="J86" s="29">
        <f>G86-H86-I86</f>
        <v>5047.3999999999996</v>
      </c>
      <c r="K86" s="29">
        <v>386550.94</v>
      </c>
      <c r="L86" s="10">
        <f>(F86+J86)/C86</f>
        <v>498.27615720524017</v>
      </c>
      <c r="M86" s="10">
        <f>K86/C86</f>
        <v>187.55504124211549</v>
      </c>
      <c r="N86" s="11">
        <f>(F86+J86+K86)/C86</f>
        <v>685.83119844735575</v>
      </c>
    </row>
    <row r="87" spans="1:14" ht="15" customHeight="1">
      <c r="A87" s="8" t="s">
        <v>472</v>
      </c>
      <c r="B87" s="9" t="s">
        <v>319</v>
      </c>
      <c r="C87" s="28">
        <v>28834</v>
      </c>
      <c r="D87" s="29">
        <v>11172223.92</v>
      </c>
      <c r="E87" s="30">
        <v>0</v>
      </c>
      <c r="F87" s="29">
        <f>D87-E87</f>
        <v>11172223.92</v>
      </c>
      <c r="G87" s="29">
        <v>2359617.5699999998</v>
      </c>
      <c r="H87" s="29">
        <v>0</v>
      </c>
      <c r="I87" s="29">
        <v>0</v>
      </c>
      <c r="J87" s="29">
        <f>G87-H87-I87</f>
        <v>2359617.5699999998</v>
      </c>
      <c r="K87" s="29">
        <v>6059687.4400000004</v>
      </c>
      <c r="L87" s="10">
        <f>(F87+J87)/C87</f>
        <v>469.30157071512798</v>
      </c>
      <c r="M87" s="10">
        <f>K87/C87</f>
        <v>210.15771103558302</v>
      </c>
      <c r="N87" s="11">
        <f>(F87+J87+K87)/C87</f>
        <v>679.45928175071094</v>
      </c>
    </row>
    <row r="88" spans="1:14" ht="15" customHeight="1">
      <c r="A88" s="8" t="s">
        <v>12</v>
      </c>
      <c r="B88" s="9" t="s">
        <v>0</v>
      </c>
      <c r="C88" s="28">
        <v>939</v>
      </c>
      <c r="D88" s="29">
        <v>356287.25</v>
      </c>
      <c r="E88" s="30">
        <v>0</v>
      </c>
      <c r="F88" s="29">
        <f>D88-E88</f>
        <v>356287.25</v>
      </c>
      <c r="G88" s="29">
        <v>4364.9799999999996</v>
      </c>
      <c r="H88" s="29">
        <v>0</v>
      </c>
      <c r="I88" s="29">
        <v>0</v>
      </c>
      <c r="J88" s="29">
        <f>G88-H88-I88</f>
        <v>4364.9799999999996</v>
      </c>
      <c r="K88" s="29">
        <v>275092.51</v>
      </c>
      <c r="L88" s="10">
        <f>(F88+J88)/C88</f>
        <v>384.08118210862619</v>
      </c>
      <c r="M88" s="10">
        <f>K88/C88</f>
        <v>292.96326943556977</v>
      </c>
      <c r="N88" s="11">
        <f>(F88+J88+K88)/C88</f>
        <v>677.04445154419591</v>
      </c>
    </row>
    <row r="89" spans="1:14" ht="15" customHeight="1">
      <c r="A89" s="8" t="s">
        <v>280</v>
      </c>
      <c r="B89" s="9" t="s">
        <v>275</v>
      </c>
      <c r="C89" s="28">
        <v>2136</v>
      </c>
      <c r="D89" s="29">
        <v>1041245.18</v>
      </c>
      <c r="E89" s="30">
        <v>0</v>
      </c>
      <c r="F89" s="29">
        <f>D89-E89</f>
        <v>1041245.18</v>
      </c>
      <c r="G89" s="29">
        <v>20423.939999999999</v>
      </c>
      <c r="H89" s="29">
        <v>0</v>
      </c>
      <c r="I89" s="29">
        <v>0</v>
      </c>
      <c r="J89" s="29">
        <f>G89-H89-I89</f>
        <v>20423.939999999999</v>
      </c>
      <c r="K89" s="29">
        <v>380628.67</v>
      </c>
      <c r="L89" s="10">
        <f>(F89+J89)/C89</f>
        <v>497.03610486891392</v>
      </c>
      <c r="M89" s="10">
        <f>K89/C89</f>
        <v>178.19694288389513</v>
      </c>
      <c r="N89" s="11">
        <f>(F89+J89+K89)/C89</f>
        <v>675.23304775280906</v>
      </c>
    </row>
    <row r="90" spans="1:14" ht="15" customHeight="1">
      <c r="A90" s="8" t="s">
        <v>198</v>
      </c>
      <c r="B90" s="9" t="s">
        <v>182</v>
      </c>
      <c r="C90" s="28">
        <v>1879</v>
      </c>
      <c r="D90" s="29">
        <v>707886.88</v>
      </c>
      <c r="E90" s="30">
        <v>0</v>
      </c>
      <c r="F90" s="29">
        <f>D90-E90</f>
        <v>707886.88</v>
      </c>
      <c r="G90" s="29">
        <v>6412.68</v>
      </c>
      <c r="H90" s="29">
        <v>0</v>
      </c>
      <c r="I90" s="29">
        <v>0</v>
      </c>
      <c r="J90" s="29">
        <f>G90-H90-I90</f>
        <v>6412.68</v>
      </c>
      <c r="K90" s="29">
        <v>553984.89</v>
      </c>
      <c r="L90" s="10">
        <f>(F90+J90)/C90</f>
        <v>380.1487812666312</v>
      </c>
      <c r="M90" s="10">
        <f>K90/C90</f>
        <v>294.82963810537518</v>
      </c>
      <c r="N90" s="11">
        <f>(F90+J90+K90)/C90</f>
        <v>674.97841937200644</v>
      </c>
    </row>
    <row r="91" spans="1:14" ht="15" customHeight="1">
      <c r="A91" s="8" t="s">
        <v>188</v>
      </c>
      <c r="B91" s="9" t="s">
        <v>182</v>
      </c>
      <c r="C91" s="28">
        <v>445</v>
      </c>
      <c r="D91" s="29">
        <v>175276.38</v>
      </c>
      <c r="E91" s="30">
        <v>0</v>
      </c>
      <c r="F91" s="29">
        <f>D91-E91</f>
        <v>175276.38</v>
      </c>
      <c r="G91" s="29">
        <v>8732.74</v>
      </c>
      <c r="H91" s="29">
        <v>0</v>
      </c>
      <c r="I91" s="29">
        <v>0</v>
      </c>
      <c r="J91" s="29">
        <f>G91-H91-I91</f>
        <v>8732.74</v>
      </c>
      <c r="K91" s="29">
        <v>114989.01</v>
      </c>
      <c r="L91" s="10">
        <f>(F91+J91)/C91</f>
        <v>413.50364044943819</v>
      </c>
      <c r="M91" s="10">
        <f>K91/C91</f>
        <v>258.40226966292136</v>
      </c>
      <c r="N91" s="11">
        <f>(F91+J91+K91)/C91</f>
        <v>671.90591011235961</v>
      </c>
    </row>
    <row r="92" spans="1:14" ht="15" customHeight="1">
      <c r="A92" s="8" t="s">
        <v>612</v>
      </c>
      <c r="B92" s="9" t="s">
        <v>275</v>
      </c>
      <c r="C92" s="28">
        <v>364</v>
      </c>
      <c r="D92" s="29">
        <v>158604.10999999999</v>
      </c>
      <c r="E92" s="30">
        <v>0</v>
      </c>
      <c r="F92" s="29">
        <f>D92-E92</f>
        <v>158604.10999999999</v>
      </c>
      <c r="G92" s="29">
        <v>8036.58</v>
      </c>
      <c r="H92" s="29">
        <v>0</v>
      </c>
      <c r="I92" s="29">
        <v>0</v>
      </c>
      <c r="J92" s="29">
        <f>G92-H92-I92</f>
        <v>8036.58</v>
      </c>
      <c r="K92" s="29">
        <v>76743.22</v>
      </c>
      <c r="L92" s="10">
        <f>(F92+J92)/C92</f>
        <v>457.80409340659332</v>
      </c>
      <c r="M92" s="10">
        <f>K92/C92</f>
        <v>210.83302197802197</v>
      </c>
      <c r="N92" s="11">
        <f>(F92+J92+K92)/C92</f>
        <v>668.6371153846153</v>
      </c>
    </row>
    <row r="93" spans="1:14" ht="15" customHeight="1">
      <c r="A93" s="8" t="s">
        <v>361</v>
      </c>
      <c r="B93" s="9" t="s">
        <v>182</v>
      </c>
      <c r="C93" s="28">
        <v>15791</v>
      </c>
      <c r="D93" s="29">
        <v>5885470.3899999997</v>
      </c>
      <c r="E93" s="30">
        <v>0</v>
      </c>
      <c r="F93" s="29">
        <f>D93-E93</f>
        <v>5885470.3899999997</v>
      </c>
      <c r="G93" s="29">
        <v>162577.18</v>
      </c>
      <c r="H93" s="29">
        <v>0</v>
      </c>
      <c r="I93" s="29">
        <v>0</v>
      </c>
      <c r="J93" s="29">
        <f>G93-H93-I93</f>
        <v>162577.18</v>
      </c>
      <c r="K93" s="29">
        <v>4358707.63</v>
      </c>
      <c r="L93" s="10">
        <f>(F93+J93)/C93</f>
        <v>383.0059888544107</v>
      </c>
      <c r="M93" s="10">
        <f>K93/C93</f>
        <v>276.02480083591917</v>
      </c>
      <c r="N93" s="11">
        <f>(F93+J93+K93)/C93</f>
        <v>659.03078969032993</v>
      </c>
    </row>
    <row r="94" spans="1:14" ht="15" customHeight="1">
      <c r="A94" s="8" t="s">
        <v>219</v>
      </c>
      <c r="B94" s="9" t="s">
        <v>182</v>
      </c>
      <c r="C94" s="28">
        <v>2234</v>
      </c>
      <c r="D94" s="29">
        <v>872314</v>
      </c>
      <c r="E94" s="30">
        <v>0</v>
      </c>
      <c r="F94" s="29">
        <f>D94-E94</f>
        <v>872314</v>
      </c>
      <c r="G94" s="29">
        <v>15131.69</v>
      </c>
      <c r="H94" s="29">
        <v>0</v>
      </c>
      <c r="I94" s="29">
        <v>0</v>
      </c>
      <c r="J94" s="29">
        <f>G94-H94-I94</f>
        <v>15131.69</v>
      </c>
      <c r="K94" s="29">
        <v>584058</v>
      </c>
      <c r="L94" s="10">
        <f>(F94+J94)/C94</f>
        <v>397.24516114592655</v>
      </c>
      <c r="M94" s="10">
        <f>K94/C94</f>
        <v>261.4404655326768</v>
      </c>
      <c r="N94" s="11">
        <f>(F94+J94+K94)/C94</f>
        <v>658.6856266786034</v>
      </c>
    </row>
    <row r="95" spans="1:14" ht="15" customHeight="1">
      <c r="A95" s="8" t="s">
        <v>529</v>
      </c>
      <c r="B95" s="9" t="s">
        <v>91</v>
      </c>
      <c r="C95" s="28">
        <v>21104</v>
      </c>
      <c r="D95" s="29">
        <v>11671431.58</v>
      </c>
      <c r="E95" s="30">
        <v>0</v>
      </c>
      <c r="F95" s="29">
        <f>D95-E95</f>
        <v>11671431.58</v>
      </c>
      <c r="G95" s="29">
        <v>444789.07</v>
      </c>
      <c r="H95" s="29">
        <v>0</v>
      </c>
      <c r="I95" s="29">
        <v>0</v>
      </c>
      <c r="J95" s="29">
        <f>G95-H95-I95</f>
        <v>444789.07</v>
      </c>
      <c r="K95" s="29">
        <v>1744398.66</v>
      </c>
      <c r="L95" s="10">
        <f>(F95+J95)/C95</f>
        <v>574.1196289802881</v>
      </c>
      <c r="M95" s="10">
        <f>K95/C95</f>
        <v>82.65725265352539</v>
      </c>
      <c r="N95" s="11">
        <f>(F95+J95+K95)/C95</f>
        <v>656.77688163381356</v>
      </c>
    </row>
    <row r="96" spans="1:14" ht="15" customHeight="1">
      <c r="A96" s="8" t="s">
        <v>512</v>
      </c>
      <c r="B96" s="9" t="s">
        <v>319</v>
      </c>
      <c r="C96" s="28">
        <v>75533</v>
      </c>
      <c r="D96" s="29">
        <v>37987464.090000004</v>
      </c>
      <c r="E96" s="30">
        <v>1</v>
      </c>
      <c r="F96" s="29">
        <f>D96-E96</f>
        <v>37987463.090000004</v>
      </c>
      <c r="G96" s="29">
        <v>2400059.38</v>
      </c>
      <c r="H96" s="29">
        <v>1</v>
      </c>
      <c r="I96" s="29">
        <v>5</v>
      </c>
      <c r="J96" s="29">
        <f>G96-H96-I96</f>
        <v>2400053.38</v>
      </c>
      <c r="K96" s="29">
        <v>8799940.25</v>
      </c>
      <c r="L96" s="10">
        <f>(F96+J96)/C96</f>
        <v>534.70028292269615</v>
      </c>
      <c r="M96" s="10">
        <f>K96/C96</f>
        <v>116.50457746945044</v>
      </c>
      <c r="N96" s="11">
        <f>(F96+J96+K96)/C96</f>
        <v>651.20486039214654</v>
      </c>
    </row>
    <row r="97" spans="1:14" ht="15" customHeight="1">
      <c r="A97" s="8" t="s">
        <v>508</v>
      </c>
      <c r="B97" s="9" t="s">
        <v>267</v>
      </c>
      <c r="C97" s="28">
        <v>115439</v>
      </c>
      <c r="D97" s="29">
        <v>57726558.270000003</v>
      </c>
      <c r="E97" s="30">
        <v>2398409.7999999998</v>
      </c>
      <c r="F97" s="29">
        <f>D97-E97</f>
        <v>55328148.470000006</v>
      </c>
      <c r="G97" s="29">
        <v>3712973.95</v>
      </c>
      <c r="H97" s="29">
        <v>1880983.98</v>
      </c>
      <c r="I97" s="29">
        <v>540083.4</v>
      </c>
      <c r="J97" s="29">
        <f>G97-H97-I97</f>
        <v>1291906.5700000003</v>
      </c>
      <c r="K97" s="29">
        <v>17438376.789999999</v>
      </c>
      <c r="L97" s="10">
        <f>(F97+J97)/C97</f>
        <v>490.4759660080216</v>
      </c>
      <c r="M97" s="10">
        <f>K97/C97</f>
        <v>151.06139857413871</v>
      </c>
      <c r="N97" s="11">
        <f>(F97+J97+K97)/C97</f>
        <v>641.53736458216042</v>
      </c>
    </row>
    <row r="98" spans="1:14" ht="15" customHeight="1">
      <c r="A98" s="8" t="s">
        <v>83</v>
      </c>
      <c r="B98" s="9" t="s">
        <v>0</v>
      </c>
      <c r="C98" s="28">
        <v>527</v>
      </c>
      <c r="D98" s="29">
        <v>259136.12</v>
      </c>
      <c r="E98" s="30">
        <v>0</v>
      </c>
      <c r="F98" s="29">
        <f>D98-E98</f>
        <v>259136.12</v>
      </c>
      <c r="G98" s="29">
        <v>1473.36</v>
      </c>
      <c r="H98" s="29">
        <v>0</v>
      </c>
      <c r="I98" s="29">
        <v>0</v>
      </c>
      <c r="J98" s="29">
        <f>G98-H98-I98</f>
        <v>1473.36</v>
      </c>
      <c r="K98" s="29">
        <v>77455.62</v>
      </c>
      <c r="L98" s="10">
        <f>(F98+J98)/C98</f>
        <v>494.5151423149905</v>
      </c>
      <c r="M98" s="10">
        <f>K98/C98</f>
        <v>146.97461100569259</v>
      </c>
      <c r="N98" s="11">
        <f>(F98+J98+K98)/C98</f>
        <v>641.48975332068312</v>
      </c>
    </row>
    <row r="99" spans="1:14" ht="15" customHeight="1">
      <c r="A99" s="8" t="s">
        <v>325</v>
      </c>
      <c r="B99" s="9" t="s">
        <v>319</v>
      </c>
      <c r="C99" s="28">
        <v>3060</v>
      </c>
      <c r="D99" s="29">
        <v>1712786.33</v>
      </c>
      <c r="E99" s="30">
        <v>0</v>
      </c>
      <c r="F99" s="29">
        <f>D99-E99</f>
        <v>1712786.33</v>
      </c>
      <c r="G99" s="29">
        <v>31694.49</v>
      </c>
      <c r="H99" s="29">
        <v>0</v>
      </c>
      <c r="I99" s="29">
        <v>0</v>
      </c>
      <c r="J99" s="29">
        <f>G99-H99-I99</f>
        <v>31694.49</v>
      </c>
      <c r="K99" s="29">
        <v>206123.87</v>
      </c>
      <c r="L99" s="10">
        <f>(F99+J99)/C99</f>
        <v>570.09177124183009</v>
      </c>
      <c r="M99" s="10">
        <f>K99/C99</f>
        <v>67.360741830065365</v>
      </c>
      <c r="N99" s="11">
        <f>(F99+J99+K99)/C99</f>
        <v>637.4525130718954</v>
      </c>
    </row>
    <row r="100" spans="1:14" ht="15" customHeight="1">
      <c r="A100" s="8" t="s">
        <v>614</v>
      </c>
      <c r="B100" s="9" t="s">
        <v>119</v>
      </c>
      <c r="C100" s="28">
        <v>3315</v>
      </c>
      <c r="D100" s="29">
        <v>1655112.05</v>
      </c>
      <c r="E100" s="30">
        <v>0</v>
      </c>
      <c r="F100" s="29">
        <f>D100-E100</f>
        <v>1655112.05</v>
      </c>
      <c r="G100" s="29">
        <v>200188.98</v>
      </c>
      <c r="H100" s="29">
        <v>0</v>
      </c>
      <c r="I100" s="29">
        <v>0</v>
      </c>
      <c r="J100" s="29">
        <f>G100-H100-I100</f>
        <v>200188.98</v>
      </c>
      <c r="K100" s="29">
        <v>257094.79</v>
      </c>
      <c r="L100" s="10">
        <f>(F100+J100)/C100</f>
        <v>559.66848567119155</v>
      </c>
      <c r="M100" s="10">
        <f>K100/C100</f>
        <v>77.554989441930616</v>
      </c>
      <c r="N100" s="11">
        <f>(F100+J100+K100)/C100</f>
        <v>637.22347511312216</v>
      </c>
    </row>
    <row r="101" spans="1:14" ht="15" customHeight="1">
      <c r="A101" s="8" t="s">
        <v>469</v>
      </c>
      <c r="B101" s="9" t="s">
        <v>275</v>
      </c>
      <c r="C101" s="28">
        <v>48768</v>
      </c>
      <c r="D101" s="29">
        <v>22137076.82</v>
      </c>
      <c r="E101" s="30">
        <v>0</v>
      </c>
      <c r="F101" s="29">
        <f>D101-E101</f>
        <v>22137076.82</v>
      </c>
      <c r="G101" s="29">
        <v>904312.6</v>
      </c>
      <c r="H101" s="29">
        <v>0</v>
      </c>
      <c r="I101" s="29">
        <v>0</v>
      </c>
      <c r="J101" s="29">
        <f>G101-H101-I101</f>
        <v>904312.6</v>
      </c>
      <c r="K101" s="29">
        <v>8012599.9199999999</v>
      </c>
      <c r="L101" s="10">
        <f>(F101+J101)/C101</f>
        <v>472.46943528543312</v>
      </c>
      <c r="M101" s="10">
        <f>K101/C101</f>
        <v>164.3003592519685</v>
      </c>
      <c r="N101" s="11">
        <f>(F101+J101+K101)/C101</f>
        <v>636.76979453740159</v>
      </c>
    </row>
    <row r="102" spans="1:14" ht="15" customHeight="1">
      <c r="A102" s="8" t="s">
        <v>629</v>
      </c>
      <c r="B102" s="9" t="s">
        <v>275</v>
      </c>
      <c r="C102" s="28">
        <v>8387</v>
      </c>
      <c r="D102" s="29">
        <v>4092524.21</v>
      </c>
      <c r="E102" s="30">
        <v>0</v>
      </c>
      <c r="F102" s="29">
        <f>D102-E102</f>
        <v>4092524.21</v>
      </c>
      <c r="G102" s="29">
        <v>244790.74</v>
      </c>
      <c r="H102" s="29">
        <v>0</v>
      </c>
      <c r="I102" s="29">
        <v>0</v>
      </c>
      <c r="J102" s="29">
        <f>G102-H102-I102</f>
        <v>244790.74</v>
      </c>
      <c r="K102" s="29">
        <v>981211.5</v>
      </c>
      <c r="L102" s="10">
        <f>(F102+J102)/C102</f>
        <v>517.14736496959586</v>
      </c>
      <c r="M102" s="10">
        <f>K102/C102</f>
        <v>116.99195183021342</v>
      </c>
      <c r="N102" s="11">
        <f>(F102+J102+K102)/C102</f>
        <v>634.13931679980919</v>
      </c>
    </row>
    <row r="103" spans="1:14" ht="15" customHeight="1">
      <c r="A103" s="8" t="s">
        <v>360</v>
      </c>
      <c r="B103" s="9" t="s">
        <v>91</v>
      </c>
      <c r="C103" s="28">
        <v>8255</v>
      </c>
      <c r="D103" s="29">
        <v>3637454.15</v>
      </c>
      <c r="E103" s="30">
        <v>0</v>
      </c>
      <c r="F103" s="29">
        <f>D103-E103</f>
        <v>3637454.15</v>
      </c>
      <c r="G103" s="29">
        <v>63244.66</v>
      </c>
      <c r="H103" s="29">
        <v>0</v>
      </c>
      <c r="I103" s="29">
        <v>0</v>
      </c>
      <c r="J103" s="29">
        <f>G103-H103-I103</f>
        <v>63244.66</v>
      </c>
      <c r="K103" s="29">
        <v>1531500.64</v>
      </c>
      <c r="L103" s="10">
        <f>(F103+J103)/C103</f>
        <v>448.29785705632952</v>
      </c>
      <c r="M103" s="10">
        <f>K103/C103</f>
        <v>185.52400242277406</v>
      </c>
      <c r="N103" s="11">
        <f>(F103+J103+K103)/C103</f>
        <v>633.82185947910364</v>
      </c>
    </row>
    <row r="104" spans="1:14" ht="15" customHeight="1">
      <c r="A104" s="8" t="s">
        <v>538</v>
      </c>
      <c r="B104" s="9" t="s">
        <v>182</v>
      </c>
      <c r="C104" s="28">
        <v>2739</v>
      </c>
      <c r="D104" s="29">
        <v>1175284.24</v>
      </c>
      <c r="E104" s="30">
        <v>0</v>
      </c>
      <c r="F104" s="29">
        <f>D104-E104</f>
        <v>1175284.24</v>
      </c>
      <c r="G104" s="29">
        <v>17740.96</v>
      </c>
      <c r="H104" s="29">
        <v>0</v>
      </c>
      <c r="I104" s="29">
        <v>0</v>
      </c>
      <c r="J104" s="29">
        <f>G104-H104-I104</f>
        <v>17740.96</v>
      </c>
      <c r="K104" s="29">
        <v>539009.65</v>
      </c>
      <c r="L104" s="10">
        <f>(F104+J104)/C104</f>
        <v>435.56962395034685</v>
      </c>
      <c r="M104" s="10">
        <f>K104/C104</f>
        <v>196.79067177802119</v>
      </c>
      <c r="N104" s="11">
        <f>(F104+J104+K104)/C104</f>
        <v>632.3602957283681</v>
      </c>
    </row>
    <row r="105" spans="1:14" ht="15" customHeight="1">
      <c r="A105" s="8" t="s">
        <v>14</v>
      </c>
      <c r="B105" s="9" t="s">
        <v>0</v>
      </c>
      <c r="C105" s="28">
        <v>301</v>
      </c>
      <c r="D105" s="29">
        <v>148011.29</v>
      </c>
      <c r="E105" s="30">
        <v>0</v>
      </c>
      <c r="F105" s="29">
        <f>D105-E105</f>
        <v>148011.29</v>
      </c>
      <c r="G105" s="29">
        <v>7564.81</v>
      </c>
      <c r="H105" s="29">
        <v>0</v>
      </c>
      <c r="I105" s="29">
        <v>0</v>
      </c>
      <c r="J105" s="29">
        <f>G105-H105-I105</f>
        <v>7564.81</v>
      </c>
      <c r="K105" s="29">
        <v>32293.599999999999</v>
      </c>
      <c r="L105" s="10">
        <f>(F105+J105)/C105</f>
        <v>516.86411960132887</v>
      </c>
      <c r="M105" s="10">
        <f>K105/C105</f>
        <v>107.28770764119601</v>
      </c>
      <c r="N105" s="11">
        <f>(F105+J105+K105)/C105</f>
        <v>624.15182724252497</v>
      </c>
    </row>
    <row r="106" spans="1:14" ht="15" customHeight="1">
      <c r="A106" s="8" t="s">
        <v>55</v>
      </c>
      <c r="B106" s="9" t="s">
        <v>0</v>
      </c>
      <c r="C106" s="28">
        <v>563</v>
      </c>
      <c r="D106" s="29">
        <v>285654.93</v>
      </c>
      <c r="E106" s="30">
        <v>0</v>
      </c>
      <c r="F106" s="29">
        <f>D106-E106</f>
        <v>285654.93</v>
      </c>
      <c r="G106" s="29">
        <v>2523.88</v>
      </c>
      <c r="H106" s="29">
        <v>0</v>
      </c>
      <c r="I106" s="29">
        <v>0</v>
      </c>
      <c r="J106" s="29">
        <f>G106-H106-I106</f>
        <v>2523.88</v>
      </c>
      <c r="K106" s="29">
        <v>59853.49</v>
      </c>
      <c r="L106" s="10">
        <f>(F106+J106)/C106</f>
        <v>511.86289520426288</v>
      </c>
      <c r="M106" s="10">
        <f>K106/C106</f>
        <v>106.31170515097691</v>
      </c>
      <c r="N106" s="11">
        <f>(F106+J106+K106)/C106</f>
        <v>618.17460035523982</v>
      </c>
    </row>
    <row r="107" spans="1:14" ht="15" customHeight="1">
      <c r="A107" s="8" t="s">
        <v>305</v>
      </c>
      <c r="B107" s="9" t="s">
        <v>275</v>
      </c>
      <c r="C107" s="28">
        <v>2279</v>
      </c>
      <c r="D107" s="29">
        <v>1112398.93</v>
      </c>
      <c r="E107" s="30">
        <v>0</v>
      </c>
      <c r="F107" s="29">
        <f>D107-E107</f>
        <v>1112398.93</v>
      </c>
      <c r="G107" s="29">
        <v>4057.24</v>
      </c>
      <c r="H107" s="29">
        <v>0</v>
      </c>
      <c r="I107" s="29">
        <v>0</v>
      </c>
      <c r="J107" s="29">
        <f>G107-H107-I107</f>
        <v>4057.24</v>
      </c>
      <c r="K107" s="29">
        <v>291921.78999999998</v>
      </c>
      <c r="L107" s="10">
        <f>(F107+J107)/C107</f>
        <v>489.88862220272046</v>
      </c>
      <c r="M107" s="10">
        <f>K107/C107</f>
        <v>128.09205353225099</v>
      </c>
      <c r="N107" s="11">
        <f>(F107+J107+K107)/C107</f>
        <v>617.98067573497144</v>
      </c>
    </row>
    <row r="108" spans="1:14" ht="15" customHeight="1">
      <c r="A108" s="8" t="s">
        <v>327</v>
      </c>
      <c r="B108" s="9" t="s">
        <v>319</v>
      </c>
      <c r="C108" s="28">
        <v>2035</v>
      </c>
      <c r="D108" s="29">
        <v>585475.71</v>
      </c>
      <c r="E108" s="30">
        <v>0</v>
      </c>
      <c r="F108" s="29">
        <f>D108-E108</f>
        <v>585475.71</v>
      </c>
      <c r="G108" s="29">
        <v>17453.560000000001</v>
      </c>
      <c r="H108" s="29">
        <v>0</v>
      </c>
      <c r="I108" s="29">
        <v>0</v>
      </c>
      <c r="J108" s="29">
        <f>G108-H108-I108</f>
        <v>17453.560000000001</v>
      </c>
      <c r="K108" s="29">
        <v>650121.06000000006</v>
      </c>
      <c r="L108" s="10">
        <f>(F108+J108)/C108</f>
        <v>296.27973955773956</v>
      </c>
      <c r="M108" s="10">
        <f>K108/C108</f>
        <v>319.46980835380839</v>
      </c>
      <c r="N108" s="11">
        <f>(F108+J108+K108)/C108</f>
        <v>615.74954791154789</v>
      </c>
    </row>
    <row r="109" spans="1:14" ht="15" customHeight="1">
      <c r="A109" s="8" t="s">
        <v>666</v>
      </c>
      <c r="B109" s="9" t="s">
        <v>275</v>
      </c>
      <c r="C109" s="28">
        <v>173</v>
      </c>
      <c r="D109" s="29">
        <v>83884.05</v>
      </c>
      <c r="E109" s="30">
        <v>0</v>
      </c>
      <c r="F109" s="29">
        <f>D109-E109</f>
        <v>83884.05</v>
      </c>
      <c r="G109" s="29">
        <v>0</v>
      </c>
      <c r="H109" s="29">
        <v>0</v>
      </c>
      <c r="I109" s="29">
        <v>0</v>
      </c>
      <c r="J109" s="29">
        <f>G109-H109-I109</f>
        <v>0</v>
      </c>
      <c r="K109" s="29">
        <v>22589.01</v>
      </c>
      <c r="L109" s="10">
        <f>(F109+J109)/C109</f>
        <v>484.87890173410409</v>
      </c>
      <c r="M109" s="10">
        <f>K109/C109</f>
        <v>130.57231213872831</v>
      </c>
      <c r="N109" s="11">
        <f>(F109+J109+K109)/C109</f>
        <v>615.45121387283234</v>
      </c>
    </row>
    <row r="110" spans="1:14" ht="15" customHeight="1">
      <c r="A110" s="8" t="s">
        <v>654</v>
      </c>
      <c r="B110" s="9" t="s">
        <v>275</v>
      </c>
      <c r="C110" s="28">
        <v>523</v>
      </c>
      <c r="D110" s="29">
        <v>260228.24</v>
      </c>
      <c r="E110" s="30">
        <v>0</v>
      </c>
      <c r="F110" s="29">
        <f>D110-E110</f>
        <v>260228.24</v>
      </c>
      <c r="G110" s="29">
        <v>499.95</v>
      </c>
      <c r="H110" s="29">
        <v>0</v>
      </c>
      <c r="I110" s="29">
        <v>0</v>
      </c>
      <c r="J110" s="29">
        <f>G110-H110-I110</f>
        <v>499.95</v>
      </c>
      <c r="K110" s="29">
        <v>60861.9</v>
      </c>
      <c r="L110" s="10">
        <f>(F110+J110)/C110</f>
        <v>498.5242638623327</v>
      </c>
      <c r="M110" s="10">
        <f>K110/C110</f>
        <v>116.37074569789675</v>
      </c>
      <c r="N110" s="11">
        <f>(F110+J110+K110)/C110</f>
        <v>614.89500956022948</v>
      </c>
    </row>
    <row r="111" spans="1:14" ht="15" customHeight="1">
      <c r="A111" s="8" t="s">
        <v>467</v>
      </c>
      <c r="B111" s="9" t="s">
        <v>275</v>
      </c>
      <c r="C111" s="28">
        <v>22673</v>
      </c>
      <c r="D111" s="29">
        <v>9310852.1300000008</v>
      </c>
      <c r="E111" s="30">
        <v>0</v>
      </c>
      <c r="F111" s="29">
        <f>D111-E111</f>
        <v>9310852.1300000008</v>
      </c>
      <c r="G111" s="29">
        <v>210865.45</v>
      </c>
      <c r="H111" s="29">
        <v>0</v>
      </c>
      <c r="I111" s="29">
        <v>0</v>
      </c>
      <c r="J111" s="29">
        <f>G111-H111-I111</f>
        <v>210865.45</v>
      </c>
      <c r="K111" s="29">
        <v>4389233.4400000004</v>
      </c>
      <c r="L111" s="10">
        <f>(F111+J111)/C111</f>
        <v>419.95843426101533</v>
      </c>
      <c r="M111" s="10">
        <f>K111/C111</f>
        <v>193.58856084329381</v>
      </c>
      <c r="N111" s="11">
        <f>(F111+J111+K111)/C111</f>
        <v>613.54699510430908</v>
      </c>
    </row>
    <row r="112" spans="1:14" ht="15" customHeight="1">
      <c r="A112" s="8" t="s">
        <v>220</v>
      </c>
      <c r="B112" s="9" t="s">
        <v>182</v>
      </c>
      <c r="C112" s="28">
        <v>1372</v>
      </c>
      <c r="D112" s="29">
        <v>567288.31000000006</v>
      </c>
      <c r="E112" s="30">
        <v>0</v>
      </c>
      <c r="F112" s="29">
        <f>D112-E112</f>
        <v>567288.31000000006</v>
      </c>
      <c r="G112" s="29">
        <v>11867.22</v>
      </c>
      <c r="H112" s="29">
        <v>0</v>
      </c>
      <c r="I112" s="29">
        <v>0</v>
      </c>
      <c r="J112" s="29">
        <f>G112-H112-I112</f>
        <v>11867.22</v>
      </c>
      <c r="K112" s="29">
        <v>259808.07</v>
      </c>
      <c r="L112" s="10">
        <f>(F112+J112)/C112</f>
        <v>422.12502186588921</v>
      </c>
      <c r="M112" s="10">
        <f>K112/C112</f>
        <v>189.36448250728864</v>
      </c>
      <c r="N112" s="11">
        <f>(F112+J112+K112)/C112</f>
        <v>611.48950437317797</v>
      </c>
    </row>
    <row r="113" spans="1:14" ht="15" customHeight="1">
      <c r="A113" s="8" t="s">
        <v>541</v>
      </c>
      <c r="B113" s="9" t="s">
        <v>182</v>
      </c>
      <c r="C113" s="28">
        <v>3292</v>
      </c>
      <c r="D113" s="29">
        <v>1337824.53</v>
      </c>
      <c r="E113" s="30">
        <v>0</v>
      </c>
      <c r="F113" s="29">
        <f>D113-E113</f>
        <v>1337824.53</v>
      </c>
      <c r="G113" s="29">
        <v>20406.93</v>
      </c>
      <c r="H113" s="29">
        <v>0</v>
      </c>
      <c r="I113" s="29">
        <v>0</v>
      </c>
      <c r="J113" s="29">
        <f>G113-H113-I113</f>
        <v>20406.93</v>
      </c>
      <c r="K113" s="29">
        <v>651555.09</v>
      </c>
      <c r="L113" s="10">
        <f>(F113+J113)/C113</f>
        <v>412.58549817739976</v>
      </c>
      <c r="M113" s="10">
        <f>K113/C113</f>
        <v>197.92074422843257</v>
      </c>
      <c r="N113" s="11">
        <f>(F113+J113+K113)/C113</f>
        <v>610.50624240583227</v>
      </c>
    </row>
    <row r="114" spans="1:14" ht="15" customHeight="1">
      <c r="A114" s="8" t="s">
        <v>671</v>
      </c>
      <c r="B114" s="9" t="s">
        <v>182</v>
      </c>
      <c r="C114" s="28">
        <v>1803</v>
      </c>
      <c r="D114" s="29">
        <v>685565.62</v>
      </c>
      <c r="E114" s="30">
        <v>0</v>
      </c>
      <c r="F114" s="29">
        <f>D114-E114</f>
        <v>685565.62</v>
      </c>
      <c r="G114" s="29">
        <v>25402.66</v>
      </c>
      <c r="H114" s="29">
        <v>0</v>
      </c>
      <c r="I114" s="29">
        <v>0</v>
      </c>
      <c r="J114" s="29">
        <f>G114-H114-I114</f>
        <v>25402.66</v>
      </c>
      <c r="K114" s="29">
        <v>384810.3</v>
      </c>
      <c r="L114" s="10">
        <f>(F114+J114)/C114</f>
        <v>394.32516916250694</v>
      </c>
      <c r="M114" s="10">
        <f>K114/C114</f>
        <v>213.42778702163062</v>
      </c>
      <c r="N114" s="11">
        <f>(F114+J114+K114)/C114</f>
        <v>607.75295618413759</v>
      </c>
    </row>
    <row r="115" spans="1:14" ht="15" customHeight="1">
      <c r="A115" s="8" t="s">
        <v>286</v>
      </c>
      <c r="B115" s="9" t="s">
        <v>275</v>
      </c>
      <c r="C115" s="28">
        <v>1947</v>
      </c>
      <c r="D115" s="29">
        <v>950602.55</v>
      </c>
      <c r="E115" s="30">
        <v>0</v>
      </c>
      <c r="F115" s="29">
        <f>D115-E115</f>
        <v>950602.55</v>
      </c>
      <c r="G115" s="29">
        <v>14223.45</v>
      </c>
      <c r="H115" s="29">
        <v>0</v>
      </c>
      <c r="I115" s="29">
        <v>0</v>
      </c>
      <c r="J115" s="29">
        <f>G115-H115-I115</f>
        <v>14223.45</v>
      </c>
      <c r="K115" s="29">
        <v>216299.79</v>
      </c>
      <c r="L115" s="10">
        <f>(F115+J115)/C115</f>
        <v>495.54494093477143</v>
      </c>
      <c r="M115" s="10">
        <f>K115/C115</f>
        <v>111.09388289676426</v>
      </c>
      <c r="N115" s="11">
        <f>(F115+J115+K115)/C115</f>
        <v>606.63882383153566</v>
      </c>
    </row>
    <row r="116" spans="1:14" ht="15" customHeight="1">
      <c r="A116" s="8" t="s">
        <v>337</v>
      </c>
      <c r="B116" s="9" t="s">
        <v>319</v>
      </c>
      <c r="C116" s="28">
        <v>2009</v>
      </c>
      <c r="D116" s="29">
        <v>959912.74</v>
      </c>
      <c r="E116" s="30">
        <v>0</v>
      </c>
      <c r="F116" s="29">
        <f>D116-E116</f>
        <v>959912.74</v>
      </c>
      <c r="G116" s="29">
        <v>39167.879999999997</v>
      </c>
      <c r="H116" s="29">
        <v>0</v>
      </c>
      <c r="I116" s="29">
        <v>0</v>
      </c>
      <c r="J116" s="29">
        <f>G116-H116-I116</f>
        <v>39167.879999999997</v>
      </c>
      <c r="K116" s="29">
        <v>210211.89</v>
      </c>
      <c r="L116" s="10">
        <f>(F116+J116)/C116</f>
        <v>497.30244897959182</v>
      </c>
      <c r="M116" s="10">
        <f>K116/C116</f>
        <v>104.63508710801395</v>
      </c>
      <c r="N116" s="11">
        <f>(F116+J116+K116)/C116</f>
        <v>601.93753608760574</v>
      </c>
    </row>
    <row r="117" spans="1:14" ht="15" customHeight="1">
      <c r="A117" s="8" t="s">
        <v>556</v>
      </c>
      <c r="B117" s="9" t="s">
        <v>0</v>
      </c>
      <c r="C117" s="28">
        <v>18960</v>
      </c>
      <c r="D117" s="29">
        <v>8887256.9900000002</v>
      </c>
      <c r="E117" s="30">
        <v>0</v>
      </c>
      <c r="F117" s="29">
        <f>D117-E117</f>
        <v>8887256.9900000002</v>
      </c>
      <c r="G117" s="29">
        <v>273938.74</v>
      </c>
      <c r="H117" s="29">
        <v>0</v>
      </c>
      <c r="I117" s="29">
        <v>0</v>
      </c>
      <c r="J117" s="29">
        <f>G117-H117-I117</f>
        <v>273938.74</v>
      </c>
      <c r="K117" s="29">
        <v>2248921.7999999998</v>
      </c>
      <c r="L117" s="10">
        <f>(F117+J117)/C117</f>
        <v>483.18542879746838</v>
      </c>
      <c r="M117" s="10">
        <f>K117/C117</f>
        <v>118.61401898734177</v>
      </c>
      <c r="N117" s="11">
        <f>(F117+J117+K117)/C117</f>
        <v>601.79944778481024</v>
      </c>
    </row>
    <row r="118" spans="1:14" ht="15" customHeight="1">
      <c r="A118" s="8" t="s">
        <v>195</v>
      </c>
      <c r="B118" s="9" t="s">
        <v>182</v>
      </c>
      <c r="C118" s="28">
        <v>1269</v>
      </c>
      <c r="D118" s="29">
        <v>408387.67</v>
      </c>
      <c r="E118" s="30">
        <v>0</v>
      </c>
      <c r="F118" s="29">
        <f>D118-E118</f>
        <v>408387.67</v>
      </c>
      <c r="G118" s="29">
        <v>17402.650000000001</v>
      </c>
      <c r="H118" s="29">
        <v>0</v>
      </c>
      <c r="I118" s="29">
        <v>0</v>
      </c>
      <c r="J118" s="29">
        <f>G118-H118-I118</f>
        <v>17402.650000000001</v>
      </c>
      <c r="K118" s="29">
        <v>335369.73</v>
      </c>
      <c r="L118" s="10">
        <f>(F118+J118)/C118</f>
        <v>335.53216706067769</v>
      </c>
      <c r="M118" s="10">
        <f>K118/C118</f>
        <v>264.27874704491722</v>
      </c>
      <c r="N118" s="11">
        <f>(F118+J118+K118)/C118</f>
        <v>599.81091410559497</v>
      </c>
    </row>
    <row r="119" spans="1:14" ht="15" customHeight="1">
      <c r="A119" s="8" t="s">
        <v>546</v>
      </c>
      <c r="B119" s="9" t="s">
        <v>182</v>
      </c>
      <c r="C119" s="28">
        <v>4463</v>
      </c>
      <c r="D119" s="29">
        <v>1567432.04</v>
      </c>
      <c r="E119" s="30">
        <v>0</v>
      </c>
      <c r="F119" s="29">
        <f>D119-E119</f>
        <v>1567432.04</v>
      </c>
      <c r="G119" s="29">
        <v>31550.560000000001</v>
      </c>
      <c r="H119" s="29">
        <v>0</v>
      </c>
      <c r="I119" s="29">
        <v>0</v>
      </c>
      <c r="J119" s="29">
        <f>G119-H119-I119</f>
        <v>31550.560000000001</v>
      </c>
      <c r="K119" s="29">
        <v>1066172.96</v>
      </c>
      <c r="L119" s="10">
        <f>(F119+J119)/C119</f>
        <v>358.27528568227649</v>
      </c>
      <c r="M119" s="10">
        <f>K119/C119</f>
        <v>238.89154380461571</v>
      </c>
      <c r="N119" s="11">
        <f>(F119+J119+K119)/C119</f>
        <v>597.1668294868922</v>
      </c>
    </row>
    <row r="120" spans="1:14" ht="15" customHeight="1">
      <c r="A120" s="8" t="s">
        <v>51</v>
      </c>
      <c r="B120" s="9" t="s">
        <v>0</v>
      </c>
      <c r="C120" s="28">
        <v>1302</v>
      </c>
      <c r="D120" s="29">
        <v>596108.85</v>
      </c>
      <c r="E120" s="30">
        <v>0</v>
      </c>
      <c r="F120" s="29">
        <f>D120-E120</f>
        <v>596108.85</v>
      </c>
      <c r="G120" s="29">
        <v>4826.62</v>
      </c>
      <c r="H120" s="29">
        <v>0</v>
      </c>
      <c r="I120" s="29">
        <v>0</v>
      </c>
      <c r="J120" s="29">
        <f>G120-H120-I120</f>
        <v>4826.62</v>
      </c>
      <c r="K120" s="29">
        <v>175729.3</v>
      </c>
      <c r="L120" s="10">
        <f>(F120+J120)/C120</f>
        <v>461.54798003072193</v>
      </c>
      <c r="M120" s="10">
        <f>K120/C120</f>
        <v>134.96874039938555</v>
      </c>
      <c r="N120" s="11">
        <f>(F120+J120+K120)/C120</f>
        <v>596.51672043010751</v>
      </c>
    </row>
    <row r="121" spans="1:14" ht="15" customHeight="1">
      <c r="A121" s="8" t="s">
        <v>233</v>
      </c>
      <c r="B121" s="9" t="s">
        <v>182</v>
      </c>
      <c r="C121" s="28">
        <v>1791</v>
      </c>
      <c r="D121" s="29">
        <v>680502.03</v>
      </c>
      <c r="E121" s="30">
        <v>0</v>
      </c>
      <c r="F121" s="29">
        <f>D121-E121</f>
        <v>680502.03</v>
      </c>
      <c r="G121" s="29">
        <v>6606.67</v>
      </c>
      <c r="H121" s="29">
        <v>0</v>
      </c>
      <c r="I121" s="29">
        <v>0</v>
      </c>
      <c r="J121" s="29">
        <f>G121-H121-I121</f>
        <v>6606.67</v>
      </c>
      <c r="K121" s="29">
        <v>375723.83</v>
      </c>
      <c r="L121" s="10">
        <f>(F121+J121)/C121</f>
        <v>383.64528196538248</v>
      </c>
      <c r="M121" s="10">
        <f>K121/C121</f>
        <v>209.78438302624232</v>
      </c>
      <c r="N121" s="11">
        <f>(F121+J121+K121)/C121</f>
        <v>593.4296649916248</v>
      </c>
    </row>
    <row r="122" spans="1:14" ht="15" customHeight="1">
      <c r="A122" s="8" t="s">
        <v>75</v>
      </c>
      <c r="B122" s="9" t="s">
        <v>0</v>
      </c>
      <c r="C122" s="28">
        <v>317</v>
      </c>
      <c r="D122" s="29">
        <v>152917.49</v>
      </c>
      <c r="E122" s="30">
        <v>0</v>
      </c>
      <c r="F122" s="29">
        <f>D122-E122</f>
        <v>152917.49</v>
      </c>
      <c r="G122" s="29">
        <v>6341.69</v>
      </c>
      <c r="H122" s="29">
        <v>0</v>
      </c>
      <c r="I122" s="29">
        <v>0</v>
      </c>
      <c r="J122" s="29">
        <f>G122-H122-I122</f>
        <v>6341.69</v>
      </c>
      <c r="K122" s="29">
        <v>28673.9</v>
      </c>
      <c r="L122" s="10">
        <f>(F122+J122)/C122</f>
        <v>502.39488958990535</v>
      </c>
      <c r="M122" s="10">
        <f>K122/C122</f>
        <v>90.453943217665625</v>
      </c>
      <c r="N122" s="11">
        <f>(F122+J122+K122)/C122</f>
        <v>592.84883280757094</v>
      </c>
    </row>
    <row r="123" spans="1:14" ht="15" customHeight="1">
      <c r="A123" s="8" t="s">
        <v>548</v>
      </c>
      <c r="B123" s="9" t="s">
        <v>319</v>
      </c>
      <c r="C123" s="28">
        <v>4899</v>
      </c>
      <c r="D123" s="29">
        <v>2133972.73</v>
      </c>
      <c r="E123" s="30">
        <v>0</v>
      </c>
      <c r="F123" s="29">
        <f>D123-E123</f>
        <v>2133972.73</v>
      </c>
      <c r="G123" s="29">
        <v>37729.279999999999</v>
      </c>
      <c r="H123" s="29">
        <v>0</v>
      </c>
      <c r="I123" s="29">
        <v>0</v>
      </c>
      <c r="J123" s="29">
        <f>G123-H123-I123</f>
        <v>37729.279999999999</v>
      </c>
      <c r="K123" s="29">
        <v>727779.52</v>
      </c>
      <c r="L123" s="10">
        <f>(F123+J123)/C123</f>
        <v>443.29496019595831</v>
      </c>
      <c r="M123" s="10">
        <f>K123/C123</f>
        <v>148.55675035721578</v>
      </c>
      <c r="N123" s="11">
        <f>(F123+J123+K123)/C123</f>
        <v>591.85171055317403</v>
      </c>
    </row>
    <row r="124" spans="1:14" ht="15" customHeight="1">
      <c r="A124" s="8" t="s">
        <v>363</v>
      </c>
      <c r="B124" s="9" t="s">
        <v>319</v>
      </c>
      <c r="C124" s="28">
        <v>6464</v>
      </c>
      <c r="D124" s="29">
        <v>2760477.42</v>
      </c>
      <c r="E124" s="30">
        <v>0</v>
      </c>
      <c r="F124" s="29">
        <f>D124-E124</f>
        <v>2760477.42</v>
      </c>
      <c r="G124" s="29">
        <v>35075.269999999997</v>
      </c>
      <c r="H124" s="29">
        <v>0</v>
      </c>
      <c r="I124" s="29">
        <v>0</v>
      </c>
      <c r="J124" s="29">
        <f>G124-H124-I124</f>
        <v>35075.269999999997</v>
      </c>
      <c r="K124" s="29">
        <v>1028598.29</v>
      </c>
      <c r="L124" s="10">
        <f>(F124+J124)/C124</f>
        <v>432.4803047648515</v>
      </c>
      <c r="M124" s="10">
        <f>K124/C124</f>
        <v>159.12721070544555</v>
      </c>
      <c r="N124" s="11">
        <f>(F124+J124+K124)/C124</f>
        <v>591.60751547029702</v>
      </c>
    </row>
    <row r="125" spans="1:14" ht="15" customHeight="1">
      <c r="A125" s="8" t="s">
        <v>478</v>
      </c>
      <c r="B125" s="9" t="s">
        <v>182</v>
      </c>
      <c r="C125" s="28">
        <v>34329</v>
      </c>
      <c r="D125" s="29">
        <v>15131795.09</v>
      </c>
      <c r="E125" s="30">
        <v>0</v>
      </c>
      <c r="F125" s="29">
        <f>D125-E125</f>
        <v>15131795.09</v>
      </c>
      <c r="G125" s="29">
        <v>318091.56</v>
      </c>
      <c r="H125" s="29">
        <v>0</v>
      </c>
      <c r="I125" s="29">
        <v>0</v>
      </c>
      <c r="J125" s="29">
        <f>G125-H125-I125</f>
        <v>318091.56</v>
      </c>
      <c r="K125" s="29">
        <v>4707791.08</v>
      </c>
      <c r="L125" s="10">
        <f>(F125+J125)/C125</f>
        <v>450.05350141279968</v>
      </c>
      <c r="M125" s="10">
        <f>K125/C125</f>
        <v>137.13743715226192</v>
      </c>
      <c r="N125" s="11">
        <f>(F125+J125+K125)/C125</f>
        <v>587.19093856506163</v>
      </c>
    </row>
    <row r="126" spans="1:14" ht="15" customHeight="1">
      <c r="A126" s="8" t="s">
        <v>510</v>
      </c>
      <c r="B126" s="9" t="s">
        <v>119</v>
      </c>
      <c r="C126" s="28">
        <v>98433</v>
      </c>
      <c r="D126" s="29">
        <v>43899676.649999999</v>
      </c>
      <c r="E126" s="30">
        <v>1340303.6200000001</v>
      </c>
      <c r="F126" s="29">
        <f>D126-E126</f>
        <v>42559373.030000001</v>
      </c>
      <c r="G126" s="29">
        <v>2654856.41</v>
      </c>
      <c r="H126" s="29">
        <v>1703157.5</v>
      </c>
      <c r="I126" s="29">
        <v>465402.32</v>
      </c>
      <c r="J126" s="29">
        <f>G126-H126-I126</f>
        <v>486296.59000000014</v>
      </c>
      <c r="K126" s="29">
        <v>14644154.699999999</v>
      </c>
      <c r="L126" s="10">
        <f>(F126+J126)/C126</f>
        <v>437.30933345524369</v>
      </c>
      <c r="M126" s="10">
        <f>K126/C126</f>
        <v>148.7728170430648</v>
      </c>
      <c r="N126" s="11">
        <f>(F126+J126+K126)/C126</f>
        <v>586.08215049830858</v>
      </c>
    </row>
    <row r="127" spans="1:14" ht="15" customHeight="1">
      <c r="A127" s="8" t="s">
        <v>477</v>
      </c>
      <c r="B127" s="9" t="s">
        <v>319</v>
      </c>
      <c r="C127" s="28">
        <v>27633</v>
      </c>
      <c r="D127" s="29">
        <v>8906178.5800000001</v>
      </c>
      <c r="E127" s="30">
        <v>0</v>
      </c>
      <c r="F127" s="29">
        <f>D127-E127</f>
        <v>8906178.5800000001</v>
      </c>
      <c r="G127" s="29">
        <v>212843.31</v>
      </c>
      <c r="H127" s="29">
        <v>0</v>
      </c>
      <c r="I127" s="29">
        <v>0</v>
      </c>
      <c r="J127" s="29">
        <f>G127-H127-I127</f>
        <v>212843.31</v>
      </c>
      <c r="K127" s="29">
        <v>7027692.6200000001</v>
      </c>
      <c r="L127" s="10">
        <f>(F127+J127)/C127</f>
        <v>330.00477291644052</v>
      </c>
      <c r="M127" s="10">
        <f>K127/C127</f>
        <v>254.32246299714112</v>
      </c>
      <c r="N127" s="11">
        <f>(F127+J127+K127)/C127</f>
        <v>584.3272359135816</v>
      </c>
    </row>
    <row r="128" spans="1:14" ht="15" customHeight="1">
      <c r="A128" s="8" t="s">
        <v>566</v>
      </c>
      <c r="B128" s="9" t="s">
        <v>275</v>
      </c>
      <c r="C128" s="28">
        <v>385</v>
      </c>
      <c r="D128" s="29">
        <v>174211.6</v>
      </c>
      <c r="E128" s="30">
        <v>0</v>
      </c>
      <c r="F128" s="29">
        <f>D128-E128</f>
        <v>174211.6</v>
      </c>
      <c r="G128" s="29">
        <v>0</v>
      </c>
      <c r="H128" s="29">
        <v>0</v>
      </c>
      <c r="I128" s="29">
        <v>0</v>
      </c>
      <c r="J128" s="29">
        <f>G128-H128-I128</f>
        <v>0</v>
      </c>
      <c r="K128" s="29">
        <v>50737.760000000002</v>
      </c>
      <c r="L128" s="10">
        <f>(F128+J128)/C128</f>
        <v>452.49766233766235</v>
      </c>
      <c r="M128" s="10">
        <f>K128/C128</f>
        <v>131.78638961038962</v>
      </c>
      <c r="N128" s="11">
        <f>(F128+J128+K128)/C128</f>
        <v>584.28405194805202</v>
      </c>
    </row>
    <row r="129" spans="1:14" ht="15" customHeight="1">
      <c r="A129" s="8" t="s">
        <v>615</v>
      </c>
      <c r="B129" s="9" t="s">
        <v>267</v>
      </c>
      <c r="C129" s="28">
        <v>30818</v>
      </c>
      <c r="D129" s="29">
        <v>15308718.85</v>
      </c>
      <c r="E129" s="30">
        <v>0</v>
      </c>
      <c r="F129" s="29">
        <f>D129-E129</f>
        <v>15308718.85</v>
      </c>
      <c r="G129" s="29">
        <v>205597.56</v>
      </c>
      <c r="H129" s="29">
        <v>0</v>
      </c>
      <c r="I129" s="29">
        <v>0</v>
      </c>
      <c r="J129" s="29">
        <f>G129-H129-I129</f>
        <v>205597.56</v>
      </c>
      <c r="K129" s="29">
        <v>2461288.59</v>
      </c>
      <c r="L129" s="10">
        <f>(F129+J129)/C129</f>
        <v>503.41736679862419</v>
      </c>
      <c r="M129" s="10">
        <f>K129/C129</f>
        <v>79.865292686092545</v>
      </c>
      <c r="N129" s="11">
        <f>(F129+J129+K129)/C129</f>
        <v>583.28265948471676</v>
      </c>
    </row>
    <row r="130" spans="1:14" ht="15" customHeight="1">
      <c r="A130" s="8" t="s">
        <v>485</v>
      </c>
      <c r="B130" s="9" t="s">
        <v>182</v>
      </c>
      <c r="C130" s="28">
        <v>36615</v>
      </c>
      <c r="D130" s="29">
        <v>13820784.32</v>
      </c>
      <c r="E130" s="30">
        <v>0</v>
      </c>
      <c r="F130" s="29">
        <f>D130-E130</f>
        <v>13820784.32</v>
      </c>
      <c r="G130" s="29">
        <v>342881.41</v>
      </c>
      <c r="H130" s="29">
        <v>0</v>
      </c>
      <c r="I130" s="29">
        <v>0</v>
      </c>
      <c r="J130" s="29">
        <f>G130-H130-I130</f>
        <v>342881.41</v>
      </c>
      <c r="K130" s="29">
        <v>7151742.2699999996</v>
      </c>
      <c r="L130" s="10">
        <f>(F130+J130)/C130</f>
        <v>386.82686685784518</v>
      </c>
      <c r="M130" s="10">
        <f>K130/C130</f>
        <v>195.32274395739449</v>
      </c>
      <c r="N130" s="11">
        <f>(F130+J130+K130)/C130</f>
        <v>582.14961081523961</v>
      </c>
    </row>
    <row r="131" spans="1:14" ht="15" customHeight="1">
      <c r="A131" s="8" t="s">
        <v>367</v>
      </c>
      <c r="B131" s="9" t="s">
        <v>275</v>
      </c>
      <c r="C131" s="28">
        <v>8168</v>
      </c>
      <c r="D131" s="29">
        <v>2931989.45</v>
      </c>
      <c r="E131" s="30">
        <v>0</v>
      </c>
      <c r="F131" s="29">
        <f>D131-E131</f>
        <v>2931989.45</v>
      </c>
      <c r="G131" s="29">
        <v>476734.19</v>
      </c>
      <c r="H131" s="29">
        <v>0</v>
      </c>
      <c r="I131" s="29">
        <v>0</v>
      </c>
      <c r="J131" s="29">
        <f>G131-H131-I131</f>
        <v>476734.19</v>
      </c>
      <c r="K131" s="29">
        <v>1340703.03</v>
      </c>
      <c r="L131" s="10">
        <f>(F131+J131)/C131</f>
        <v>417.32659647404506</v>
      </c>
      <c r="M131" s="10">
        <f>K131/C131</f>
        <v>164.14091944172381</v>
      </c>
      <c r="N131" s="11">
        <f>(F131+J131+K131)/C131</f>
        <v>581.4675159157689</v>
      </c>
    </row>
    <row r="132" spans="1:14" ht="15" customHeight="1">
      <c r="A132" s="8" t="s">
        <v>653</v>
      </c>
      <c r="B132" s="9" t="s">
        <v>275</v>
      </c>
      <c r="C132" s="28">
        <v>379</v>
      </c>
      <c r="D132" s="29">
        <v>130340.77</v>
      </c>
      <c r="E132" s="30">
        <v>0</v>
      </c>
      <c r="F132" s="29">
        <f>D132-E132</f>
        <v>130340.77</v>
      </c>
      <c r="G132" s="29">
        <v>2659.63</v>
      </c>
      <c r="H132" s="29">
        <v>0</v>
      </c>
      <c r="I132" s="29">
        <v>0</v>
      </c>
      <c r="J132" s="29">
        <f>G132-H132-I132</f>
        <v>2659.63</v>
      </c>
      <c r="K132" s="29">
        <v>87216.21</v>
      </c>
      <c r="L132" s="10">
        <f>(F132+J132)/C132</f>
        <v>350.92453825857518</v>
      </c>
      <c r="M132" s="10">
        <f>K132/C132</f>
        <v>230.12192612137204</v>
      </c>
      <c r="N132" s="11">
        <f>(F132+J132+K132)/C132</f>
        <v>581.04646437994722</v>
      </c>
    </row>
    <row r="133" spans="1:14" ht="15" customHeight="1">
      <c r="A133" s="8" t="s">
        <v>88</v>
      </c>
      <c r="B133" s="9" t="s">
        <v>0</v>
      </c>
      <c r="C133" s="28">
        <v>382</v>
      </c>
      <c r="D133" s="29">
        <v>178939.83</v>
      </c>
      <c r="E133" s="30">
        <v>0</v>
      </c>
      <c r="F133" s="29">
        <f>D133-E133</f>
        <v>178939.83</v>
      </c>
      <c r="G133" s="29">
        <v>2030.22</v>
      </c>
      <c r="H133" s="29">
        <v>0</v>
      </c>
      <c r="I133" s="29">
        <v>0</v>
      </c>
      <c r="J133" s="29">
        <f>G133-H133-I133</f>
        <v>2030.22</v>
      </c>
      <c r="K133" s="29">
        <v>40345.01</v>
      </c>
      <c r="L133" s="10">
        <f>(F133+J133)/C133</f>
        <v>473.7435863874345</v>
      </c>
      <c r="M133" s="10">
        <f>K133/C133</f>
        <v>105.61520942408377</v>
      </c>
      <c r="N133" s="11">
        <f>(F133+J133+K133)/C133</f>
        <v>579.35879581151835</v>
      </c>
    </row>
    <row r="134" spans="1:14" ht="15" customHeight="1">
      <c r="A134" s="8" t="s">
        <v>54</v>
      </c>
      <c r="B134" s="9" t="s">
        <v>0</v>
      </c>
      <c r="C134" s="28">
        <v>2020</v>
      </c>
      <c r="D134" s="29">
        <v>897299</v>
      </c>
      <c r="E134" s="30">
        <v>0</v>
      </c>
      <c r="F134" s="29">
        <f>D134-E134</f>
        <v>897299</v>
      </c>
      <c r="G134" s="29">
        <v>9246.51</v>
      </c>
      <c r="H134" s="29">
        <v>0</v>
      </c>
      <c r="I134" s="29">
        <v>0</v>
      </c>
      <c r="J134" s="29">
        <f>G134-H134-I134</f>
        <v>9246.51</v>
      </c>
      <c r="K134" s="29">
        <v>260727.1</v>
      </c>
      <c r="L134" s="10">
        <f>(F134+J134)/C134</f>
        <v>448.78490594059406</v>
      </c>
      <c r="M134" s="10">
        <f>K134/C134</f>
        <v>129.07282178217821</v>
      </c>
      <c r="N134" s="11">
        <f>(F134+J134+K134)/C134</f>
        <v>577.85772772277232</v>
      </c>
    </row>
    <row r="135" spans="1:14" ht="15" customHeight="1">
      <c r="A135" s="8" t="s">
        <v>167</v>
      </c>
      <c r="B135" s="9" t="s">
        <v>119</v>
      </c>
      <c r="C135" s="28">
        <v>250</v>
      </c>
      <c r="D135" s="29">
        <v>110717.89</v>
      </c>
      <c r="E135" s="30">
        <v>0</v>
      </c>
      <c r="F135" s="29">
        <f>D135-E135</f>
        <v>110717.89</v>
      </c>
      <c r="G135" s="29">
        <v>320.82</v>
      </c>
      <c r="H135" s="29">
        <v>0</v>
      </c>
      <c r="I135" s="29">
        <v>0</v>
      </c>
      <c r="J135" s="29">
        <f>G135-H135-I135</f>
        <v>320.82</v>
      </c>
      <c r="K135" s="29">
        <v>33424.410000000003</v>
      </c>
      <c r="L135" s="10">
        <f>(F135+J135)/C135</f>
        <v>444.15484000000004</v>
      </c>
      <c r="M135" s="10">
        <f>K135/C135</f>
        <v>133.69764000000001</v>
      </c>
      <c r="N135" s="11">
        <f>(F135+J135+K135)/C135</f>
        <v>577.85248000000001</v>
      </c>
    </row>
    <row r="136" spans="1:14" ht="15" customHeight="1">
      <c r="A136" s="8" t="s">
        <v>285</v>
      </c>
      <c r="B136" s="9" t="s">
        <v>275</v>
      </c>
      <c r="C136" s="28">
        <v>586</v>
      </c>
      <c r="D136" s="29">
        <v>256329</v>
      </c>
      <c r="E136" s="30">
        <v>0</v>
      </c>
      <c r="F136" s="29">
        <f>D136-E136</f>
        <v>256329</v>
      </c>
      <c r="G136" s="29">
        <v>17026.63</v>
      </c>
      <c r="H136" s="29">
        <v>0</v>
      </c>
      <c r="I136" s="29">
        <v>0</v>
      </c>
      <c r="J136" s="29">
        <f>G136-H136-I136</f>
        <v>17026.63</v>
      </c>
      <c r="K136" s="29">
        <v>65073.05</v>
      </c>
      <c r="L136" s="10">
        <f>(F136+J136)/C136</f>
        <v>466.47718430034132</v>
      </c>
      <c r="M136" s="10">
        <f>K136/C136</f>
        <v>111.04616040955632</v>
      </c>
      <c r="N136" s="11">
        <f>(F136+J136+K136)/C136</f>
        <v>577.52334470989763</v>
      </c>
    </row>
    <row r="137" spans="1:14" ht="15" customHeight="1">
      <c r="A137" s="8" t="s">
        <v>641</v>
      </c>
      <c r="B137" s="9" t="s">
        <v>319</v>
      </c>
      <c r="C137" s="28">
        <v>12497</v>
      </c>
      <c r="D137" s="29">
        <v>4775014.58</v>
      </c>
      <c r="E137" s="30">
        <v>0</v>
      </c>
      <c r="F137" s="29">
        <f>D137-E137</f>
        <v>4775014.58</v>
      </c>
      <c r="G137" s="29">
        <v>87597.47</v>
      </c>
      <c r="H137" s="29">
        <v>0</v>
      </c>
      <c r="I137" s="29">
        <v>0</v>
      </c>
      <c r="J137" s="29">
        <f>G137-H137-I137</f>
        <v>87597.47</v>
      </c>
      <c r="K137" s="29">
        <v>2340359.5499999998</v>
      </c>
      <c r="L137" s="10">
        <f>(F137+J137)/C137</f>
        <v>389.10234856365526</v>
      </c>
      <c r="M137" s="10">
        <f>K137/C137</f>
        <v>187.27370969032566</v>
      </c>
      <c r="N137" s="11">
        <f>(F137+J137+K137)/C137</f>
        <v>576.37605825398089</v>
      </c>
    </row>
    <row r="138" spans="1:14" ht="15" customHeight="1">
      <c r="A138" s="8" t="s">
        <v>473</v>
      </c>
      <c r="B138" s="9" t="s">
        <v>275</v>
      </c>
      <c r="C138" s="28">
        <v>33730</v>
      </c>
      <c r="D138" s="29">
        <v>13503588.939999999</v>
      </c>
      <c r="E138" s="30">
        <v>0</v>
      </c>
      <c r="F138" s="29">
        <f>D138-E138</f>
        <v>13503588.939999999</v>
      </c>
      <c r="G138" s="29">
        <v>519490.76</v>
      </c>
      <c r="H138" s="29">
        <v>0</v>
      </c>
      <c r="I138" s="29">
        <v>0</v>
      </c>
      <c r="J138" s="29">
        <f>G138-H138-I138</f>
        <v>519490.76</v>
      </c>
      <c r="K138" s="29">
        <v>5361771.47</v>
      </c>
      <c r="L138" s="10">
        <f>(F138+J138)/C138</f>
        <v>415.74502520011856</v>
      </c>
      <c r="M138" s="10">
        <f>K138/C138</f>
        <v>158.96150222353987</v>
      </c>
      <c r="N138" s="11">
        <f>(F138+J138+K138)/C138</f>
        <v>574.70652742365837</v>
      </c>
    </row>
    <row r="139" spans="1:14" ht="15" customHeight="1">
      <c r="A139" s="8" t="s">
        <v>310</v>
      </c>
      <c r="B139" s="9" t="s">
        <v>275</v>
      </c>
      <c r="C139" s="28">
        <v>2514</v>
      </c>
      <c r="D139" s="29">
        <v>1122244.3799999999</v>
      </c>
      <c r="E139" s="30">
        <v>0</v>
      </c>
      <c r="F139" s="29">
        <f>D139-E139</f>
        <v>1122244.3799999999</v>
      </c>
      <c r="G139" s="29">
        <v>14110.35</v>
      </c>
      <c r="H139" s="29">
        <v>0</v>
      </c>
      <c r="I139" s="29">
        <v>0</v>
      </c>
      <c r="J139" s="29">
        <f>G139-H139-I139</f>
        <v>14110.35</v>
      </c>
      <c r="K139" s="29">
        <v>300873.83</v>
      </c>
      <c r="L139" s="10">
        <f>(F139+J139)/C139</f>
        <v>452.01063245823389</v>
      </c>
      <c r="M139" s="10">
        <f>K139/C139</f>
        <v>119.6793277645187</v>
      </c>
      <c r="N139" s="11">
        <f>(F139+J139+K139)/C139</f>
        <v>571.68996022275257</v>
      </c>
    </row>
    <row r="140" spans="1:14" ht="15" customHeight="1">
      <c r="A140" s="8" t="s">
        <v>480</v>
      </c>
      <c r="B140" s="9" t="s">
        <v>237</v>
      </c>
      <c r="C140" s="28">
        <v>42733</v>
      </c>
      <c r="D140" s="29">
        <v>17344002.649999999</v>
      </c>
      <c r="E140" s="30">
        <v>0</v>
      </c>
      <c r="F140" s="29">
        <f>D140-E140</f>
        <v>17344002.649999999</v>
      </c>
      <c r="G140" s="29">
        <v>520413.51</v>
      </c>
      <c r="H140" s="29">
        <v>0</v>
      </c>
      <c r="I140" s="29">
        <v>0</v>
      </c>
      <c r="J140" s="29">
        <f>G140-H140-I140</f>
        <v>520413.51</v>
      </c>
      <c r="K140" s="29">
        <v>6511520.3099999996</v>
      </c>
      <c r="L140" s="10">
        <f>(F140+J140)/C140</f>
        <v>418.04732080593453</v>
      </c>
      <c r="M140" s="10">
        <f>K140/C140</f>
        <v>152.37685886785388</v>
      </c>
      <c r="N140" s="11">
        <f>(F140+J140+K140)/C140</f>
        <v>570.42417967378833</v>
      </c>
    </row>
    <row r="141" spans="1:14" ht="15" customHeight="1">
      <c r="A141" s="8" t="s">
        <v>242</v>
      </c>
      <c r="B141" s="9" t="s">
        <v>237</v>
      </c>
      <c r="C141" s="28">
        <v>1465</v>
      </c>
      <c r="D141" s="29">
        <v>645780.13</v>
      </c>
      <c r="E141" s="30">
        <v>0</v>
      </c>
      <c r="F141" s="29">
        <f>D141-E141</f>
        <v>645780.13</v>
      </c>
      <c r="G141" s="29">
        <v>17645.509999999998</v>
      </c>
      <c r="H141" s="29">
        <v>0</v>
      </c>
      <c r="I141" s="29">
        <v>0</v>
      </c>
      <c r="J141" s="29">
        <f>G141-H141-I141</f>
        <v>17645.509999999998</v>
      </c>
      <c r="K141" s="29">
        <v>169995.19</v>
      </c>
      <c r="L141" s="10">
        <f>(F141+J141)/C141</f>
        <v>452.85026621160409</v>
      </c>
      <c r="M141" s="10">
        <f>K141/C141</f>
        <v>116.03767235494881</v>
      </c>
      <c r="N141" s="11">
        <f>(F141+J141+K141)/C141</f>
        <v>568.88793856655298</v>
      </c>
    </row>
    <row r="142" spans="1:14" ht="15" customHeight="1">
      <c r="A142" s="8" t="s">
        <v>209</v>
      </c>
      <c r="B142" s="9" t="s">
        <v>182</v>
      </c>
      <c r="C142" s="28">
        <v>1410</v>
      </c>
      <c r="D142" s="29">
        <v>522821.26</v>
      </c>
      <c r="E142" s="30">
        <v>0</v>
      </c>
      <c r="F142" s="29">
        <f>D142-E142</f>
        <v>522821.26</v>
      </c>
      <c r="G142" s="29">
        <v>6273.91</v>
      </c>
      <c r="H142" s="29">
        <v>0</v>
      </c>
      <c r="I142" s="29">
        <v>0</v>
      </c>
      <c r="J142" s="29">
        <f>G142-H142-I142</f>
        <v>6273.91</v>
      </c>
      <c r="K142" s="29">
        <v>271110.75</v>
      </c>
      <c r="L142" s="10">
        <f>(F142+J142)/C142</f>
        <v>375.24480141843975</v>
      </c>
      <c r="M142" s="10">
        <f>K142/C142</f>
        <v>192.27712765957446</v>
      </c>
      <c r="N142" s="11">
        <f>(F142+J142+K142)/C142</f>
        <v>567.52192907801418</v>
      </c>
    </row>
    <row r="143" spans="1:14" ht="15" customHeight="1">
      <c r="A143" s="8" t="s">
        <v>197</v>
      </c>
      <c r="B143" s="9" t="s">
        <v>182</v>
      </c>
      <c r="C143" s="28">
        <v>942</v>
      </c>
      <c r="D143" s="29">
        <v>425426.25</v>
      </c>
      <c r="E143" s="30">
        <v>0</v>
      </c>
      <c r="F143" s="29">
        <f>D143-E143</f>
        <v>425426.25</v>
      </c>
      <c r="G143" s="29">
        <v>3200.7</v>
      </c>
      <c r="H143" s="29">
        <v>0</v>
      </c>
      <c r="I143" s="29">
        <v>0</v>
      </c>
      <c r="J143" s="29">
        <f>G143-H143-I143</f>
        <v>3200.7</v>
      </c>
      <c r="K143" s="29">
        <v>105622.87</v>
      </c>
      <c r="L143" s="10">
        <f>(F143+J143)/C143</f>
        <v>455.01799363057324</v>
      </c>
      <c r="M143" s="10">
        <f>K143/C143</f>
        <v>112.1261889596603</v>
      </c>
      <c r="N143" s="11">
        <f>(F143+J143+K143)/C143</f>
        <v>567.14418259023364</v>
      </c>
    </row>
    <row r="144" spans="1:14" ht="15" customHeight="1">
      <c r="A144" s="8" t="s">
        <v>374</v>
      </c>
      <c r="B144" s="9" t="s">
        <v>182</v>
      </c>
      <c r="C144" s="28">
        <v>10673</v>
      </c>
      <c r="D144" s="29">
        <v>3227668.78</v>
      </c>
      <c r="E144" s="30">
        <v>0</v>
      </c>
      <c r="F144" s="29">
        <f>D144-E144</f>
        <v>3227668.78</v>
      </c>
      <c r="G144" s="29">
        <v>181244.13</v>
      </c>
      <c r="H144" s="29">
        <v>0</v>
      </c>
      <c r="I144" s="29">
        <v>0</v>
      </c>
      <c r="J144" s="29">
        <f>G144-H144-I144</f>
        <v>181244.13</v>
      </c>
      <c r="K144" s="29">
        <v>2644191.35</v>
      </c>
      <c r="L144" s="10">
        <f>(F144+J144)/C144</f>
        <v>319.39594397076735</v>
      </c>
      <c r="M144" s="10">
        <f>K144/C144</f>
        <v>247.74583997001781</v>
      </c>
      <c r="N144" s="11">
        <f>(F144+J144+K144)/C144</f>
        <v>567.1417839407851</v>
      </c>
    </row>
    <row r="145" spans="1:14" ht="15" customHeight="1">
      <c r="A145" s="8" t="s">
        <v>564</v>
      </c>
      <c r="B145" s="9" t="s">
        <v>275</v>
      </c>
      <c r="C145" s="28">
        <v>6556</v>
      </c>
      <c r="D145" s="29">
        <v>3129455.81</v>
      </c>
      <c r="E145" s="30">
        <v>0</v>
      </c>
      <c r="F145" s="29">
        <f>D145-E145</f>
        <v>3129455.81</v>
      </c>
      <c r="G145" s="29">
        <v>112218.17</v>
      </c>
      <c r="H145" s="29">
        <v>0</v>
      </c>
      <c r="I145" s="29">
        <v>0</v>
      </c>
      <c r="J145" s="29">
        <f>G145-H145-I145</f>
        <v>112218.17</v>
      </c>
      <c r="K145" s="29">
        <v>471345.66</v>
      </c>
      <c r="L145" s="10">
        <f>(F145+J145)/C145</f>
        <v>494.45911836485664</v>
      </c>
      <c r="M145" s="10">
        <f>K145/C145</f>
        <v>71.895311165344722</v>
      </c>
      <c r="N145" s="11">
        <f>(F145+J145+K145)/C145</f>
        <v>566.3544295302014</v>
      </c>
    </row>
    <row r="146" spans="1:14" ht="15" customHeight="1">
      <c r="A146" s="8" t="s">
        <v>479</v>
      </c>
      <c r="B146" s="9" t="s">
        <v>237</v>
      </c>
      <c r="C146" s="28">
        <v>20928</v>
      </c>
      <c r="D146" s="29">
        <v>7396583.9500000002</v>
      </c>
      <c r="E146" s="30">
        <v>0</v>
      </c>
      <c r="F146" s="29">
        <f>D146-E146</f>
        <v>7396583.9500000002</v>
      </c>
      <c r="G146" s="29">
        <v>246940.49</v>
      </c>
      <c r="H146" s="29">
        <v>0</v>
      </c>
      <c r="I146" s="29">
        <v>0</v>
      </c>
      <c r="J146" s="29">
        <f>G146-H146-I146</f>
        <v>246940.49</v>
      </c>
      <c r="K146" s="29">
        <v>4200071.26</v>
      </c>
      <c r="L146" s="10">
        <f>(F146+J146)/C146</f>
        <v>365.22956995412846</v>
      </c>
      <c r="M146" s="10">
        <f>K146/C146</f>
        <v>200.69147840214066</v>
      </c>
      <c r="N146" s="11">
        <f>(F146+J146+K146)/C146</f>
        <v>565.92104835626913</v>
      </c>
    </row>
    <row r="147" spans="1:14" ht="15" customHeight="1">
      <c r="A147" s="8" t="s">
        <v>488</v>
      </c>
      <c r="B147" s="9" t="s">
        <v>267</v>
      </c>
      <c r="C147" s="28">
        <v>41700</v>
      </c>
      <c r="D147" s="29">
        <v>18303026.870000001</v>
      </c>
      <c r="E147" s="30">
        <v>0</v>
      </c>
      <c r="F147" s="29">
        <f>D147-E147</f>
        <v>18303026.870000001</v>
      </c>
      <c r="G147" s="29">
        <v>740625.27</v>
      </c>
      <c r="H147" s="29">
        <v>0</v>
      </c>
      <c r="I147" s="29">
        <v>0</v>
      </c>
      <c r="J147" s="29">
        <f>G147-H147-I147</f>
        <v>740625.27</v>
      </c>
      <c r="K147" s="29">
        <v>4522261.09</v>
      </c>
      <c r="L147" s="10">
        <f>(F147+J147)/C147</f>
        <v>456.68230551558753</v>
      </c>
      <c r="M147" s="10">
        <f>K147/C147</f>
        <v>108.44750815347722</v>
      </c>
      <c r="N147" s="11">
        <f>(F147+J147+K147)/C147</f>
        <v>565.12981366906479</v>
      </c>
    </row>
    <row r="148" spans="1:14" ht="15" customHeight="1">
      <c r="A148" s="8" t="s">
        <v>307</v>
      </c>
      <c r="B148" s="9" t="s">
        <v>275</v>
      </c>
      <c r="C148" s="28">
        <v>3629</v>
      </c>
      <c r="D148" s="29">
        <v>1656290.56</v>
      </c>
      <c r="E148" s="30">
        <v>0</v>
      </c>
      <c r="F148" s="29">
        <f>D148-E148</f>
        <v>1656290.56</v>
      </c>
      <c r="G148" s="29">
        <v>21165.46</v>
      </c>
      <c r="H148" s="29">
        <v>0</v>
      </c>
      <c r="I148" s="29">
        <v>0</v>
      </c>
      <c r="J148" s="29">
        <f>G148-H148-I148</f>
        <v>21165.46</v>
      </c>
      <c r="K148" s="29">
        <v>371966.14</v>
      </c>
      <c r="L148" s="10">
        <f>(F148+J148)/C148</f>
        <v>462.23643427941585</v>
      </c>
      <c r="M148" s="10">
        <f>K148/C148</f>
        <v>102.49824745108846</v>
      </c>
      <c r="N148" s="11">
        <f>(F148+J148+K148)/C148</f>
        <v>564.73468173050435</v>
      </c>
    </row>
    <row r="149" spans="1:14" ht="15" customHeight="1">
      <c r="A149" s="8" t="s">
        <v>619</v>
      </c>
      <c r="B149" s="9" t="s">
        <v>267</v>
      </c>
      <c r="C149" s="28">
        <v>22556</v>
      </c>
      <c r="D149" s="29">
        <v>9763269.8000000007</v>
      </c>
      <c r="E149" s="30">
        <v>0</v>
      </c>
      <c r="F149" s="29">
        <f>D149-E149</f>
        <v>9763269.8000000007</v>
      </c>
      <c r="G149" s="29">
        <v>140145.74</v>
      </c>
      <c r="H149" s="29">
        <v>0</v>
      </c>
      <c r="I149" s="29">
        <v>0</v>
      </c>
      <c r="J149" s="29">
        <f>G149-H149-I149</f>
        <v>140145.74</v>
      </c>
      <c r="K149" s="29">
        <v>2830567.57</v>
      </c>
      <c r="L149" s="10">
        <f>(F149+J149)/C149</f>
        <v>439.05903262989898</v>
      </c>
      <c r="M149" s="10">
        <f>K149/C149</f>
        <v>125.49067077496009</v>
      </c>
      <c r="N149" s="11">
        <f>(F149+J149+K149)/C149</f>
        <v>564.54970340485909</v>
      </c>
    </row>
    <row r="150" spans="1:14" ht="15" customHeight="1">
      <c r="A150" s="8" t="s">
        <v>514</v>
      </c>
      <c r="B150" s="9" t="s">
        <v>267</v>
      </c>
      <c r="C150" s="28">
        <v>213105</v>
      </c>
      <c r="D150" s="29">
        <v>82352412.370000005</v>
      </c>
      <c r="E150" s="30">
        <v>2605923.19</v>
      </c>
      <c r="F150" s="29">
        <f>D150-E150</f>
        <v>79746489.180000007</v>
      </c>
      <c r="G150" s="29">
        <v>9238031.8399999999</v>
      </c>
      <c r="H150" s="29">
        <v>3655180.47</v>
      </c>
      <c r="I150" s="29">
        <v>797974.84</v>
      </c>
      <c r="J150" s="29">
        <f>G150-H150-I150</f>
        <v>4784876.5299999993</v>
      </c>
      <c r="K150" s="29">
        <v>35594305.920000002</v>
      </c>
      <c r="L150" s="10">
        <f>(F150+J150)/C150</f>
        <v>396.66533262945501</v>
      </c>
      <c r="M150" s="10">
        <f>K150/C150</f>
        <v>167.02708017174632</v>
      </c>
      <c r="N150" s="11">
        <f>(F150+J150+K150)/C150</f>
        <v>563.69241280120139</v>
      </c>
    </row>
    <row r="151" spans="1:14" ht="15" customHeight="1">
      <c r="A151" s="8" t="s">
        <v>262</v>
      </c>
      <c r="B151" s="9" t="s">
        <v>237</v>
      </c>
      <c r="C151" s="28">
        <v>1471</v>
      </c>
      <c r="D151" s="29">
        <v>696041.4</v>
      </c>
      <c r="E151" s="30">
        <v>0</v>
      </c>
      <c r="F151" s="29">
        <f>D151-E151</f>
        <v>696041.4</v>
      </c>
      <c r="G151" s="29">
        <v>25004.89</v>
      </c>
      <c r="H151" s="29">
        <v>0</v>
      </c>
      <c r="I151" s="29">
        <v>0</v>
      </c>
      <c r="J151" s="29">
        <f>G151-H151-I151</f>
        <v>25004.89</v>
      </c>
      <c r="K151" s="29">
        <v>107290.91</v>
      </c>
      <c r="L151" s="10">
        <f>(F151+J151)/C151</f>
        <v>490.17422841604355</v>
      </c>
      <c r="M151" s="10">
        <f>K151/C151</f>
        <v>72.937396329027877</v>
      </c>
      <c r="N151" s="11">
        <f>(F151+J151+K151)/C151</f>
        <v>563.11162474507148</v>
      </c>
    </row>
    <row r="152" spans="1:14" ht="15" customHeight="1">
      <c r="A152" s="8" t="s">
        <v>185</v>
      </c>
      <c r="B152" s="9" t="s">
        <v>182</v>
      </c>
      <c r="C152" s="28">
        <v>1751</v>
      </c>
      <c r="D152" s="29">
        <v>659900.43000000005</v>
      </c>
      <c r="E152" s="30">
        <v>0</v>
      </c>
      <c r="F152" s="29">
        <f>D152-E152</f>
        <v>659900.43000000005</v>
      </c>
      <c r="G152" s="29">
        <v>6604.81</v>
      </c>
      <c r="H152" s="29">
        <v>0</v>
      </c>
      <c r="I152" s="29">
        <v>0</v>
      </c>
      <c r="J152" s="29">
        <f>G152-H152-I152</f>
        <v>6604.81</v>
      </c>
      <c r="K152" s="29">
        <v>318129.84999999998</v>
      </c>
      <c r="L152" s="10">
        <f>(F152+J152)/C152</f>
        <v>380.64262707024562</v>
      </c>
      <c r="M152" s="10">
        <f>K152/C152</f>
        <v>181.68466590519702</v>
      </c>
      <c r="N152" s="11">
        <f>(F152+J152+K152)/C152</f>
        <v>562.32729297544267</v>
      </c>
    </row>
    <row r="153" spans="1:14" ht="15" customHeight="1">
      <c r="A153" s="8" t="s">
        <v>646</v>
      </c>
      <c r="B153" s="9" t="s">
        <v>275</v>
      </c>
      <c r="C153" s="28">
        <v>2280</v>
      </c>
      <c r="D153" s="29">
        <v>841750.04</v>
      </c>
      <c r="E153" s="30">
        <v>0</v>
      </c>
      <c r="F153" s="29">
        <f>D153-E153</f>
        <v>841750.04</v>
      </c>
      <c r="G153" s="29">
        <v>276</v>
      </c>
      <c r="H153" s="29">
        <v>0</v>
      </c>
      <c r="I153" s="29">
        <v>0</v>
      </c>
      <c r="J153" s="29">
        <f>G153-H153-I153</f>
        <v>276</v>
      </c>
      <c r="K153" s="29">
        <v>439317.11</v>
      </c>
      <c r="L153" s="10">
        <f>(F153+J153)/C153</f>
        <v>369.30966666666666</v>
      </c>
      <c r="M153" s="10">
        <f>K153/C153</f>
        <v>192.68294298245613</v>
      </c>
      <c r="N153" s="11">
        <f>(F153+J153+K153)/C153</f>
        <v>561.99260964912276</v>
      </c>
    </row>
    <row r="154" spans="1:14" ht="15" customHeight="1">
      <c r="A154" s="8" t="s">
        <v>201</v>
      </c>
      <c r="B154" s="9" t="s">
        <v>182</v>
      </c>
      <c r="C154" s="28">
        <v>803</v>
      </c>
      <c r="D154" s="29">
        <v>267499.94</v>
      </c>
      <c r="E154" s="30">
        <v>0</v>
      </c>
      <c r="F154" s="29">
        <f>D154-E154</f>
        <v>267499.94</v>
      </c>
      <c r="G154" s="29">
        <v>7233.64</v>
      </c>
      <c r="H154" s="29">
        <v>0</v>
      </c>
      <c r="I154" s="29">
        <v>0</v>
      </c>
      <c r="J154" s="29">
        <f>G154-H154-I154</f>
        <v>7233.64</v>
      </c>
      <c r="K154" s="29">
        <v>176395.22</v>
      </c>
      <c r="L154" s="10">
        <f>(F154+J154)/C154</f>
        <v>342.13397260273973</v>
      </c>
      <c r="M154" s="10">
        <f>K154/C154</f>
        <v>219.67026151930261</v>
      </c>
      <c r="N154" s="11">
        <f>(F154+J154+K154)/C154</f>
        <v>561.80423412204243</v>
      </c>
    </row>
    <row r="155" spans="1:14" ht="15" customHeight="1">
      <c r="A155" s="8" t="s">
        <v>190</v>
      </c>
      <c r="B155" s="9" t="s">
        <v>182</v>
      </c>
      <c r="C155" s="28">
        <v>3571</v>
      </c>
      <c r="D155" s="29">
        <v>1070381.28</v>
      </c>
      <c r="E155" s="30">
        <v>0</v>
      </c>
      <c r="F155" s="29">
        <f>D155-E155</f>
        <v>1070381.28</v>
      </c>
      <c r="G155" s="29">
        <v>16476.849999999999</v>
      </c>
      <c r="H155" s="29">
        <v>0</v>
      </c>
      <c r="I155" s="29">
        <v>0</v>
      </c>
      <c r="J155" s="29">
        <f>G155-H155-I155</f>
        <v>16476.849999999999</v>
      </c>
      <c r="K155" s="29">
        <v>912881.96</v>
      </c>
      <c r="L155" s="10">
        <f>(F155+J155)/C155</f>
        <v>304.35679921590594</v>
      </c>
      <c r="M155" s="10">
        <f>K155/C155</f>
        <v>255.63762531503778</v>
      </c>
      <c r="N155" s="11">
        <f>(F155+J155+K155)/C155</f>
        <v>559.99442453094377</v>
      </c>
    </row>
    <row r="156" spans="1:14" ht="15" customHeight="1">
      <c r="A156" s="8" t="s">
        <v>505</v>
      </c>
      <c r="B156" s="9" t="s">
        <v>0</v>
      </c>
      <c r="C156" s="28">
        <v>58460</v>
      </c>
      <c r="D156" s="29">
        <v>21772861.829999998</v>
      </c>
      <c r="E156" s="30">
        <v>0</v>
      </c>
      <c r="F156" s="29">
        <f>D156-E156</f>
        <v>21772861.829999998</v>
      </c>
      <c r="G156" s="29">
        <v>1182303.98</v>
      </c>
      <c r="H156" s="29">
        <v>0</v>
      </c>
      <c r="I156" s="29">
        <v>0</v>
      </c>
      <c r="J156" s="29">
        <f>G156-H156-I156</f>
        <v>1182303.98</v>
      </c>
      <c r="K156" s="29">
        <v>9782002.6600000001</v>
      </c>
      <c r="L156" s="10">
        <f>(F156+J156)/C156</f>
        <v>392.66448528908654</v>
      </c>
      <c r="M156" s="10">
        <f>K156/C156</f>
        <v>167.32813308244954</v>
      </c>
      <c r="N156" s="11">
        <f>(F156+J156+K156)/C156</f>
        <v>559.99261837153608</v>
      </c>
    </row>
    <row r="157" spans="1:14" ht="15" customHeight="1">
      <c r="A157" s="8" t="s">
        <v>164</v>
      </c>
      <c r="B157" s="9" t="s">
        <v>119</v>
      </c>
      <c r="C157" s="28">
        <v>984</v>
      </c>
      <c r="D157" s="29">
        <v>521239.79</v>
      </c>
      <c r="E157" s="30">
        <v>0</v>
      </c>
      <c r="F157" s="29">
        <f>D157-E157</f>
        <v>521239.79</v>
      </c>
      <c r="G157" s="29">
        <v>10235.120000000001</v>
      </c>
      <c r="H157" s="29">
        <v>0</v>
      </c>
      <c r="I157" s="29">
        <v>0</v>
      </c>
      <c r="J157" s="29">
        <f>G157-H157-I157</f>
        <v>10235.120000000001</v>
      </c>
      <c r="K157" s="29">
        <v>18799.240000000002</v>
      </c>
      <c r="L157" s="10">
        <f>(F157+J157)/C157</f>
        <v>540.11677845528459</v>
      </c>
      <c r="M157" s="10">
        <f>K157/C157</f>
        <v>19.104918699186992</v>
      </c>
      <c r="N157" s="11">
        <f>(F157+J157+K157)/C157</f>
        <v>559.2216971544716</v>
      </c>
    </row>
    <row r="158" spans="1:14" ht="15" customHeight="1">
      <c r="A158" s="8" t="s">
        <v>366</v>
      </c>
      <c r="B158" s="9" t="s">
        <v>91</v>
      </c>
      <c r="C158" s="28">
        <v>12750</v>
      </c>
      <c r="D158" s="29">
        <v>4985385.57</v>
      </c>
      <c r="E158" s="30">
        <v>0</v>
      </c>
      <c r="F158" s="29">
        <f>D158-E158</f>
        <v>4985385.57</v>
      </c>
      <c r="G158" s="29">
        <v>294433.99</v>
      </c>
      <c r="H158" s="29">
        <v>0</v>
      </c>
      <c r="I158" s="29">
        <v>0</v>
      </c>
      <c r="J158" s="29">
        <f>G158-H158-I158</f>
        <v>294433.99</v>
      </c>
      <c r="K158" s="29">
        <v>1845390.39</v>
      </c>
      <c r="L158" s="10">
        <f>(F158+J158)/C158</f>
        <v>414.1034949019608</v>
      </c>
      <c r="M158" s="10">
        <f>K158/C158</f>
        <v>144.73650117647057</v>
      </c>
      <c r="N158" s="11">
        <f>(F158+J158+K158)/C158</f>
        <v>558.83999607843134</v>
      </c>
    </row>
    <row r="159" spans="1:14" ht="15" customHeight="1">
      <c r="A159" s="8" t="s">
        <v>481</v>
      </c>
      <c r="B159" s="9" t="s">
        <v>91</v>
      </c>
      <c r="C159" s="28">
        <v>21393</v>
      </c>
      <c r="D159" s="29">
        <v>10680092.050000001</v>
      </c>
      <c r="E159" s="30">
        <v>0</v>
      </c>
      <c r="F159" s="29">
        <f>D159-E159</f>
        <v>10680092.050000001</v>
      </c>
      <c r="G159" s="29">
        <v>71172.539999999994</v>
      </c>
      <c r="H159" s="29">
        <v>0</v>
      </c>
      <c r="I159" s="29">
        <v>0</v>
      </c>
      <c r="J159" s="29">
        <f>G159-H159-I159</f>
        <v>71172.539999999994</v>
      </c>
      <c r="K159" s="29">
        <v>1144936.8899999999</v>
      </c>
      <c r="L159" s="10">
        <f>(F159+J159)/C159</f>
        <v>502.55993035104939</v>
      </c>
      <c r="M159" s="10">
        <f>K159/C159</f>
        <v>53.519230122002519</v>
      </c>
      <c r="N159" s="11">
        <f>(F159+J159+K159)/C159</f>
        <v>556.07916047305196</v>
      </c>
    </row>
    <row r="160" spans="1:14" ht="15" customHeight="1">
      <c r="A160" s="8" t="s">
        <v>385</v>
      </c>
      <c r="B160" s="9" t="s">
        <v>119</v>
      </c>
      <c r="C160" s="28">
        <v>6546</v>
      </c>
      <c r="D160" s="29">
        <v>2653617.5499999998</v>
      </c>
      <c r="E160" s="30">
        <v>0</v>
      </c>
      <c r="F160" s="29">
        <f>D160-E160</f>
        <v>2653617.5499999998</v>
      </c>
      <c r="G160" s="29">
        <v>174954.33</v>
      </c>
      <c r="H160" s="29">
        <v>0</v>
      </c>
      <c r="I160" s="29">
        <v>0</v>
      </c>
      <c r="J160" s="29">
        <f>G160-H160-I160</f>
        <v>174954.33</v>
      </c>
      <c r="K160" s="29">
        <v>807699.04</v>
      </c>
      <c r="L160" s="10">
        <f>(F160+J160)/C160</f>
        <v>432.10691720134429</v>
      </c>
      <c r="M160" s="10">
        <f>K160/C160</f>
        <v>123.38818209593646</v>
      </c>
      <c r="N160" s="11">
        <f>(F160+J160+K160)/C160</f>
        <v>555.49509929728072</v>
      </c>
    </row>
    <row r="161" spans="1:14" ht="15" customHeight="1">
      <c r="A161" s="8" t="s">
        <v>386</v>
      </c>
      <c r="B161" s="9" t="s">
        <v>182</v>
      </c>
      <c r="C161" s="28">
        <v>8078</v>
      </c>
      <c r="D161" s="29">
        <v>2653234.34</v>
      </c>
      <c r="E161" s="30">
        <v>0</v>
      </c>
      <c r="F161" s="29">
        <f>D161-E161</f>
        <v>2653234.34</v>
      </c>
      <c r="G161" s="29">
        <v>63785.51</v>
      </c>
      <c r="H161" s="29">
        <v>0</v>
      </c>
      <c r="I161" s="29">
        <v>0</v>
      </c>
      <c r="J161" s="29">
        <f>G161-H161-I161</f>
        <v>63785.51</v>
      </c>
      <c r="K161" s="29">
        <v>1765709.07</v>
      </c>
      <c r="L161" s="10">
        <f>(F161+J161)/C161</f>
        <v>336.3480873978707</v>
      </c>
      <c r="M161" s="10">
        <f>K161/C161</f>
        <v>218.5824548155484</v>
      </c>
      <c r="N161" s="11">
        <f>(F161+J161+K161)/C161</f>
        <v>554.93054221341913</v>
      </c>
    </row>
    <row r="162" spans="1:14" ht="15" customHeight="1">
      <c r="A162" s="8" t="s">
        <v>30</v>
      </c>
      <c r="B162" s="9" t="s">
        <v>0</v>
      </c>
      <c r="C162" s="28">
        <v>3530</v>
      </c>
      <c r="D162" s="29">
        <v>1457712.08</v>
      </c>
      <c r="E162" s="30">
        <v>0</v>
      </c>
      <c r="F162" s="29">
        <f>D162-E162</f>
        <v>1457712.08</v>
      </c>
      <c r="G162" s="29">
        <v>31225.54</v>
      </c>
      <c r="H162" s="29">
        <v>0</v>
      </c>
      <c r="I162" s="29">
        <v>0</v>
      </c>
      <c r="J162" s="29">
        <f>G162-H162-I162</f>
        <v>31225.54</v>
      </c>
      <c r="K162" s="29">
        <v>469407.09</v>
      </c>
      <c r="L162" s="10">
        <f>(F162+J162)/C162</f>
        <v>421.79535977337116</v>
      </c>
      <c r="M162" s="10">
        <f>K162/C162</f>
        <v>132.97651274787538</v>
      </c>
      <c r="N162" s="11">
        <f>(F162+J162+K162)/C162</f>
        <v>554.77187252124656</v>
      </c>
    </row>
    <row r="163" spans="1:14" ht="15" customHeight="1">
      <c r="A163" s="8" t="s">
        <v>270</v>
      </c>
      <c r="B163" s="9" t="s">
        <v>267</v>
      </c>
      <c r="C163" s="28">
        <v>455</v>
      </c>
      <c r="D163" s="29">
        <v>166830.29</v>
      </c>
      <c r="E163" s="30">
        <v>0</v>
      </c>
      <c r="F163" s="29">
        <f>D163-E163</f>
        <v>166830.29</v>
      </c>
      <c r="G163" s="29">
        <v>18923.330000000002</v>
      </c>
      <c r="H163" s="29">
        <v>0</v>
      </c>
      <c r="I163" s="29">
        <v>0</v>
      </c>
      <c r="J163" s="29">
        <f>G163-H163-I163</f>
        <v>18923.330000000002</v>
      </c>
      <c r="K163" s="29">
        <v>65918.27</v>
      </c>
      <c r="L163" s="10">
        <f>(F163+J163)/C163</f>
        <v>408.24971428571428</v>
      </c>
      <c r="M163" s="10">
        <f>K163/C163</f>
        <v>144.8753186813187</v>
      </c>
      <c r="N163" s="11">
        <f>(F163+J163+K163)/C163</f>
        <v>553.12503296703301</v>
      </c>
    </row>
    <row r="164" spans="1:14" ht="15" customHeight="1">
      <c r="A164" s="8" t="s">
        <v>522</v>
      </c>
      <c r="B164" s="9" t="s">
        <v>182</v>
      </c>
      <c r="C164" s="28">
        <v>112757</v>
      </c>
      <c r="D164" s="29">
        <v>48559045.210000001</v>
      </c>
      <c r="E164" s="30">
        <v>2525602.71</v>
      </c>
      <c r="F164" s="29">
        <f>D164-E164</f>
        <v>46033442.5</v>
      </c>
      <c r="G164" s="29">
        <v>4586507.5999999996</v>
      </c>
      <c r="H164" s="29">
        <v>1967145.84</v>
      </c>
      <c r="I164" s="29">
        <v>557898</v>
      </c>
      <c r="J164" s="29">
        <f>G164-H164-I164</f>
        <v>2061463.7599999998</v>
      </c>
      <c r="K164" s="29">
        <v>14176839.07</v>
      </c>
      <c r="L164" s="10">
        <f>(F164+J164)/C164</f>
        <v>426.53588034445755</v>
      </c>
      <c r="M164" s="10">
        <f>K164/C164</f>
        <v>125.72912608529847</v>
      </c>
      <c r="N164" s="11">
        <f>(F164+J164+K164)/C164</f>
        <v>552.265006429756</v>
      </c>
    </row>
    <row r="165" spans="1:14" ht="15" customHeight="1">
      <c r="A165" s="8" t="s">
        <v>375</v>
      </c>
      <c r="B165" s="9" t="s">
        <v>0</v>
      </c>
      <c r="C165" s="28">
        <v>11492</v>
      </c>
      <c r="D165" s="29">
        <v>5307747.45</v>
      </c>
      <c r="E165" s="30">
        <v>0</v>
      </c>
      <c r="F165" s="29">
        <f>D165-E165</f>
        <v>5307747.45</v>
      </c>
      <c r="G165" s="29">
        <v>113276</v>
      </c>
      <c r="H165" s="29">
        <v>0</v>
      </c>
      <c r="I165" s="29">
        <v>0</v>
      </c>
      <c r="J165" s="29">
        <f>G165-H165-I165</f>
        <v>113276</v>
      </c>
      <c r="K165" s="29">
        <v>913339.69</v>
      </c>
      <c r="L165" s="10">
        <f>(F165+J165)/C165</f>
        <v>471.72149756352246</v>
      </c>
      <c r="M165" s="10">
        <f>K165/C165</f>
        <v>79.476130351548903</v>
      </c>
      <c r="N165" s="11">
        <f>(F165+J165+K165)/C165</f>
        <v>551.19762791507139</v>
      </c>
    </row>
    <row r="166" spans="1:14" ht="15" customHeight="1">
      <c r="A166" s="8" t="s">
        <v>585</v>
      </c>
      <c r="B166" s="9" t="s">
        <v>119</v>
      </c>
      <c r="C166" s="28">
        <v>1527</v>
      </c>
      <c r="D166" s="29">
        <v>598194.79</v>
      </c>
      <c r="E166" s="30">
        <v>0</v>
      </c>
      <c r="F166" s="29">
        <f>D166-E166</f>
        <v>598194.79</v>
      </c>
      <c r="G166" s="29">
        <v>26565.57</v>
      </c>
      <c r="H166" s="29">
        <v>0</v>
      </c>
      <c r="I166" s="29">
        <v>0</v>
      </c>
      <c r="J166" s="29">
        <f>G166-H166-I166</f>
        <v>26565.57</v>
      </c>
      <c r="K166" s="29">
        <v>216913.72</v>
      </c>
      <c r="L166" s="10">
        <f>(F166+J166)/C166</f>
        <v>409.14234446627376</v>
      </c>
      <c r="M166" s="10">
        <f>K166/C166</f>
        <v>142.05220694171578</v>
      </c>
      <c r="N166" s="11">
        <f>(F166+J166+K166)/C166</f>
        <v>551.19455140798948</v>
      </c>
    </row>
    <row r="167" spans="1:14" ht="15" customHeight="1">
      <c r="A167" s="8" t="s">
        <v>308</v>
      </c>
      <c r="B167" s="9" t="s">
        <v>275</v>
      </c>
      <c r="C167" s="28">
        <v>922</v>
      </c>
      <c r="D167" s="29">
        <v>364727.53</v>
      </c>
      <c r="E167" s="30">
        <v>0</v>
      </c>
      <c r="F167" s="29">
        <f>D167-E167</f>
        <v>364727.53</v>
      </c>
      <c r="G167" s="29">
        <v>862.59</v>
      </c>
      <c r="H167" s="29">
        <v>0</v>
      </c>
      <c r="I167" s="29">
        <v>0</v>
      </c>
      <c r="J167" s="29">
        <f>G167-H167-I167</f>
        <v>862.59</v>
      </c>
      <c r="K167" s="29">
        <v>141974.17000000001</v>
      </c>
      <c r="L167" s="10">
        <f>(F167+J167)/C167</f>
        <v>396.51856832971805</v>
      </c>
      <c r="M167" s="10">
        <f>K167/C167</f>
        <v>153.98500000000001</v>
      </c>
      <c r="N167" s="11">
        <f>(F167+J167+K167)/C167</f>
        <v>550.50356832971806</v>
      </c>
    </row>
    <row r="168" spans="1:14" ht="15" customHeight="1">
      <c r="A168" s="8" t="s">
        <v>394</v>
      </c>
      <c r="B168" s="9" t="s">
        <v>182</v>
      </c>
      <c r="C168" s="28">
        <v>5196</v>
      </c>
      <c r="D168" s="29">
        <v>1761183.82</v>
      </c>
      <c r="E168" s="30">
        <v>0</v>
      </c>
      <c r="F168" s="29">
        <f>D168-E168</f>
        <v>1761183.82</v>
      </c>
      <c r="G168" s="29">
        <v>40298.82</v>
      </c>
      <c r="H168" s="29">
        <v>0</v>
      </c>
      <c r="I168" s="29">
        <v>0</v>
      </c>
      <c r="J168" s="29">
        <f>G168-H168-I168</f>
        <v>40298.82</v>
      </c>
      <c r="K168" s="29">
        <v>1058348.1499999999</v>
      </c>
      <c r="L168" s="10">
        <f>(F168+J168)/C168</f>
        <v>346.70566589684375</v>
      </c>
      <c r="M168" s="10">
        <f>K168/C168</f>
        <v>203.6851712856043</v>
      </c>
      <c r="N168" s="11">
        <f>(F168+J168+K168)/C168</f>
        <v>550.39083718244808</v>
      </c>
    </row>
    <row r="169" spans="1:14" ht="15" customHeight="1">
      <c r="A169" s="8" t="s">
        <v>475</v>
      </c>
      <c r="B169" s="9" t="s">
        <v>237</v>
      </c>
      <c r="C169" s="28">
        <v>20347</v>
      </c>
      <c r="D169" s="29">
        <v>7594739.9000000004</v>
      </c>
      <c r="E169" s="30">
        <v>0</v>
      </c>
      <c r="F169" s="29">
        <f>D169-E169</f>
        <v>7594739.9000000004</v>
      </c>
      <c r="G169" s="29">
        <v>172787.43</v>
      </c>
      <c r="H169" s="29">
        <v>0</v>
      </c>
      <c r="I169" s="29">
        <v>0</v>
      </c>
      <c r="J169" s="29">
        <f>G169-H169-I169</f>
        <v>172787.43</v>
      </c>
      <c r="K169" s="29">
        <v>3430930.27</v>
      </c>
      <c r="L169" s="10">
        <f>(F169+J169)/C169</f>
        <v>381.75295276945002</v>
      </c>
      <c r="M169" s="10">
        <f>K169/C169</f>
        <v>168.62094018774266</v>
      </c>
      <c r="N169" s="11">
        <f>(F169+J169+K169)/C169</f>
        <v>550.37389295719265</v>
      </c>
    </row>
    <row r="170" spans="1:14" ht="15" customHeight="1">
      <c r="A170" s="8" t="s">
        <v>67</v>
      </c>
      <c r="B170" s="9" t="s">
        <v>0</v>
      </c>
      <c r="C170" s="28">
        <v>907</v>
      </c>
      <c r="D170" s="29">
        <v>392959.98</v>
      </c>
      <c r="E170" s="30">
        <v>0</v>
      </c>
      <c r="F170" s="29">
        <f>D170-E170</f>
        <v>392959.98</v>
      </c>
      <c r="G170" s="29">
        <v>3046.08</v>
      </c>
      <c r="H170" s="29">
        <v>0</v>
      </c>
      <c r="I170" s="29">
        <v>0</v>
      </c>
      <c r="J170" s="29">
        <f>G170-H170-I170</f>
        <v>3046.08</v>
      </c>
      <c r="K170" s="29">
        <v>102873.8</v>
      </c>
      <c r="L170" s="10">
        <f>(F170+J170)/C170</f>
        <v>436.61087100330758</v>
      </c>
      <c r="M170" s="10">
        <f>K170/C170</f>
        <v>113.4220507166483</v>
      </c>
      <c r="N170" s="11">
        <f>(F170+J170+K170)/C170</f>
        <v>550.03292171995588</v>
      </c>
    </row>
    <row r="171" spans="1:14" ht="15" customHeight="1">
      <c r="A171" s="8" t="s">
        <v>89</v>
      </c>
      <c r="B171" s="9" t="s">
        <v>0</v>
      </c>
      <c r="C171" s="28">
        <v>947</v>
      </c>
      <c r="D171" s="29">
        <v>376303.46</v>
      </c>
      <c r="E171" s="30">
        <v>0</v>
      </c>
      <c r="F171" s="29">
        <f>D171-E171</f>
        <v>376303.46</v>
      </c>
      <c r="G171" s="29">
        <v>7309.42</v>
      </c>
      <c r="H171" s="29">
        <v>0</v>
      </c>
      <c r="I171" s="29">
        <v>0</v>
      </c>
      <c r="J171" s="29">
        <f>G171-H171-I171</f>
        <v>7309.42</v>
      </c>
      <c r="K171" s="29">
        <v>133949.39000000001</v>
      </c>
      <c r="L171" s="10">
        <f>(F171+J171)/C171</f>
        <v>405.08223864836327</v>
      </c>
      <c r="M171" s="10">
        <f>K171/C171</f>
        <v>141.44602956705387</v>
      </c>
      <c r="N171" s="11">
        <f>(F171+J171+K171)/C171</f>
        <v>546.52826821541714</v>
      </c>
    </row>
    <row r="172" spans="1:14" ht="15" customHeight="1">
      <c r="A172" s="8" t="s">
        <v>621</v>
      </c>
      <c r="B172" s="9" t="s">
        <v>275</v>
      </c>
      <c r="C172" s="28">
        <v>233</v>
      </c>
      <c r="D172" s="29">
        <v>97763.94</v>
      </c>
      <c r="E172" s="30">
        <v>0</v>
      </c>
      <c r="F172" s="29">
        <f>D172-E172</f>
        <v>97763.94</v>
      </c>
      <c r="G172" s="29">
        <v>3474.68</v>
      </c>
      <c r="H172" s="29">
        <v>0</v>
      </c>
      <c r="I172" s="29">
        <v>0</v>
      </c>
      <c r="J172" s="29">
        <f>G172-H172-I172</f>
        <v>3474.68</v>
      </c>
      <c r="K172" s="29">
        <v>26080.9</v>
      </c>
      <c r="L172" s="10">
        <f>(F172+J172)/C172</f>
        <v>434.50051502145919</v>
      </c>
      <c r="M172" s="10">
        <f>K172/C172</f>
        <v>111.93519313304722</v>
      </c>
      <c r="N172" s="11">
        <f>(F172+J172+K172)/C172</f>
        <v>546.43570815450641</v>
      </c>
    </row>
    <row r="173" spans="1:14" ht="15" customHeight="1">
      <c r="A173" s="8" t="s">
        <v>378</v>
      </c>
      <c r="B173" s="9" t="s">
        <v>182</v>
      </c>
      <c r="C173" s="28">
        <v>10483</v>
      </c>
      <c r="D173" s="29">
        <v>3373886.65</v>
      </c>
      <c r="E173" s="30">
        <v>0</v>
      </c>
      <c r="F173" s="29">
        <f>D173-E173</f>
        <v>3373886.65</v>
      </c>
      <c r="G173" s="29">
        <v>62254.31</v>
      </c>
      <c r="H173" s="29">
        <v>0</v>
      </c>
      <c r="I173" s="29">
        <v>0</v>
      </c>
      <c r="J173" s="29">
        <f>G173-H173-I173</f>
        <v>62254.31</v>
      </c>
      <c r="K173" s="29">
        <v>2288239.86</v>
      </c>
      <c r="L173" s="10">
        <f>(F173+J173)/C173</f>
        <v>327.78221501478583</v>
      </c>
      <c r="M173" s="10">
        <f>K173/C173</f>
        <v>218.28101306877801</v>
      </c>
      <c r="N173" s="11">
        <f>(F173+J173+K173)/C173</f>
        <v>546.0632280835639</v>
      </c>
    </row>
    <row r="174" spans="1:14" ht="15" customHeight="1">
      <c r="A174" s="8" t="s">
        <v>268</v>
      </c>
      <c r="B174" s="9" t="s">
        <v>267</v>
      </c>
      <c r="C174" s="28">
        <v>2741</v>
      </c>
      <c r="D174" s="29">
        <v>1108412.33</v>
      </c>
      <c r="E174" s="30">
        <v>0</v>
      </c>
      <c r="F174" s="29">
        <f>D174-E174</f>
        <v>1108412.33</v>
      </c>
      <c r="G174" s="29">
        <v>23867.61</v>
      </c>
      <c r="H174" s="29">
        <v>0</v>
      </c>
      <c r="I174" s="29">
        <v>0</v>
      </c>
      <c r="J174" s="29">
        <f>G174-H174-I174</f>
        <v>23867.61</v>
      </c>
      <c r="K174" s="29">
        <v>363468.45</v>
      </c>
      <c r="L174" s="10">
        <f>(F174+J174)/C174</f>
        <v>413.09009120758856</v>
      </c>
      <c r="M174" s="10">
        <f>K174/C174</f>
        <v>132.60432323969354</v>
      </c>
      <c r="N174" s="11">
        <f>(F174+J174+K174)/C174</f>
        <v>545.69441444728204</v>
      </c>
    </row>
    <row r="175" spans="1:14" ht="15" customHeight="1">
      <c r="A175" s="8" t="s">
        <v>271</v>
      </c>
      <c r="B175" s="9" t="s">
        <v>267</v>
      </c>
      <c r="C175" s="28">
        <v>2137</v>
      </c>
      <c r="D175" s="29">
        <v>851968.69</v>
      </c>
      <c r="E175" s="30">
        <v>0</v>
      </c>
      <c r="F175" s="29">
        <f>D175-E175</f>
        <v>851968.69</v>
      </c>
      <c r="G175" s="29">
        <v>24887.84</v>
      </c>
      <c r="H175" s="29">
        <v>0</v>
      </c>
      <c r="I175" s="29">
        <v>0</v>
      </c>
      <c r="J175" s="29">
        <f>G175-H175-I175</f>
        <v>24887.84</v>
      </c>
      <c r="K175" s="29">
        <v>288670.3</v>
      </c>
      <c r="L175" s="10">
        <f>(F175+J175)/C175</f>
        <v>410.32125877398215</v>
      </c>
      <c r="M175" s="10">
        <f>K175/C175</f>
        <v>135.08203088441741</v>
      </c>
      <c r="N175" s="11">
        <f>(F175+J175+K175)/C175</f>
        <v>545.40328965839956</v>
      </c>
    </row>
    <row r="176" spans="1:14" ht="15" customHeight="1">
      <c r="A176" s="8" t="s">
        <v>596</v>
      </c>
      <c r="B176" s="9" t="s">
        <v>237</v>
      </c>
      <c r="C176" s="28">
        <v>7318</v>
      </c>
      <c r="D176" s="29">
        <v>2324808.1</v>
      </c>
      <c r="E176" s="30">
        <v>0</v>
      </c>
      <c r="F176" s="29">
        <f>D176-E176</f>
        <v>2324808.1</v>
      </c>
      <c r="G176" s="29">
        <v>697249.41</v>
      </c>
      <c r="H176" s="29">
        <v>0</v>
      </c>
      <c r="I176" s="29">
        <v>0</v>
      </c>
      <c r="J176" s="29">
        <f>G176-H176-I176</f>
        <v>697249.41</v>
      </c>
      <c r="K176" s="29">
        <v>954600.73</v>
      </c>
      <c r="L176" s="10">
        <f>(F176+J176)/C176</f>
        <v>412.96221781907627</v>
      </c>
      <c r="M176" s="10">
        <f>K176/C176</f>
        <v>130.4455766602897</v>
      </c>
      <c r="N176" s="11">
        <f>(F176+J176+K176)/C176</f>
        <v>543.40779447936598</v>
      </c>
    </row>
    <row r="177" spans="1:14" ht="15" customHeight="1">
      <c r="A177" s="8" t="s">
        <v>311</v>
      </c>
      <c r="B177" s="9" t="s">
        <v>275</v>
      </c>
      <c r="C177" s="28">
        <v>3409</v>
      </c>
      <c r="D177" s="29">
        <v>1389273.74</v>
      </c>
      <c r="E177" s="30">
        <v>0</v>
      </c>
      <c r="F177" s="29">
        <f>D177-E177</f>
        <v>1389273.74</v>
      </c>
      <c r="G177" s="29">
        <v>16234.21</v>
      </c>
      <c r="H177" s="29">
        <v>0</v>
      </c>
      <c r="I177" s="29">
        <v>0</v>
      </c>
      <c r="J177" s="29">
        <f>G177-H177-I177</f>
        <v>16234.21</v>
      </c>
      <c r="K177" s="29">
        <v>442076.88</v>
      </c>
      <c r="L177" s="10">
        <f>(F177+J177)/C177</f>
        <v>412.29332648870633</v>
      </c>
      <c r="M177" s="10">
        <f>K177/C177</f>
        <v>129.67934291581108</v>
      </c>
      <c r="N177" s="11">
        <f>(F177+J177+K177)/C177</f>
        <v>541.97266940451743</v>
      </c>
    </row>
    <row r="178" spans="1:14" ht="15" customHeight="1">
      <c r="A178" s="8" t="s">
        <v>61</v>
      </c>
      <c r="B178" s="9" t="s">
        <v>0</v>
      </c>
      <c r="C178" s="28">
        <v>2890</v>
      </c>
      <c r="D178" s="29">
        <v>1041409.18</v>
      </c>
      <c r="E178" s="30">
        <v>0</v>
      </c>
      <c r="F178" s="29">
        <f>D178-E178</f>
        <v>1041409.18</v>
      </c>
      <c r="G178" s="29">
        <v>34195.17</v>
      </c>
      <c r="H178" s="29">
        <v>0</v>
      </c>
      <c r="I178" s="29">
        <v>0</v>
      </c>
      <c r="J178" s="29">
        <f>G178-H178-I178</f>
        <v>34195.17</v>
      </c>
      <c r="K178" s="29">
        <v>488464.21</v>
      </c>
      <c r="L178" s="10">
        <f>(F178+J178)/C178</f>
        <v>372.18143598615922</v>
      </c>
      <c r="M178" s="10">
        <f>K178/C178</f>
        <v>169.01875778546713</v>
      </c>
      <c r="N178" s="11">
        <f>(F178+J178+K178)/C178</f>
        <v>541.20019377162635</v>
      </c>
    </row>
    <row r="179" spans="1:14" ht="15" customHeight="1">
      <c r="A179" s="8" t="s">
        <v>365</v>
      </c>
      <c r="B179" s="9" t="s">
        <v>319</v>
      </c>
      <c r="C179" s="28">
        <v>5564</v>
      </c>
      <c r="D179" s="29">
        <v>2642972.52</v>
      </c>
      <c r="E179" s="30">
        <v>0</v>
      </c>
      <c r="F179" s="29">
        <f>D179-E179</f>
        <v>2642972.52</v>
      </c>
      <c r="G179" s="29">
        <v>29168.51</v>
      </c>
      <c r="H179" s="29">
        <v>0</v>
      </c>
      <c r="I179" s="29">
        <v>0</v>
      </c>
      <c r="J179" s="29">
        <f>G179-H179-I179</f>
        <v>29168.51</v>
      </c>
      <c r="K179" s="29">
        <v>337269.49</v>
      </c>
      <c r="L179" s="10">
        <f>(F179+J179)/C179</f>
        <v>480.25539719626164</v>
      </c>
      <c r="M179" s="10">
        <f>K179/C179</f>
        <v>60.616371315600283</v>
      </c>
      <c r="N179" s="11">
        <f>(F179+J179+K179)/C179</f>
        <v>540.87176851186189</v>
      </c>
    </row>
    <row r="180" spans="1:14" ht="15" customHeight="1">
      <c r="A180" s="8" t="s">
        <v>511</v>
      </c>
      <c r="B180" s="9" t="s">
        <v>319</v>
      </c>
      <c r="C180" s="28">
        <v>691395</v>
      </c>
      <c r="D180" s="29">
        <v>285903790.56999999</v>
      </c>
      <c r="E180" s="30">
        <v>16604742.039999999</v>
      </c>
      <c r="F180" s="29">
        <f>D180-E180</f>
        <v>269299048.52999997</v>
      </c>
      <c r="G180" s="29">
        <v>25040558.989999998</v>
      </c>
      <c r="H180" s="29">
        <v>11695900.77</v>
      </c>
      <c r="I180" s="29">
        <v>2869299.05</v>
      </c>
      <c r="J180" s="29">
        <f>G180-H180-I180</f>
        <v>10475359.169999998</v>
      </c>
      <c r="K180" s="29">
        <v>94069396.340000004</v>
      </c>
      <c r="L180" s="10">
        <f>(F180+J180)/C180</f>
        <v>404.65205519276242</v>
      </c>
      <c r="M180" s="10">
        <f>K180/C180</f>
        <v>136.0573859226636</v>
      </c>
      <c r="N180" s="11">
        <f>(F180+J180+K180)/C180</f>
        <v>540.70944111542599</v>
      </c>
    </row>
    <row r="181" spans="1:14" ht="15" customHeight="1">
      <c r="A181" s="8" t="s">
        <v>284</v>
      </c>
      <c r="B181" s="9" t="s">
        <v>275</v>
      </c>
      <c r="C181" s="28">
        <v>1568</v>
      </c>
      <c r="D181" s="29">
        <v>516066.65</v>
      </c>
      <c r="E181" s="30">
        <v>0</v>
      </c>
      <c r="F181" s="29">
        <f>D181-E181</f>
        <v>516066.65</v>
      </c>
      <c r="G181" s="29">
        <v>11087.11</v>
      </c>
      <c r="H181" s="29">
        <v>0</v>
      </c>
      <c r="I181" s="29">
        <v>0</v>
      </c>
      <c r="J181" s="29">
        <f>G181-H181-I181</f>
        <v>11087.11</v>
      </c>
      <c r="K181" s="29">
        <v>320503.52</v>
      </c>
      <c r="L181" s="10">
        <f>(F181+J181)/C181</f>
        <v>336.19499999999999</v>
      </c>
      <c r="M181" s="10">
        <f>K181/C181</f>
        <v>204.40275510204083</v>
      </c>
      <c r="N181" s="11">
        <f>(F181+J181+K181)/C181</f>
        <v>540.59775510204088</v>
      </c>
    </row>
    <row r="182" spans="1:14" ht="15" customHeight="1">
      <c r="A182" s="8" t="s">
        <v>376</v>
      </c>
      <c r="B182" s="9" t="s">
        <v>0</v>
      </c>
      <c r="C182" s="28">
        <v>6982</v>
      </c>
      <c r="D182" s="29">
        <v>2646782.79</v>
      </c>
      <c r="E182" s="30">
        <v>0</v>
      </c>
      <c r="F182" s="29">
        <f>D182-E182</f>
        <v>2646782.79</v>
      </c>
      <c r="G182" s="29">
        <v>150020.64000000001</v>
      </c>
      <c r="H182" s="29">
        <v>0</v>
      </c>
      <c r="I182" s="29">
        <v>0</v>
      </c>
      <c r="J182" s="29">
        <f>G182-H182-I182</f>
        <v>150020.64000000001</v>
      </c>
      <c r="K182" s="29">
        <v>970318.03</v>
      </c>
      <c r="L182" s="10">
        <f>(F182+J182)/C182</f>
        <v>400.57339301059869</v>
      </c>
      <c r="M182" s="10">
        <f>K182/C182</f>
        <v>138.97422371813235</v>
      </c>
      <c r="N182" s="11">
        <f>(F182+J182+K182)/C182</f>
        <v>539.54761672873099</v>
      </c>
    </row>
    <row r="183" spans="1:14" ht="15" customHeight="1">
      <c r="A183" s="8" t="s">
        <v>389</v>
      </c>
      <c r="B183" s="9" t="s">
        <v>91</v>
      </c>
      <c r="C183" s="28">
        <v>12737</v>
      </c>
      <c r="D183" s="29">
        <v>4488775.43</v>
      </c>
      <c r="E183" s="30">
        <v>0</v>
      </c>
      <c r="F183" s="29">
        <f>D183-E183</f>
        <v>4488775.43</v>
      </c>
      <c r="G183" s="29">
        <v>333024.61</v>
      </c>
      <c r="H183" s="29">
        <v>0</v>
      </c>
      <c r="I183" s="29">
        <v>0</v>
      </c>
      <c r="J183" s="29">
        <f>G183-H183-I183</f>
        <v>333024.61</v>
      </c>
      <c r="K183" s="29">
        <v>2019440.71</v>
      </c>
      <c r="L183" s="10">
        <f>(F183+J183)/C183</f>
        <v>378.56638454895187</v>
      </c>
      <c r="M183" s="10">
        <f>K183/C183</f>
        <v>158.5491646384549</v>
      </c>
      <c r="N183" s="11">
        <f>(F183+J183+K183)/C183</f>
        <v>537.11554918740671</v>
      </c>
    </row>
    <row r="184" spans="1:14" ht="15" customHeight="1">
      <c r="A184" s="8" t="s">
        <v>306</v>
      </c>
      <c r="B184" s="9" t="s">
        <v>275</v>
      </c>
      <c r="C184" s="28">
        <v>3967</v>
      </c>
      <c r="D184" s="29">
        <v>1241442.3700000001</v>
      </c>
      <c r="E184" s="30">
        <v>0</v>
      </c>
      <c r="F184" s="29">
        <f>D184-E184</f>
        <v>1241442.3700000001</v>
      </c>
      <c r="G184" s="29">
        <v>9667.8700000000008</v>
      </c>
      <c r="H184" s="29">
        <v>0</v>
      </c>
      <c r="I184" s="29">
        <v>0</v>
      </c>
      <c r="J184" s="29">
        <f>G184-H184-I184</f>
        <v>9667.8700000000008</v>
      </c>
      <c r="K184" s="29">
        <v>876095.31</v>
      </c>
      <c r="L184" s="10">
        <f>(F184+J184)/C184</f>
        <v>315.37944038316112</v>
      </c>
      <c r="M184" s="10">
        <f>K184/C184</f>
        <v>220.84580539450468</v>
      </c>
      <c r="N184" s="11">
        <f>(F184+J184+K184)/C184</f>
        <v>536.2252457776658</v>
      </c>
    </row>
    <row r="185" spans="1:14" ht="15" customHeight="1">
      <c r="A185" s="8" t="s">
        <v>516</v>
      </c>
      <c r="B185" s="9" t="s">
        <v>275</v>
      </c>
      <c r="C185" s="28">
        <v>578460</v>
      </c>
      <c r="D185" s="29">
        <v>237804858.69</v>
      </c>
      <c r="E185" s="30">
        <v>10441699.18</v>
      </c>
      <c r="F185" s="29">
        <f>D185-E185</f>
        <v>227363159.50999999</v>
      </c>
      <c r="G185" s="29">
        <v>21957353.140000001</v>
      </c>
      <c r="H185" s="29">
        <v>9781872.9199999999</v>
      </c>
      <c r="I185" s="29">
        <v>2420479.21</v>
      </c>
      <c r="J185" s="29">
        <f>G185-H185-I185</f>
        <v>9755001.0100000016</v>
      </c>
      <c r="K185" s="29">
        <v>72529308</v>
      </c>
      <c r="L185" s="10">
        <f>(F185+J185)/C185</f>
        <v>409.91280385852087</v>
      </c>
      <c r="M185" s="10">
        <f>K185/C185</f>
        <v>125.38344570065345</v>
      </c>
      <c r="N185" s="11">
        <f>(F185+J185+K185)/C185</f>
        <v>535.29624955917427</v>
      </c>
    </row>
    <row r="186" spans="1:14" ht="15" customHeight="1">
      <c r="A186" s="8" t="s">
        <v>216</v>
      </c>
      <c r="B186" s="9" t="s">
        <v>182</v>
      </c>
      <c r="C186" s="28">
        <v>2129</v>
      </c>
      <c r="D186" s="29">
        <v>736646.77</v>
      </c>
      <c r="E186" s="30">
        <v>0</v>
      </c>
      <c r="F186" s="29">
        <f>D186-E186</f>
        <v>736646.77</v>
      </c>
      <c r="G186" s="29">
        <v>23031.23</v>
      </c>
      <c r="H186" s="29">
        <v>0</v>
      </c>
      <c r="I186" s="29">
        <v>0</v>
      </c>
      <c r="J186" s="29">
        <f>G186-H186-I186</f>
        <v>23031.23</v>
      </c>
      <c r="K186" s="29">
        <v>379882.46</v>
      </c>
      <c r="L186" s="10">
        <f>(F186+J186)/C186</f>
        <v>356.82386096759041</v>
      </c>
      <c r="M186" s="10">
        <f>K186/C186</f>
        <v>178.43234382339128</v>
      </c>
      <c r="N186" s="11">
        <f>(F186+J186+K186)/C186</f>
        <v>535.25620479098166</v>
      </c>
    </row>
    <row r="187" spans="1:14" ht="15" customHeight="1">
      <c r="A187" s="8" t="s">
        <v>382</v>
      </c>
      <c r="B187" s="9" t="s">
        <v>182</v>
      </c>
      <c r="C187" s="28">
        <v>5240</v>
      </c>
      <c r="D187" s="29">
        <v>1615454.74</v>
      </c>
      <c r="E187" s="30">
        <v>0</v>
      </c>
      <c r="F187" s="29">
        <f>D187-E187</f>
        <v>1615454.74</v>
      </c>
      <c r="G187" s="29">
        <v>31380.03</v>
      </c>
      <c r="H187" s="29">
        <v>0</v>
      </c>
      <c r="I187" s="29">
        <v>0</v>
      </c>
      <c r="J187" s="29">
        <f>G187-H187-I187</f>
        <v>31380.03</v>
      </c>
      <c r="K187" s="29">
        <v>1150961.82</v>
      </c>
      <c r="L187" s="10">
        <f>(F187+J187)/C187</f>
        <v>314.28144465648853</v>
      </c>
      <c r="M187" s="10">
        <f>K187/C187</f>
        <v>219.64920229007635</v>
      </c>
      <c r="N187" s="11">
        <f>(F187+J187+K187)/C187</f>
        <v>533.93064694656482</v>
      </c>
    </row>
    <row r="188" spans="1:14" ht="15" customHeight="1">
      <c r="A188" s="8" t="s">
        <v>301</v>
      </c>
      <c r="B188" s="9" t="s">
        <v>275</v>
      </c>
      <c r="C188" s="28">
        <v>740</v>
      </c>
      <c r="D188" s="29">
        <v>307381.03000000003</v>
      </c>
      <c r="E188" s="30">
        <v>0</v>
      </c>
      <c r="F188" s="29">
        <f>D188-E188</f>
        <v>307381.03000000003</v>
      </c>
      <c r="G188" s="29">
        <v>4613.6099999999997</v>
      </c>
      <c r="H188" s="29">
        <v>0</v>
      </c>
      <c r="I188" s="29">
        <v>0</v>
      </c>
      <c r="J188" s="29">
        <f>G188-H188-I188</f>
        <v>4613.6099999999997</v>
      </c>
      <c r="K188" s="29">
        <v>83064.95</v>
      </c>
      <c r="L188" s="10">
        <f>(F188+J188)/C188</f>
        <v>421.61437837837838</v>
      </c>
      <c r="M188" s="10">
        <f>K188/C188</f>
        <v>112.24993243243243</v>
      </c>
      <c r="N188" s="11">
        <f>(F188+J188+K188)/C188</f>
        <v>533.86431081081082</v>
      </c>
    </row>
    <row r="189" spans="1:14" ht="15" customHeight="1">
      <c r="A189" s="8" t="s">
        <v>468</v>
      </c>
      <c r="B189" s="9" t="s">
        <v>275</v>
      </c>
      <c r="C189" s="28">
        <v>41318</v>
      </c>
      <c r="D189" s="29">
        <v>19412077.59</v>
      </c>
      <c r="E189" s="30">
        <v>0</v>
      </c>
      <c r="F189" s="29">
        <f>D189-E189</f>
        <v>19412077.59</v>
      </c>
      <c r="G189" s="29">
        <v>596976.12</v>
      </c>
      <c r="H189" s="29">
        <v>0</v>
      </c>
      <c r="I189" s="29">
        <v>0</v>
      </c>
      <c r="J189" s="29">
        <f>G189-H189-I189</f>
        <v>596976.12</v>
      </c>
      <c r="K189" s="29">
        <v>2006535.9</v>
      </c>
      <c r="L189" s="10">
        <f>(F189+J189)/C189</f>
        <v>484.26965753424662</v>
      </c>
      <c r="M189" s="10">
        <f>K189/C189</f>
        <v>48.563238782128849</v>
      </c>
      <c r="N189" s="11">
        <f>(F189+J189+K189)/C189</f>
        <v>532.83289631637547</v>
      </c>
    </row>
    <row r="190" spans="1:14" ht="15" customHeight="1">
      <c r="A190" s="8" t="s">
        <v>68</v>
      </c>
      <c r="B190" s="9" t="s">
        <v>0</v>
      </c>
      <c r="C190" s="28">
        <v>1053</v>
      </c>
      <c r="D190" s="29">
        <v>328625.08</v>
      </c>
      <c r="E190" s="30">
        <v>0</v>
      </c>
      <c r="F190" s="29">
        <f>D190-E190</f>
        <v>328625.08</v>
      </c>
      <c r="G190" s="29">
        <v>11765.81</v>
      </c>
      <c r="H190" s="29">
        <v>0</v>
      </c>
      <c r="I190" s="29">
        <v>0</v>
      </c>
      <c r="J190" s="29">
        <f>G190-H190-I190</f>
        <v>11765.81</v>
      </c>
      <c r="K190" s="29">
        <v>219851.6</v>
      </c>
      <c r="L190" s="10">
        <f>(F190+J190)/C190</f>
        <v>323.25820512820513</v>
      </c>
      <c r="M190" s="10">
        <f>K190/C190</f>
        <v>208.78594491927825</v>
      </c>
      <c r="N190" s="11">
        <f>(F190+J190+K190)/C190</f>
        <v>532.04415004748341</v>
      </c>
    </row>
    <row r="191" spans="1:14" ht="15" customHeight="1">
      <c r="A191" s="8" t="s">
        <v>215</v>
      </c>
      <c r="B191" s="9" t="s">
        <v>182</v>
      </c>
      <c r="C191" s="28">
        <v>675</v>
      </c>
      <c r="D191" s="29">
        <v>219655.43</v>
      </c>
      <c r="E191" s="30">
        <v>0</v>
      </c>
      <c r="F191" s="29">
        <f>D191-E191</f>
        <v>219655.43</v>
      </c>
      <c r="G191" s="29">
        <v>3198.46</v>
      </c>
      <c r="H191" s="29">
        <v>0</v>
      </c>
      <c r="I191" s="29">
        <v>0</v>
      </c>
      <c r="J191" s="29">
        <f>G191-H191-I191</f>
        <v>3198.46</v>
      </c>
      <c r="K191" s="29">
        <v>136053.94</v>
      </c>
      <c r="L191" s="10">
        <f>(F191+J191)/C191</f>
        <v>330.15391111111109</v>
      </c>
      <c r="M191" s="10">
        <f>K191/C191</f>
        <v>201.5613925925926</v>
      </c>
      <c r="N191" s="11">
        <f>(F191+J191+K191)/C191</f>
        <v>531.71530370370363</v>
      </c>
    </row>
    <row r="192" spans="1:14" ht="15" customHeight="1">
      <c r="A192" s="8" t="s">
        <v>474</v>
      </c>
      <c r="B192" s="9" t="s">
        <v>119</v>
      </c>
      <c r="C192" s="28">
        <v>31666</v>
      </c>
      <c r="D192" s="29">
        <v>11882603.18</v>
      </c>
      <c r="E192" s="30">
        <v>0</v>
      </c>
      <c r="F192" s="29">
        <f>D192-E192</f>
        <v>11882603.18</v>
      </c>
      <c r="G192" s="29">
        <v>238182.66</v>
      </c>
      <c r="H192" s="29">
        <v>0</v>
      </c>
      <c r="I192" s="29">
        <v>0</v>
      </c>
      <c r="J192" s="29">
        <f>G192-H192-I192</f>
        <v>238182.66</v>
      </c>
      <c r="K192" s="29">
        <v>4665209.8600000003</v>
      </c>
      <c r="L192" s="10">
        <f>(F192+J192)/C192</f>
        <v>382.76971641508243</v>
      </c>
      <c r="M192" s="10">
        <f>K192/C192</f>
        <v>147.32551822143625</v>
      </c>
      <c r="N192" s="11">
        <f>(F192+J192+K192)/C192</f>
        <v>530.09523463651863</v>
      </c>
    </row>
    <row r="193" spans="1:14" ht="15" customHeight="1">
      <c r="A193" s="8" t="s">
        <v>84</v>
      </c>
      <c r="B193" s="9" t="s">
        <v>0</v>
      </c>
      <c r="C193" s="28">
        <v>2238</v>
      </c>
      <c r="D193" s="29">
        <v>928663.51</v>
      </c>
      <c r="E193" s="30">
        <v>0</v>
      </c>
      <c r="F193" s="29">
        <f>D193-E193</f>
        <v>928663.51</v>
      </c>
      <c r="G193" s="29">
        <v>24256.16</v>
      </c>
      <c r="H193" s="29">
        <v>0</v>
      </c>
      <c r="I193" s="29">
        <v>0</v>
      </c>
      <c r="J193" s="29">
        <f>G193-H193-I193</f>
        <v>24256.16</v>
      </c>
      <c r="K193" s="29">
        <v>230406.04</v>
      </c>
      <c r="L193" s="10">
        <f>(F193+J193)/C193</f>
        <v>425.79073726541554</v>
      </c>
      <c r="M193" s="10">
        <f>K193/C193</f>
        <v>102.95176050044684</v>
      </c>
      <c r="N193" s="11">
        <f>(F193+J193+K193)/C193</f>
        <v>528.74249776586237</v>
      </c>
    </row>
    <row r="194" spans="1:14" ht="15" customHeight="1">
      <c r="A194" s="8" t="s">
        <v>368</v>
      </c>
      <c r="B194" s="9" t="s">
        <v>0</v>
      </c>
      <c r="C194" s="28">
        <v>18962</v>
      </c>
      <c r="D194" s="29">
        <v>7925711.2199999997</v>
      </c>
      <c r="E194" s="30">
        <v>0</v>
      </c>
      <c r="F194" s="29">
        <f>D194-E194</f>
        <v>7925711.2199999997</v>
      </c>
      <c r="G194" s="29">
        <v>308296.13</v>
      </c>
      <c r="H194" s="29">
        <v>0</v>
      </c>
      <c r="I194" s="29">
        <v>0</v>
      </c>
      <c r="J194" s="29">
        <f>G194-H194-I194</f>
        <v>308296.13</v>
      </c>
      <c r="K194" s="29">
        <v>1758016.39</v>
      </c>
      <c r="L194" s="10">
        <f>(F194+J194)/C194</f>
        <v>434.23728245965611</v>
      </c>
      <c r="M194" s="10">
        <f>K194/C194</f>
        <v>92.712603628309239</v>
      </c>
      <c r="N194" s="11">
        <f>(F194+J194+K194)/C194</f>
        <v>526.94988608796541</v>
      </c>
    </row>
    <row r="195" spans="1:14" ht="15" customHeight="1">
      <c r="A195" s="8" t="s">
        <v>421</v>
      </c>
      <c r="B195" s="9" t="s">
        <v>182</v>
      </c>
      <c r="C195" s="28">
        <v>7222</v>
      </c>
      <c r="D195" s="29">
        <v>2399663.04</v>
      </c>
      <c r="E195" s="30">
        <v>0</v>
      </c>
      <c r="F195" s="29">
        <f>D195-E195</f>
        <v>2399663.04</v>
      </c>
      <c r="G195" s="29">
        <v>22699.3</v>
      </c>
      <c r="H195" s="29">
        <v>0</v>
      </c>
      <c r="I195" s="29">
        <v>0</v>
      </c>
      <c r="J195" s="29">
        <f>G195-H195-I195</f>
        <v>22699.3</v>
      </c>
      <c r="K195" s="29">
        <v>1381350.41</v>
      </c>
      <c r="L195" s="10">
        <f>(F195+J195)/C195</f>
        <v>335.41433674882302</v>
      </c>
      <c r="M195" s="10">
        <f>K195/C195</f>
        <v>191.2697881473276</v>
      </c>
      <c r="N195" s="11">
        <f>(F195+J195+K195)/C195</f>
        <v>526.68412489615071</v>
      </c>
    </row>
    <row r="196" spans="1:14" ht="15" customHeight="1">
      <c r="A196" s="8" t="s">
        <v>651</v>
      </c>
      <c r="B196" s="9" t="s">
        <v>182</v>
      </c>
      <c r="C196" s="28">
        <v>2827</v>
      </c>
      <c r="D196" s="29">
        <v>1163375.03</v>
      </c>
      <c r="E196" s="30">
        <v>0</v>
      </c>
      <c r="F196" s="29">
        <f>D196-E196</f>
        <v>1163375.03</v>
      </c>
      <c r="G196" s="29">
        <v>16046.37</v>
      </c>
      <c r="H196" s="29">
        <v>0</v>
      </c>
      <c r="I196" s="29">
        <v>0</v>
      </c>
      <c r="J196" s="29">
        <f>G196-H196-I196</f>
        <v>16046.37</v>
      </c>
      <c r="K196" s="29">
        <v>303787.61</v>
      </c>
      <c r="L196" s="10">
        <f>(F196+J196)/C196</f>
        <v>417.19893880438633</v>
      </c>
      <c r="M196" s="10">
        <f>K196/C196</f>
        <v>107.45935974531305</v>
      </c>
      <c r="N196" s="11">
        <f>(F196+J196+K196)/C196</f>
        <v>524.65829854969945</v>
      </c>
    </row>
    <row r="197" spans="1:14" ht="15" customHeight="1">
      <c r="A197" s="8" t="s">
        <v>183</v>
      </c>
      <c r="B197" s="9" t="s">
        <v>182</v>
      </c>
      <c r="C197" s="28">
        <v>591</v>
      </c>
      <c r="D197" s="29">
        <v>236729.95</v>
      </c>
      <c r="E197" s="30">
        <v>0</v>
      </c>
      <c r="F197" s="29">
        <f>D197-E197</f>
        <v>236729.95</v>
      </c>
      <c r="G197" s="29">
        <v>14101.69</v>
      </c>
      <c r="H197" s="29">
        <v>0</v>
      </c>
      <c r="I197" s="29">
        <v>0</v>
      </c>
      <c r="J197" s="29">
        <f>G197-H197-I197</f>
        <v>14101.69</v>
      </c>
      <c r="K197" s="29">
        <v>59003.82</v>
      </c>
      <c r="L197" s="10">
        <f>(F197+J197)/C197</f>
        <v>424.4190186125212</v>
      </c>
      <c r="M197" s="10">
        <f>K197/C197</f>
        <v>99.837258883248737</v>
      </c>
      <c r="N197" s="11">
        <f>(F197+J197+K197)/C197</f>
        <v>524.25627749576995</v>
      </c>
    </row>
    <row r="198" spans="1:14" ht="15" customHeight="1">
      <c r="A198" s="8" t="s">
        <v>513</v>
      </c>
      <c r="B198" s="9" t="s">
        <v>267</v>
      </c>
      <c r="C198" s="28">
        <v>69205</v>
      </c>
      <c r="D198" s="29">
        <v>26460152.350000001</v>
      </c>
      <c r="E198" s="30">
        <v>0</v>
      </c>
      <c r="F198" s="29">
        <f>D198-E198</f>
        <v>26460152.350000001</v>
      </c>
      <c r="G198" s="29">
        <v>816793.69</v>
      </c>
      <c r="H198" s="29">
        <v>0</v>
      </c>
      <c r="I198" s="29">
        <v>0</v>
      </c>
      <c r="J198" s="29">
        <f>G198-H198-I198</f>
        <v>816793.69</v>
      </c>
      <c r="K198" s="29">
        <v>8784613.5999999996</v>
      </c>
      <c r="L198" s="10">
        <f>(F198+J198)/C198</f>
        <v>394.14704197673581</v>
      </c>
      <c r="M198" s="10">
        <f>K198/C198</f>
        <v>126.93611155263348</v>
      </c>
      <c r="N198" s="11">
        <f>(F198+J198+K198)/C198</f>
        <v>521.08315352936927</v>
      </c>
    </row>
    <row r="199" spans="1:14" ht="15" customHeight="1">
      <c r="A199" s="8" t="s">
        <v>278</v>
      </c>
      <c r="B199" s="9" t="s">
        <v>275</v>
      </c>
      <c r="C199" s="28">
        <v>2697</v>
      </c>
      <c r="D199" s="29">
        <v>1005595.65</v>
      </c>
      <c r="E199" s="30">
        <v>0</v>
      </c>
      <c r="F199" s="29">
        <f>D199-E199</f>
        <v>1005595.65</v>
      </c>
      <c r="G199" s="29">
        <v>25505.84</v>
      </c>
      <c r="H199" s="29">
        <v>0</v>
      </c>
      <c r="I199" s="29">
        <v>0</v>
      </c>
      <c r="J199" s="29">
        <f>G199-H199-I199</f>
        <v>25505.84</v>
      </c>
      <c r="K199" s="29">
        <v>373918.06</v>
      </c>
      <c r="L199" s="10">
        <f>(F199+J199)/C199</f>
        <v>382.3142343344457</v>
      </c>
      <c r="M199" s="10">
        <f>K199/C199</f>
        <v>138.64221727845754</v>
      </c>
      <c r="N199" s="11">
        <f>(F199+J199+K199)/C199</f>
        <v>520.95645161290327</v>
      </c>
    </row>
    <row r="200" spans="1:14" ht="15" customHeight="1">
      <c r="A200" s="8" t="s">
        <v>392</v>
      </c>
      <c r="B200" s="9" t="s">
        <v>182</v>
      </c>
      <c r="C200" s="28">
        <v>7352</v>
      </c>
      <c r="D200" s="29">
        <v>2642516.6</v>
      </c>
      <c r="E200" s="30">
        <v>0</v>
      </c>
      <c r="F200" s="29">
        <f>D200-E200</f>
        <v>2642516.6</v>
      </c>
      <c r="G200" s="29">
        <v>70855.149999999994</v>
      </c>
      <c r="H200" s="29">
        <v>0</v>
      </c>
      <c r="I200" s="29">
        <v>0</v>
      </c>
      <c r="J200" s="29">
        <f>G200-H200-I200</f>
        <v>70855.149999999994</v>
      </c>
      <c r="K200" s="29">
        <v>1110325.8799999999</v>
      </c>
      <c r="L200" s="10">
        <f>(F200+J200)/C200</f>
        <v>369.06579842219804</v>
      </c>
      <c r="M200" s="10">
        <f>K200/C200</f>
        <v>151.02365070729053</v>
      </c>
      <c r="N200" s="11">
        <f>(F200+J200+K200)/C200</f>
        <v>520.08944912948857</v>
      </c>
    </row>
    <row r="201" spans="1:14" ht="15" customHeight="1">
      <c r="A201" s="8" t="s">
        <v>64</v>
      </c>
      <c r="B201" s="9" t="s">
        <v>0</v>
      </c>
      <c r="C201" s="28">
        <v>2120</v>
      </c>
      <c r="D201" s="29">
        <v>675111.67</v>
      </c>
      <c r="E201" s="30">
        <v>0</v>
      </c>
      <c r="F201" s="29">
        <f>D201-E201</f>
        <v>675111.67</v>
      </c>
      <c r="G201" s="29">
        <v>36954.660000000003</v>
      </c>
      <c r="H201" s="29">
        <v>0</v>
      </c>
      <c r="I201" s="29">
        <v>0</v>
      </c>
      <c r="J201" s="29">
        <f>G201-H201-I201</f>
        <v>36954.660000000003</v>
      </c>
      <c r="K201" s="29">
        <v>389595.36</v>
      </c>
      <c r="L201" s="10">
        <f>(F201+J201)/C201</f>
        <v>335.8803443396227</v>
      </c>
      <c r="M201" s="10">
        <f>K201/C201</f>
        <v>183.77139622641508</v>
      </c>
      <c r="N201" s="11">
        <f>(F201+J201+K201)/C201</f>
        <v>519.65174056603769</v>
      </c>
    </row>
    <row r="202" spans="1:14" ht="15" customHeight="1">
      <c r="A202" s="8" t="s">
        <v>371</v>
      </c>
      <c r="B202" s="9" t="s">
        <v>119</v>
      </c>
      <c r="C202" s="28">
        <v>14455</v>
      </c>
      <c r="D202" s="29">
        <v>6498067.7999999998</v>
      </c>
      <c r="E202" s="30">
        <v>0</v>
      </c>
      <c r="F202" s="29">
        <f>D202-E202</f>
        <v>6498067.7999999998</v>
      </c>
      <c r="G202" s="29">
        <v>308049.40000000002</v>
      </c>
      <c r="H202" s="29">
        <v>0</v>
      </c>
      <c r="I202" s="29">
        <v>0</v>
      </c>
      <c r="J202" s="29">
        <f>G202-H202-I202</f>
        <v>308049.40000000002</v>
      </c>
      <c r="K202" s="29">
        <v>666451.14</v>
      </c>
      <c r="L202" s="10">
        <f>(F202+J202)/C202</f>
        <v>470.84864752680733</v>
      </c>
      <c r="M202" s="10">
        <f>K202/C202</f>
        <v>46.105232791421656</v>
      </c>
      <c r="N202" s="11">
        <f>(F202+J202+K202)/C202</f>
        <v>516.95388031822893</v>
      </c>
    </row>
    <row r="203" spans="1:14" ht="15" customHeight="1">
      <c r="A203" s="8" t="s">
        <v>124</v>
      </c>
      <c r="B203" s="9" t="s">
        <v>119</v>
      </c>
      <c r="C203" s="28">
        <v>3781</v>
      </c>
      <c r="D203" s="29">
        <v>1785638.7</v>
      </c>
      <c r="E203" s="30">
        <v>0</v>
      </c>
      <c r="F203" s="29">
        <f>D203-E203</f>
        <v>1785638.7</v>
      </c>
      <c r="G203" s="29">
        <v>27566.11</v>
      </c>
      <c r="H203" s="29">
        <v>0</v>
      </c>
      <c r="I203" s="29">
        <v>0</v>
      </c>
      <c r="J203" s="29">
        <f>G203-H203-I203</f>
        <v>27566.11</v>
      </c>
      <c r="K203" s="29">
        <v>135988.93</v>
      </c>
      <c r="L203" s="10">
        <f>(F203+J203)/C203</f>
        <v>479.55694525257871</v>
      </c>
      <c r="M203" s="10">
        <f>K203/C203</f>
        <v>35.966392488759588</v>
      </c>
      <c r="N203" s="11">
        <f>(F203+J203+K203)/C203</f>
        <v>515.52333774133831</v>
      </c>
    </row>
    <row r="204" spans="1:14" ht="15" customHeight="1">
      <c r="A204" s="8" t="s">
        <v>277</v>
      </c>
      <c r="B204" s="9" t="s">
        <v>275</v>
      </c>
      <c r="C204" s="28">
        <v>3318</v>
      </c>
      <c r="D204" s="29">
        <v>1280102.67</v>
      </c>
      <c r="E204" s="30">
        <v>0</v>
      </c>
      <c r="F204" s="29">
        <f>D204-E204</f>
        <v>1280102.67</v>
      </c>
      <c r="G204" s="29">
        <v>13671.8</v>
      </c>
      <c r="H204" s="29">
        <v>0</v>
      </c>
      <c r="I204" s="29">
        <v>0</v>
      </c>
      <c r="J204" s="29">
        <f>G204-H204-I204</f>
        <v>13671.8</v>
      </c>
      <c r="K204" s="29">
        <v>415887.67</v>
      </c>
      <c r="L204" s="10">
        <f>(F204+J204)/C204</f>
        <v>389.92600060277277</v>
      </c>
      <c r="M204" s="10">
        <f>K204/C204</f>
        <v>125.34287823990356</v>
      </c>
      <c r="N204" s="11">
        <f>(F204+J204+K204)/C204</f>
        <v>515.26887884267626</v>
      </c>
    </row>
    <row r="205" spans="1:14" ht="15" customHeight="1">
      <c r="A205" s="8" t="s">
        <v>227</v>
      </c>
      <c r="B205" s="9" t="s">
        <v>182</v>
      </c>
      <c r="C205" s="28">
        <v>2633</v>
      </c>
      <c r="D205" s="29">
        <v>894787.91</v>
      </c>
      <c r="E205" s="30">
        <v>0</v>
      </c>
      <c r="F205" s="29">
        <f>D205-E205</f>
        <v>894787.91</v>
      </c>
      <c r="G205" s="29">
        <v>26923.13</v>
      </c>
      <c r="H205" s="29">
        <v>0</v>
      </c>
      <c r="I205" s="29">
        <v>0</v>
      </c>
      <c r="J205" s="29">
        <f>G205-H205-I205</f>
        <v>26923.13</v>
      </c>
      <c r="K205" s="29">
        <v>433459.07</v>
      </c>
      <c r="L205" s="10">
        <f>(F205+J205)/C205</f>
        <v>350.06116217242692</v>
      </c>
      <c r="M205" s="10">
        <f>K205/C205</f>
        <v>164.62554880364604</v>
      </c>
      <c r="N205" s="11">
        <f>(F205+J205+K205)/C205</f>
        <v>514.68671097607296</v>
      </c>
    </row>
    <row r="206" spans="1:14" ht="15" customHeight="1">
      <c r="A206" s="8" t="s">
        <v>517</v>
      </c>
      <c r="B206" s="9" t="s">
        <v>267</v>
      </c>
      <c r="C206" s="28">
        <v>85150</v>
      </c>
      <c r="D206" s="29">
        <v>37630277.740000002</v>
      </c>
      <c r="E206" s="30">
        <v>1012807.51</v>
      </c>
      <c r="F206" s="29">
        <f>D206-E206</f>
        <v>36617470.230000004</v>
      </c>
      <c r="G206" s="29">
        <v>2692693.11</v>
      </c>
      <c r="H206" s="29">
        <v>1481038.04</v>
      </c>
      <c r="I206" s="29">
        <v>375388.73</v>
      </c>
      <c r="J206" s="29">
        <f>G206-H206-I206</f>
        <v>836266.33999999985</v>
      </c>
      <c r="K206" s="29">
        <v>6258983.2400000002</v>
      </c>
      <c r="L206" s="10">
        <f>(F206+J206)/C206</f>
        <v>439.85597850851445</v>
      </c>
      <c r="M206" s="10">
        <f>K206/C206</f>
        <v>73.505381561949505</v>
      </c>
      <c r="N206" s="11">
        <f>(F206+J206+K206)/C206</f>
        <v>513.361360070464</v>
      </c>
    </row>
    <row r="207" spans="1:14" ht="15" customHeight="1">
      <c r="A207" s="8" t="s">
        <v>18</v>
      </c>
      <c r="B207" s="9" t="s">
        <v>0</v>
      </c>
      <c r="C207" s="28">
        <v>1185</v>
      </c>
      <c r="D207" s="29">
        <v>350284.16</v>
      </c>
      <c r="E207" s="30">
        <v>0</v>
      </c>
      <c r="F207" s="29">
        <f>D207-E207</f>
        <v>350284.16</v>
      </c>
      <c r="G207" s="29">
        <v>2185.4699999999998</v>
      </c>
      <c r="H207" s="29">
        <v>0</v>
      </c>
      <c r="I207" s="29">
        <v>0</v>
      </c>
      <c r="J207" s="29">
        <f>G207-H207-I207</f>
        <v>2185.4699999999998</v>
      </c>
      <c r="K207" s="29">
        <v>254536.06</v>
      </c>
      <c r="L207" s="10">
        <f>(F207+J207)/C207</f>
        <v>297.44272573839658</v>
      </c>
      <c r="M207" s="10">
        <f>K207/C207</f>
        <v>214.79836286919831</v>
      </c>
      <c r="N207" s="11">
        <f>(F207+J207+K207)/C207</f>
        <v>512.24108860759486</v>
      </c>
    </row>
    <row r="208" spans="1:14" ht="15" customHeight="1">
      <c r="A208" s="8" t="s">
        <v>398</v>
      </c>
      <c r="B208" s="9" t="s">
        <v>182</v>
      </c>
      <c r="C208" s="28">
        <v>9997</v>
      </c>
      <c r="D208" s="29">
        <v>3027425.9</v>
      </c>
      <c r="E208" s="30">
        <v>0</v>
      </c>
      <c r="F208" s="29">
        <f>D208-E208</f>
        <v>3027425.9</v>
      </c>
      <c r="G208" s="29">
        <v>347791.23</v>
      </c>
      <c r="H208" s="29">
        <v>0</v>
      </c>
      <c r="I208" s="29">
        <v>0</v>
      </c>
      <c r="J208" s="29">
        <f>G208-H208-I208</f>
        <v>347791.23</v>
      </c>
      <c r="K208" s="29">
        <v>1744209.73</v>
      </c>
      <c r="L208" s="10">
        <f>(F208+J208)/C208</f>
        <v>337.62299989996995</v>
      </c>
      <c r="M208" s="10">
        <f>K208/C208</f>
        <v>174.47331499449834</v>
      </c>
      <c r="N208" s="11">
        <f>(F208+J208+K208)/C208</f>
        <v>512.09631489446826</v>
      </c>
    </row>
    <row r="209" spans="1:14" ht="15" customHeight="1">
      <c r="A209" s="8" t="s">
        <v>476</v>
      </c>
      <c r="B209" s="9" t="s">
        <v>319</v>
      </c>
      <c r="C209" s="28">
        <v>25455</v>
      </c>
      <c r="D209" s="29">
        <v>9697782.8699999992</v>
      </c>
      <c r="E209" s="30">
        <v>0</v>
      </c>
      <c r="F209" s="29">
        <f>D209-E209</f>
        <v>9697782.8699999992</v>
      </c>
      <c r="G209" s="29">
        <v>124693.15</v>
      </c>
      <c r="H209" s="29">
        <v>0</v>
      </c>
      <c r="I209" s="29">
        <v>0</v>
      </c>
      <c r="J209" s="29">
        <f>G209-H209-I209</f>
        <v>124693.15</v>
      </c>
      <c r="K209" s="29">
        <v>3205262.18</v>
      </c>
      <c r="L209" s="10">
        <f>(F209+J209)/C209</f>
        <v>385.87609585543112</v>
      </c>
      <c r="M209" s="10">
        <f>K209/C209</f>
        <v>125.91876566489884</v>
      </c>
      <c r="N209" s="11">
        <f>(F209+J209+K209)/C209</f>
        <v>511.79486152032996</v>
      </c>
    </row>
    <row r="210" spans="1:14" ht="15" customHeight="1">
      <c r="A210" s="8" t="s">
        <v>65</v>
      </c>
      <c r="B210" s="9" t="s">
        <v>0</v>
      </c>
      <c r="C210" s="28">
        <v>2544</v>
      </c>
      <c r="D210" s="29">
        <v>1102328.67</v>
      </c>
      <c r="E210" s="30">
        <v>0</v>
      </c>
      <c r="F210" s="29">
        <f>D210-E210</f>
        <v>1102328.67</v>
      </c>
      <c r="G210" s="29">
        <v>8275.24</v>
      </c>
      <c r="H210" s="29">
        <v>0</v>
      </c>
      <c r="I210" s="29">
        <v>0</v>
      </c>
      <c r="J210" s="29">
        <f>G210-H210-I210</f>
        <v>8275.24</v>
      </c>
      <c r="K210" s="29">
        <v>191289.84</v>
      </c>
      <c r="L210" s="10">
        <f>(F210+J210)/C210</f>
        <v>436.55814072327041</v>
      </c>
      <c r="M210" s="10">
        <f>K210/C210</f>
        <v>75.19254716981132</v>
      </c>
      <c r="N210" s="11">
        <f>(F210+J210+K210)/C210</f>
        <v>511.75068789308176</v>
      </c>
    </row>
    <row r="211" spans="1:14" ht="15" customHeight="1">
      <c r="A211" s="8" t="s">
        <v>518</v>
      </c>
      <c r="B211" s="9" t="s">
        <v>119</v>
      </c>
      <c r="C211" s="28">
        <v>201322</v>
      </c>
      <c r="D211" s="29">
        <v>74779819.379999995</v>
      </c>
      <c r="E211" s="30">
        <v>3537157.42</v>
      </c>
      <c r="F211" s="29">
        <f>D211-E211</f>
        <v>71242661.959999993</v>
      </c>
      <c r="G211" s="29">
        <v>7770494.5300000003</v>
      </c>
      <c r="H211" s="29">
        <v>3396349.26</v>
      </c>
      <c r="I211" s="29">
        <v>950239.14</v>
      </c>
      <c r="J211" s="29">
        <f>G211-H211-I211</f>
        <v>3423906.1300000004</v>
      </c>
      <c r="K211" s="29">
        <v>28151219.399999999</v>
      </c>
      <c r="L211" s="10">
        <f>(F211+J211)/C211</f>
        <v>370.88131495812672</v>
      </c>
      <c r="M211" s="10">
        <f>K211/C211</f>
        <v>139.83180874420083</v>
      </c>
      <c r="N211" s="11">
        <f>(F211+J211+K211)/C211</f>
        <v>510.71312370232749</v>
      </c>
    </row>
    <row r="212" spans="1:14" ht="15" customHeight="1">
      <c r="A212" s="8" t="s">
        <v>471</v>
      </c>
      <c r="B212" s="9" t="s">
        <v>119</v>
      </c>
      <c r="C212" s="28">
        <v>26899</v>
      </c>
      <c r="D212" s="29">
        <v>9171862.2400000002</v>
      </c>
      <c r="E212" s="30">
        <v>0</v>
      </c>
      <c r="F212" s="29">
        <f>D212-E212</f>
        <v>9171862.2400000002</v>
      </c>
      <c r="G212" s="29">
        <v>186361.01</v>
      </c>
      <c r="H212" s="29">
        <v>0</v>
      </c>
      <c r="I212" s="29">
        <v>0</v>
      </c>
      <c r="J212" s="29">
        <f>G212-H212-I212</f>
        <v>186361.01</v>
      </c>
      <c r="K212" s="29">
        <v>4371839.07</v>
      </c>
      <c r="L212" s="10">
        <f>(F212+J212)/C212</f>
        <v>347.90227331871074</v>
      </c>
      <c r="M212" s="10">
        <f>K212/C212</f>
        <v>162.52794044388267</v>
      </c>
      <c r="N212" s="11">
        <f>(F212+J212+K212)/C212</f>
        <v>510.43021376259344</v>
      </c>
    </row>
    <row r="213" spans="1:14" ht="15" customHeight="1">
      <c r="A213" s="8" t="s">
        <v>652</v>
      </c>
      <c r="B213" s="9" t="s">
        <v>182</v>
      </c>
      <c r="C213" s="28">
        <v>3271</v>
      </c>
      <c r="D213" s="29">
        <v>1085845.3999999999</v>
      </c>
      <c r="E213" s="30">
        <v>0</v>
      </c>
      <c r="F213" s="29">
        <f>D213-E213</f>
        <v>1085845.3999999999</v>
      </c>
      <c r="G213" s="29">
        <v>38316.61</v>
      </c>
      <c r="H213" s="29">
        <v>0</v>
      </c>
      <c r="I213" s="29">
        <v>0</v>
      </c>
      <c r="J213" s="29">
        <f>G213-H213-I213</f>
        <v>38316.61</v>
      </c>
      <c r="K213" s="29">
        <v>539744.77</v>
      </c>
      <c r="L213" s="10">
        <f>(F213+J213)/C213</f>
        <v>343.67533170284315</v>
      </c>
      <c r="M213" s="10">
        <f>K213/C213</f>
        <v>165.00910119229593</v>
      </c>
      <c r="N213" s="11">
        <f>(F213+J213+K213)/C213</f>
        <v>508.68443289513908</v>
      </c>
    </row>
    <row r="214" spans="1:14" ht="15" customHeight="1">
      <c r="A214" s="8" t="s">
        <v>606</v>
      </c>
      <c r="B214" s="9" t="s">
        <v>275</v>
      </c>
      <c r="C214" s="28">
        <v>3362</v>
      </c>
      <c r="D214" s="29">
        <v>1236333.6399999999</v>
      </c>
      <c r="E214" s="30">
        <v>0</v>
      </c>
      <c r="F214" s="29">
        <f>D214-E214</f>
        <v>1236333.6399999999</v>
      </c>
      <c r="G214" s="29">
        <v>27827.23</v>
      </c>
      <c r="H214" s="29">
        <v>0</v>
      </c>
      <c r="I214" s="29">
        <v>0</v>
      </c>
      <c r="J214" s="29">
        <f>G214-H214-I214</f>
        <v>27827.23</v>
      </c>
      <c r="K214" s="29">
        <v>444213.37</v>
      </c>
      <c r="L214" s="10">
        <f>(F214+J214)/C214</f>
        <v>376.01453599048182</v>
      </c>
      <c r="M214" s="10">
        <f>K214/C214</f>
        <v>132.12771267102914</v>
      </c>
      <c r="N214" s="11">
        <f>(F214+J214+K214)/C214</f>
        <v>508.14224866151091</v>
      </c>
    </row>
    <row r="215" spans="1:14" ht="15" customHeight="1">
      <c r="A215" s="8" t="s">
        <v>482</v>
      </c>
      <c r="B215" s="9" t="s">
        <v>275</v>
      </c>
      <c r="C215" s="28">
        <v>25358</v>
      </c>
      <c r="D215" s="29">
        <v>7708689.1600000001</v>
      </c>
      <c r="E215" s="30">
        <v>0</v>
      </c>
      <c r="F215" s="29">
        <f>D215-E215</f>
        <v>7708689.1600000001</v>
      </c>
      <c r="G215" s="29">
        <v>115801.73</v>
      </c>
      <c r="H215" s="29">
        <v>0</v>
      </c>
      <c r="I215" s="29">
        <v>0</v>
      </c>
      <c r="J215" s="29">
        <f>G215-H215-I215</f>
        <v>115801.73</v>
      </c>
      <c r="K215" s="29">
        <v>5049144.5599999996</v>
      </c>
      <c r="L215" s="10">
        <f>(F215+J215)/C215</f>
        <v>308.56104148592163</v>
      </c>
      <c r="M215" s="10">
        <f>K215/C215</f>
        <v>199.11446328574806</v>
      </c>
      <c r="N215" s="11">
        <f>(F215+J215+K215)/C215</f>
        <v>507.67550477166964</v>
      </c>
    </row>
    <row r="216" spans="1:14" ht="15" customHeight="1">
      <c r="A216" s="8" t="s">
        <v>97</v>
      </c>
      <c r="B216" s="9" t="s">
        <v>91</v>
      </c>
      <c r="C216" s="28">
        <v>4341</v>
      </c>
      <c r="D216" s="29">
        <v>1919524.39</v>
      </c>
      <c r="E216" s="30">
        <v>0</v>
      </c>
      <c r="F216" s="29">
        <f>D216-E216</f>
        <v>1919524.39</v>
      </c>
      <c r="G216" s="29">
        <v>12677.48</v>
      </c>
      <c r="H216" s="29">
        <v>0</v>
      </c>
      <c r="I216" s="29">
        <v>0</v>
      </c>
      <c r="J216" s="29">
        <f>G216-H216-I216</f>
        <v>12677.48</v>
      </c>
      <c r="K216" s="29">
        <v>268885.76000000001</v>
      </c>
      <c r="L216" s="10">
        <f>(F216+J216)/C216</f>
        <v>445.10524533517622</v>
      </c>
      <c r="M216" s="10">
        <f>K216/C216</f>
        <v>61.940972126238194</v>
      </c>
      <c r="N216" s="11">
        <f>(F216+J216+K216)/C216</f>
        <v>507.04621746141441</v>
      </c>
    </row>
    <row r="217" spans="1:14" ht="15" customHeight="1">
      <c r="A217" s="8" t="s">
        <v>656</v>
      </c>
      <c r="B217" s="9" t="s">
        <v>267</v>
      </c>
      <c r="C217" s="28">
        <v>11773</v>
      </c>
      <c r="D217" s="29">
        <v>4296309.2</v>
      </c>
      <c r="E217" s="30">
        <v>0</v>
      </c>
      <c r="F217" s="29">
        <f>D217-E217</f>
        <v>4296309.2</v>
      </c>
      <c r="G217" s="29">
        <v>277047.83</v>
      </c>
      <c r="H217" s="29">
        <v>0</v>
      </c>
      <c r="I217" s="29">
        <v>0</v>
      </c>
      <c r="J217" s="29">
        <f>G217-H217-I217</f>
        <v>277047.83</v>
      </c>
      <c r="K217" s="29">
        <v>1393409.31</v>
      </c>
      <c r="L217" s="10">
        <f>(F217+J217)/C217</f>
        <v>388.46148220504546</v>
      </c>
      <c r="M217" s="10">
        <f>K217/C217</f>
        <v>118.35635012316317</v>
      </c>
      <c r="N217" s="11">
        <f>(F217+J217+K217)/C217</f>
        <v>506.81783232820862</v>
      </c>
    </row>
    <row r="218" spans="1:14" ht="15" customHeight="1">
      <c r="A218" s="8" t="s">
        <v>381</v>
      </c>
      <c r="B218" s="9" t="s">
        <v>182</v>
      </c>
      <c r="C218" s="28">
        <v>6763</v>
      </c>
      <c r="D218" s="29">
        <v>2218571.5699999998</v>
      </c>
      <c r="E218" s="30">
        <v>0</v>
      </c>
      <c r="F218" s="29">
        <f>D218-E218</f>
        <v>2218571.5699999998</v>
      </c>
      <c r="G218" s="29">
        <v>48598.15</v>
      </c>
      <c r="H218" s="29">
        <v>0</v>
      </c>
      <c r="I218" s="29">
        <v>0</v>
      </c>
      <c r="J218" s="29">
        <f>G218-H218-I218</f>
        <v>48598.15</v>
      </c>
      <c r="K218" s="29">
        <v>1159294.33</v>
      </c>
      <c r="L218" s="10">
        <f>(F218+J218)/C218</f>
        <v>335.23136477894423</v>
      </c>
      <c r="M218" s="10">
        <f>K218/C218</f>
        <v>171.41717137365075</v>
      </c>
      <c r="N218" s="11">
        <f>(F218+J218+K218)/C218</f>
        <v>506.648536152595</v>
      </c>
    </row>
    <row r="219" spans="1:14" ht="15" customHeight="1">
      <c r="A219" s="8" t="s">
        <v>470</v>
      </c>
      <c r="B219" s="9" t="s">
        <v>182</v>
      </c>
      <c r="C219" s="28">
        <v>24343</v>
      </c>
      <c r="D219" s="29">
        <v>6876504.1600000001</v>
      </c>
      <c r="E219" s="30">
        <v>0</v>
      </c>
      <c r="F219" s="29">
        <f>D219-E219</f>
        <v>6876504.1600000001</v>
      </c>
      <c r="G219" s="29">
        <v>369944.98</v>
      </c>
      <c r="H219" s="29">
        <v>0</v>
      </c>
      <c r="I219" s="29">
        <v>0</v>
      </c>
      <c r="J219" s="29">
        <f>G219-H219-I219</f>
        <v>369944.98</v>
      </c>
      <c r="K219" s="29">
        <v>5071528.41</v>
      </c>
      <c r="L219" s="10">
        <f>(F219+J219)/C219</f>
        <v>297.68102288132116</v>
      </c>
      <c r="M219" s="10">
        <f>K219/C219</f>
        <v>208.33621205274616</v>
      </c>
      <c r="N219" s="11">
        <f>(F219+J219+K219)/C219</f>
        <v>506.01723493406735</v>
      </c>
    </row>
    <row r="220" spans="1:14" ht="15" customHeight="1">
      <c r="A220" s="8" t="s">
        <v>230</v>
      </c>
      <c r="B220" s="9" t="s">
        <v>182</v>
      </c>
      <c r="C220" s="28">
        <v>1689</v>
      </c>
      <c r="D220" s="29">
        <v>516545.16</v>
      </c>
      <c r="E220" s="30">
        <v>0</v>
      </c>
      <c r="F220" s="29">
        <f>D220-E220</f>
        <v>516545.16</v>
      </c>
      <c r="G220" s="29">
        <v>16202.08</v>
      </c>
      <c r="H220" s="29">
        <v>0</v>
      </c>
      <c r="I220" s="29">
        <v>0</v>
      </c>
      <c r="J220" s="29">
        <f>G220-H220-I220</f>
        <v>16202.08</v>
      </c>
      <c r="K220" s="29">
        <v>321409.03999999998</v>
      </c>
      <c r="L220" s="10">
        <f>(F220+J220)/C220</f>
        <v>315.42169330965066</v>
      </c>
      <c r="M220" s="10">
        <f>K220/C220</f>
        <v>190.29546477205446</v>
      </c>
      <c r="N220" s="11">
        <f>(F220+J220+K220)/C220</f>
        <v>505.71715808170518</v>
      </c>
    </row>
    <row r="221" spans="1:14" ht="15" customHeight="1">
      <c r="A221" s="8" t="s">
        <v>484</v>
      </c>
      <c r="B221" s="9" t="s">
        <v>0</v>
      </c>
      <c r="C221" s="28">
        <v>20430</v>
      </c>
      <c r="D221" s="29">
        <v>6850879.6699999999</v>
      </c>
      <c r="E221" s="30">
        <v>0</v>
      </c>
      <c r="F221" s="29">
        <f>D221-E221</f>
        <v>6850879.6699999999</v>
      </c>
      <c r="G221" s="29">
        <v>100778.41</v>
      </c>
      <c r="H221" s="29">
        <v>0</v>
      </c>
      <c r="I221" s="29">
        <v>0</v>
      </c>
      <c r="J221" s="29">
        <f>G221-H221-I221</f>
        <v>100778.41</v>
      </c>
      <c r="K221" s="29">
        <v>3345518.11</v>
      </c>
      <c r="L221" s="10">
        <f>(F221+J221)/C221</f>
        <v>340.26716005873715</v>
      </c>
      <c r="M221" s="10">
        <f>K221/C221</f>
        <v>163.75516935878611</v>
      </c>
      <c r="N221" s="11">
        <f>(F221+J221+K221)/C221</f>
        <v>504.02232941752322</v>
      </c>
    </row>
    <row r="222" spans="1:14" ht="15" customHeight="1">
      <c r="A222" s="8" t="s">
        <v>618</v>
      </c>
      <c r="B222" s="9" t="s">
        <v>275</v>
      </c>
      <c r="C222" s="28">
        <v>169</v>
      </c>
      <c r="D222" s="29">
        <v>66672.509999999995</v>
      </c>
      <c r="E222" s="30">
        <v>0</v>
      </c>
      <c r="F222" s="29">
        <f>D222-E222</f>
        <v>66672.509999999995</v>
      </c>
      <c r="G222" s="29">
        <v>0</v>
      </c>
      <c r="H222" s="29">
        <v>0</v>
      </c>
      <c r="I222" s="29">
        <v>0</v>
      </c>
      <c r="J222" s="29">
        <f>G222-H222-I222</f>
        <v>0</v>
      </c>
      <c r="K222" s="29">
        <v>18370.810000000001</v>
      </c>
      <c r="L222" s="10">
        <f>(F222+J222)/C222</f>
        <v>394.51189349112423</v>
      </c>
      <c r="M222" s="10">
        <f>K222/C222</f>
        <v>108.70301775147929</v>
      </c>
      <c r="N222" s="11">
        <f>(F222+J222+K222)/C222</f>
        <v>503.21491124260348</v>
      </c>
    </row>
    <row r="223" spans="1:14" ht="15" customHeight="1">
      <c r="A223" s="8" t="s">
        <v>229</v>
      </c>
      <c r="B223" s="9" t="s">
        <v>182</v>
      </c>
      <c r="C223" s="28">
        <v>2287</v>
      </c>
      <c r="D223" s="29">
        <v>564495.75</v>
      </c>
      <c r="E223" s="30">
        <v>0</v>
      </c>
      <c r="F223" s="29">
        <f>D223-E223</f>
        <v>564495.75</v>
      </c>
      <c r="G223" s="29">
        <v>18010</v>
      </c>
      <c r="H223" s="29">
        <v>0</v>
      </c>
      <c r="I223" s="29">
        <v>0</v>
      </c>
      <c r="J223" s="29">
        <f>G223-H223-I223</f>
        <v>18010</v>
      </c>
      <c r="K223" s="29">
        <v>563583.43000000005</v>
      </c>
      <c r="L223" s="10">
        <f>(F223+J223)/C223</f>
        <v>254.70299519020551</v>
      </c>
      <c r="M223" s="10">
        <f>K223/C223</f>
        <v>246.4291342369917</v>
      </c>
      <c r="N223" s="11">
        <f>(F223+J223+K223)/C223</f>
        <v>501.1321294271973</v>
      </c>
    </row>
    <row r="224" spans="1:14" ht="15" customHeight="1">
      <c r="A224" s="8" t="s">
        <v>234</v>
      </c>
      <c r="B224" s="9" t="s">
        <v>182</v>
      </c>
      <c r="C224" s="28">
        <v>2159</v>
      </c>
      <c r="D224" s="29">
        <v>686175.16</v>
      </c>
      <c r="E224" s="30">
        <v>0</v>
      </c>
      <c r="F224" s="29">
        <f>D224-E224</f>
        <v>686175.16</v>
      </c>
      <c r="G224" s="29">
        <v>16775.330000000002</v>
      </c>
      <c r="H224" s="29">
        <v>0</v>
      </c>
      <c r="I224" s="29">
        <v>0</v>
      </c>
      <c r="J224" s="29">
        <f>G224-H224-I224</f>
        <v>16775.330000000002</v>
      </c>
      <c r="K224" s="29">
        <v>377705.81</v>
      </c>
      <c r="L224" s="10">
        <f>(F224+J224)/C224</f>
        <v>325.59077813802685</v>
      </c>
      <c r="M224" s="10">
        <f>K224/C224</f>
        <v>174.94479388605836</v>
      </c>
      <c r="N224" s="11">
        <f>(F224+J224+K224)/C224</f>
        <v>500.53557202408524</v>
      </c>
    </row>
    <row r="225" spans="1:14" ht="15" customHeight="1">
      <c r="A225" s="8" t="s">
        <v>186</v>
      </c>
      <c r="B225" s="9" t="s">
        <v>182</v>
      </c>
      <c r="C225" s="28">
        <v>2683</v>
      </c>
      <c r="D225" s="29">
        <v>857345.89</v>
      </c>
      <c r="E225" s="30">
        <v>0</v>
      </c>
      <c r="F225" s="29">
        <f>D225-E225</f>
        <v>857345.89</v>
      </c>
      <c r="G225" s="29">
        <v>23697.37</v>
      </c>
      <c r="H225" s="29">
        <v>0</v>
      </c>
      <c r="I225" s="29">
        <v>0</v>
      </c>
      <c r="J225" s="29">
        <f>G225-H225-I225</f>
        <v>23697.37</v>
      </c>
      <c r="K225" s="29">
        <v>461628.85</v>
      </c>
      <c r="L225" s="10">
        <f>(F225+J225)/C225</f>
        <v>328.37989563920985</v>
      </c>
      <c r="M225" s="10">
        <f>K225/C225</f>
        <v>172.05696980991428</v>
      </c>
      <c r="N225" s="11">
        <f>(F225+J225+K225)/C225</f>
        <v>500.43686544912407</v>
      </c>
    </row>
    <row r="226" spans="1:14" ht="15" customHeight="1">
      <c r="A226" s="8" t="s">
        <v>494</v>
      </c>
      <c r="B226" s="9" t="s">
        <v>319</v>
      </c>
      <c r="C226" s="28">
        <v>39062</v>
      </c>
      <c r="D226" s="29">
        <v>13635960.359999999</v>
      </c>
      <c r="E226" s="30">
        <v>0</v>
      </c>
      <c r="F226" s="29">
        <f>D226-E226</f>
        <v>13635960.359999999</v>
      </c>
      <c r="G226" s="29">
        <v>1539583.78</v>
      </c>
      <c r="H226" s="29">
        <v>0</v>
      </c>
      <c r="I226" s="29">
        <v>0</v>
      </c>
      <c r="J226" s="29">
        <f>G226-H226-I226</f>
        <v>1539583.78</v>
      </c>
      <c r="K226" s="29">
        <v>4362921.99</v>
      </c>
      <c r="L226" s="10">
        <f>(F226+J226)/C226</f>
        <v>388.49890276995541</v>
      </c>
      <c r="M226" s="10">
        <f>K226/C226</f>
        <v>111.69223260457734</v>
      </c>
      <c r="N226" s="11">
        <f>(F226+J226+K226)/C226</f>
        <v>500.19113537453279</v>
      </c>
    </row>
    <row r="227" spans="1:14" ht="15" customHeight="1">
      <c r="A227" s="8" t="s">
        <v>214</v>
      </c>
      <c r="B227" s="9" t="s">
        <v>182</v>
      </c>
      <c r="C227" s="28">
        <v>890</v>
      </c>
      <c r="D227" s="29">
        <v>254336.19</v>
      </c>
      <c r="E227" s="30">
        <v>0</v>
      </c>
      <c r="F227" s="29">
        <f>D227-E227</f>
        <v>254336.19</v>
      </c>
      <c r="G227" s="29">
        <v>6889.24</v>
      </c>
      <c r="H227" s="29">
        <v>0</v>
      </c>
      <c r="I227" s="29">
        <v>0</v>
      </c>
      <c r="J227" s="29">
        <f>G227-H227-I227</f>
        <v>6889.24</v>
      </c>
      <c r="K227" s="29">
        <v>183384.95</v>
      </c>
      <c r="L227" s="10">
        <f>(F227+J227)/C227</f>
        <v>293.51171910112356</v>
      </c>
      <c r="M227" s="10">
        <f>K227/C227</f>
        <v>206.05050561797754</v>
      </c>
      <c r="N227" s="11">
        <f>(F227+J227+K227)/C227</f>
        <v>499.56222471910115</v>
      </c>
    </row>
    <row r="228" spans="1:14" ht="15" customHeight="1">
      <c r="A228" s="8" t="s">
        <v>228</v>
      </c>
      <c r="B228" s="9" t="s">
        <v>182</v>
      </c>
      <c r="C228" s="28">
        <v>2911</v>
      </c>
      <c r="D228" s="29">
        <v>968583.46</v>
      </c>
      <c r="E228" s="30">
        <v>0</v>
      </c>
      <c r="F228" s="29">
        <f>D228-E228</f>
        <v>968583.46</v>
      </c>
      <c r="G228" s="29">
        <v>23337.73</v>
      </c>
      <c r="H228" s="29">
        <v>0</v>
      </c>
      <c r="I228" s="29">
        <v>0</v>
      </c>
      <c r="J228" s="29">
        <f>G228-H228-I228</f>
        <v>23337.73</v>
      </c>
      <c r="K228" s="29">
        <v>461780.11</v>
      </c>
      <c r="L228" s="10">
        <f>(F228+J228)/C228</f>
        <v>340.74929233940225</v>
      </c>
      <c r="M228" s="10">
        <f>K228/C228</f>
        <v>158.6328100309172</v>
      </c>
      <c r="N228" s="11">
        <f>(F228+J228+K228)/C228</f>
        <v>499.38210237031939</v>
      </c>
    </row>
    <row r="229" spans="1:14" ht="15" customHeight="1">
      <c r="A229" s="8" t="s">
        <v>525</v>
      </c>
      <c r="B229" s="9" t="s">
        <v>119</v>
      </c>
      <c r="C229" s="28">
        <v>414</v>
      </c>
      <c r="D229" s="29">
        <v>103836.68</v>
      </c>
      <c r="E229" s="30">
        <v>0</v>
      </c>
      <c r="F229" s="29">
        <f>D229-E229</f>
        <v>103836.68</v>
      </c>
      <c r="G229" s="29">
        <v>7788.34</v>
      </c>
      <c r="H229" s="29">
        <v>0</v>
      </c>
      <c r="I229" s="29">
        <v>0</v>
      </c>
      <c r="J229" s="29">
        <f>G229-H229-I229</f>
        <v>7788.34</v>
      </c>
      <c r="K229" s="29">
        <v>95026.63</v>
      </c>
      <c r="L229" s="10">
        <f>(F229+J229)/C229</f>
        <v>269.62565217391301</v>
      </c>
      <c r="M229" s="10">
        <f>K229/C229</f>
        <v>229.53292270531401</v>
      </c>
      <c r="N229" s="11">
        <f>(F229+J229+K229)/C229</f>
        <v>499.15857487922705</v>
      </c>
    </row>
    <row r="230" spans="1:14" ht="15" customHeight="1">
      <c r="A230" s="8" t="s">
        <v>131</v>
      </c>
      <c r="B230" s="9" t="s">
        <v>119</v>
      </c>
      <c r="C230" s="28">
        <v>2436</v>
      </c>
      <c r="D230" s="29">
        <v>844363.82</v>
      </c>
      <c r="E230" s="30">
        <v>0</v>
      </c>
      <c r="F230" s="29">
        <f>D230-E230</f>
        <v>844363.82</v>
      </c>
      <c r="G230" s="29">
        <v>30689.74</v>
      </c>
      <c r="H230" s="29">
        <v>0</v>
      </c>
      <c r="I230" s="29">
        <v>0</v>
      </c>
      <c r="J230" s="29">
        <f>G230-H230-I230</f>
        <v>30689.74</v>
      </c>
      <c r="K230" s="29">
        <v>340596.56</v>
      </c>
      <c r="L230" s="10">
        <f>(F230+J230)/C230</f>
        <v>359.21738916256157</v>
      </c>
      <c r="M230" s="10">
        <f>K230/C230</f>
        <v>139.81796387520527</v>
      </c>
      <c r="N230" s="11">
        <f>(F230+J230+K230)/C230</f>
        <v>499.03535303776675</v>
      </c>
    </row>
    <row r="231" spans="1:14" ht="15" customHeight="1">
      <c r="A231" s="8" t="s">
        <v>544</v>
      </c>
      <c r="B231" s="9" t="s">
        <v>182</v>
      </c>
      <c r="C231" s="28">
        <v>4049</v>
      </c>
      <c r="D231" s="29">
        <v>1371263.84</v>
      </c>
      <c r="E231" s="30">
        <v>0</v>
      </c>
      <c r="F231" s="29">
        <f>D231-E231</f>
        <v>1371263.84</v>
      </c>
      <c r="G231" s="29">
        <v>8903.9599999999991</v>
      </c>
      <c r="H231" s="29">
        <v>0</v>
      </c>
      <c r="I231" s="29">
        <v>0</v>
      </c>
      <c r="J231" s="29">
        <f>G231-H231-I231</f>
        <v>8903.9599999999991</v>
      </c>
      <c r="K231" s="29">
        <v>639288.12</v>
      </c>
      <c r="L231" s="10">
        <f>(F231+J231)/C231</f>
        <v>340.86633736725116</v>
      </c>
      <c r="M231" s="10">
        <f>K231/C231</f>
        <v>157.88790318597185</v>
      </c>
      <c r="N231" s="11">
        <f>(F231+J231+K231)/C231</f>
        <v>498.75424055322298</v>
      </c>
    </row>
    <row r="232" spans="1:14" ht="15" customHeight="1">
      <c r="A232" s="8" t="s">
        <v>178</v>
      </c>
      <c r="B232" s="9" t="s">
        <v>119</v>
      </c>
      <c r="C232" s="28">
        <v>496</v>
      </c>
      <c r="D232" s="29">
        <v>187989.58</v>
      </c>
      <c r="E232" s="30">
        <v>0</v>
      </c>
      <c r="F232" s="29">
        <f>D232-E232</f>
        <v>187989.58</v>
      </c>
      <c r="G232" s="29">
        <v>5674.97</v>
      </c>
      <c r="H232" s="29">
        <v>0</v>
      </c>
      <c r="I232" s="29">
        <v>0</v>
      </c>
      <c r="J232" s="29">
        <f>G232-H232-I232</f>
        <v>5674.97</v>
      </c>
      <c r="K232" s="29">
        <v>53262.49</v>
      </c>
      <c r="L232" s="10">
        <f>(F232+J232)/C232</f>
        <v>390.45272177419355</v>
      </c>
      <c r="M232" s="10">
        <f>K232/C232</f>
        <v>107.38405241935483</v>
      </c>
      <c r="N232" s="11">
        <f>(F232+J232+K232)/C232</f>
        <v>497.83677419354837</v>
      </c>
    </row>
    <row r="233" spans="1:14" ht="15" customHeight="1">
      <c r="A233" s="8" t="s">
        <v>632</v>
      </c>
      <c r="B233" s="9" t="s">
        <v>182</v>
      </c>
      <c r="C233" s="28">
        <v>15160</v>
      </c>
      <c r="D233" s="29">
        <v>4854909.07</v>
      </c>
      <c r="E233" s="30">
        <v>0</v>
      </c>
      <c r="F233" s="29">
        <f>D233-E233</f>
        <v>4854909.07</v>
      </c>
      <c r="G233" s="29">
        <v>33383.22</v>
      </c>
      <c r="H233" s="29">
        <v>0</v>
      </c>
      <c r="I233" s="29">
        <v>0</v>
      </c>
      <c r="J233" s="29">
        <f>G233-H233-I233</f>
        <v>33383.22</v>
      </c>
      <c r="K233" s="29">
        <v>2646056.23</v>
      </c>
      <c r="L233" s="10">
        <f>(F233+J233)/C233</f>
        <v>322.44672097625329</v>
      </c>
      <c r="M233" s="10">
        <f>K233/C233</f>
        <v>174.54196767810026</v>
      </c>
      <c r="N233" s="11">
        <f>(F233+J233+K233)/C233</f>
        <v>496.98868865435355</v>
      </c>
    </row>
    <row r="234" spans="1:14" ht="15" customHeight="1">
      <c r="A234" s="8" t="s">
        <v>578</v>
      </c>
      <c r="B234" s="9" t="s">
        <v>119</v>
      </c>
      <c r="C234" s="28">
        <v>4066</v>
      </c>
      <c r="D234" s="29">
        <v>1328685.97</v>
      </c>
      <c r="E234" s="30">
        <v>0</v>
      </c>
      <c r="F234" s="29">
        <f>D234-E234</f>
        <v>1328685.97</v>
      </c>
      <c r="G234" s="29">
        <v>40879.69</v>
      </c>
      <c r="H234" s="29">
        <v>0</v>
      </c>
      <c r="I234" s="29">
        <v>0</v>
      </c>
      <c r="J234" s="29">
        <f>G234-H234-I234</f>
        <v>40879.69</v>
      </c>
      <c r="K234" s="29">
        <v>646334.49</v>
      </c>
      <c r="L234" s="10">
        <f>(F234+J234)/C234</f>
        <v>336.83365961633052</v>
      </c>
      <c r="M234" s="10">
        <f>K234/C234</f>
        <v>158.96076979832759</v>
      </c>
      <c r="N234" s="11">
        <f>(F234+J234+K234)/C234</f>
        <v>495.79442941465811</v>
      </c>
    </row>
    <row r="235" spans="1:14" ht="15" customHeight="1">
      <c r="A235" s="8" t="s">
        <v>273</v>
      </c>
      <c r="B235" s="9" t="s">
        <v>267</v>
      </c>
      <c r="C235" s="28">
        <v>1729</v>
      </c>
      <c r="D235" s="29">
        <v>684552.94</v>
      </c>
      <c r="E235" s="30">
        <v>0</v>
      </c>
      <c r="F235" s="29">
        <f>D235-E235</f>
        <v>684552.94</v>
      </c>
      <c r="G235" s="29">
        <v>6389.24</v>
      </c>
      <c r="H235" s="29">
        <v>0</v>
      </c>
      <c r="I235" s="29">
        <v>0</v>
      </c>
      <c r="J235" s="29">
        <f>G235-H235-I235</f>
        <v>6389.24</v>
      </c>
      <c r="K235" s="29">
        <v>164392.35999999999</v>
      </c>
      <c r="L235" s="10">
        <f>(F235+J235)/C235</f>
        <v>399.61953730480042</v>
      </c>
      <c r="M235" s="10">
        <f>K235/C235</f>
        <v>95.079444765760542</v>
      </c>
      <c r="N235" s="11">
        <f>(F235+J235+K235)/C235</f>
        <v>494.69898207056099</v>
      </c>
    </row>
    <row r="236" spans="1:14" ht="15" customHeight="1">
      <c r="A236" s="8" t="s">
        <v>114</v>
      </c>
      <c r="B236" s="9" t="s">
        <v>91</v>
      </c>
      <c r="C236" s="28">
        <v>1291</v>
      </c>
      <c r="D236" s="29">
        <v>576292</v>
      </c>
      <c r="E236" s="30">
        <v>0</v>
      </c>
      <c r="F236" s="29">
        <f>D236-E236</f>
        <v>576292</v>
      </c>
      <c r="G236" s="29">
        <v>8550.94</v>
      </c>
      <c r="H236" s="29">
        <v>0</v>
      </c>
      <c r="I236" s="29">
        <v>0</v>
      </c>
      <c r="J236" s="29">
        <f>G236-H236-I236</f>
        <v>8550.94</v>
      </c>
      <c r="K236" s="29">
        <v>51927.07</v>
      </c>
      <c r="L236" s="10">
        <f>(F236+J236)/C236</f>
        <v>453.01544539116958</v>
      </c>
      <c r="M236" s="10">
        <f>K236/C236</f>
        <v>40.222362509682419</v>
      </c>
      <c r="N236" s="11">
        <f>(F236+J236+K236)/C236</f>
        <v>493.23780790085198</v>
      </c>
    </row>
    <row r="237" spans="1:14" ht="15" customHeight="1">
      <c r="A237" s="8" t="s">
        <v>207</v>
      </c>
      <c r="B237" s="9" t="s">
        <v>182</v>
      </c>
      <c r="C237" s="28">
        <v>620</v>
      </c>
      <c r="D237" s="29">
        <v>198969.02</v>
      </c>
      <c r="E237" s="30">
        <v>0</v>
      </c>
      <c r="F237" s="29">
        <f>D237-E237</f>
        <v>198969.02</v>
      </c>
      <c r="G237" s="29">
        <v>4035.57</v>
      </c>
      <c r="H237" s="29">
        <v>0</v>
      </c>
      <c r="I237" s="29">
        <v>0</v>
      </c>
      <c r="J237" s="29">
        <f>G237-H237-I237</f>
        <v>4035.57</v>
      </c>
      <c r="K237" s="29">
        <v>102529.95</v>
      </c>
      <c r="L237" s="10">
        <f>(F237+J237)/C237</f>
        <v>327.42675806451615</v>
      </c>
      <c r="M237" s="10">
        <f>K237/C237</f>
        <v>165.3708870967742</v>
      </c>
      <c r="N237" s="11">
        <f>(F237+J237+K237)/C237</f>
        <v>492.79764516129029</v>
      </c>
    </row>
    <row r="238" spans="1:14" ht="15" customHeight="1">
      <c r="A238" s="8" t="s">
        <v>172</v>
      </c>
      <c r="B238" s="9" t="s">
        <v>119</v>
      </c>
      <c r="C238" s="28">
        <v>2239</v>
      </c>
      <c r="D238" s="29">
        <v>771334.94</v>
      </c>
      <c r="E238" s="30">
        <v>0</v>
      </c>
      <c r="F238" s="29">
        <f>D238-E238</f>
        <v>771334.94</v>
      </c>
      <c r="G238" s="29">
        <v>20978.15</v>
      </c>
      <c r="H238" s="29">
        <v>0</v>
      </c>
      <c r="I238" s="29">
        <v>0</v>
      </c>
      <c r="J238" s="29">
        <f>G238-H238-I238</f>
        <v>20978.15</v>
      </c>
      <c r="K238" s="29">
        <v>310866.24</v>
      </c>
      <c r="L238" s="10">
        <f>(F238+J238)/C238</f>
        <v>353.86917820455557</v>
      </c>
      <c r="M238" s="10">
        <f>K238/C238</f>
        <v>138.84155426529699</v>
      </c>
      <c r="N238" s="11">
        <f>(F238+J238+K238)/C238</f>
        <v>492.71073246985264</v>
      </c>
    </row>
    <row r="239" spans="1:14" ht="15" customHeight="1">
      <c r="A239" s="8" t="s">
        <v>9</v>
      </c>
      <c r="B239" s="9" t="s">
        <v>0</v>
      </c>
      <c r="C239" s="28">
        <v>135</v>
      </c>
      <c r="D239" s="29">
        <v>50143.64</v>
      </c>
      <c r="E239" s="30">
        <v>0</v>
      </c>
      <c r="F239" s="29">
        <f>D239-E239</f>
        <v>50143.64</v>
      </c>
      <c r="G239" s="29">
        <v>202.45</v>
      </c>
      <c r="H239" s="29">
        <v>0</v>
      </c>
      <c r="I239" s="29">
        <v>0</v>
      </c>
      <c r="J239" s="29">
        <f>G239-H239-I239</f>
        <v>202.45</v>
      </c>
      <c r="K239" s="29">
        <v>16100.99</v>
      </c>
      <c r="L239" s="10">
        <f>(F239+J239)/C239</f>
        <v>372.93399999999997</v>
      </c>
      <c r="M239" s="10">
        <f>K239/C239</f>
        <v>119.26659259259259</v>
      </c>
      <c r="N239" s="11">
        <f>(F239+J239+K239)/C239</f>
        <v>492.20059259259261</v>
      </c>
    </row>
    <row r="240" spans="1:14" ht="15" customHeight="1">
      <c r="A240" s="8" t="s">
        <v>547</v>
      </c>
      <c r="B240" s="9" t="s">
        <v>182</v>
      </c>
      <c r="C240" s="28">
        <v>4528</v>
      </c>
      <c r="D240" s="29">
        <v>1577178.76</v>
      </c>
      <c r="E240" s="30">
        <v>0</v>
      </c>
      <c r="F240" s="29">
        <f>D240-E240</f>
        <v>1577178.76</v>
      </c>
      <c r="G240" s="29">
        <v>21129.05</v>
      </c>
      <c r="H240" s="29">
        <v>0</v>
      </c>
      <c r="I240" s="29">
        <v>0</v>
      </c>
      <c r="J240" s="29">
        <f>G240-H240-I240</f>
        <v>21129.05</v>
      </c>
      <c r="K240" s="29">
        <v>623993.57999999996</v>
      </c>
      <c r="L240" s="10">
        <f>(F240+J240)/C240</f>
        <v>352.98317358657243</v>
      </c>
      <c r="M240" s="10">
        <f>K240/C240</f>
        <v>137.80776943462897</v>
      </c>
      <c r="N240" s="11">
        <f>(F240+J240+K240)/C240</f>
        <v>490.79094302120143</v>
      </c>
    </row>
    <row r="241" spans="1:14" ht="15" customHeight="1">
      <c r="A241" s="8" t="s">
        <v>205</v>
      </c>
      <c r="B241" s="9" t="s">
        <v>182</v>
      </c>
      <c r="C241" s="28">
        <v>1355</v>
      </c>
      <c r="D241" s="29">
        <v>456483.8</v>
      </c>
      <c r="E241" s="30">
        <v>0</v>
      </c>
      <c r="F241" s="29">
        <f>D241-E241</f>
        <v>456483.8</v>
      </c>
      <c r="G241" s="29">
        <v>3695.23</v>
      </c>
      <c r="H241" s="29">
        <v>0</v>
      </c>
      <c r="I241" s="29">
        <v>0</v>
      </c>
      <c r="J241" s="29">
        <f>G241-H241-I241</f>
        <v>3695.23</v>
      </c>
      <c r="K241" s="29">
        <v>203740.72</v>
      </c>
      <c r="L241" s="10">
        <f>(F241+J241)/C241</f>
        <v>339.61552029520294</v>
      </c>
      <c r="M241" s="10">
        <f>K241/C241</f>
        <v>150.36215498154982</v>
      </c>
      <c r="N241" s="11">
        <f>(F241+J241+K241)/C241</f>
        <v>489.97767527675279</v>
      </c>
    </row>
    <row r="242" spans="1:14" ht="15" customHeight="1">
      <c r="A242" s="8" t="s">
        <v>148</v>
      </c>
      <c r="B242" s="9" t="s">
        <v>119</v>
      </c>
      <c r="C242" s="28">
        <v>125</v>
      </c>
      <c r="D242" s="29">
        <v>27928.67</v>
      </c>
      <c r="E242" s="30">
        <v>0</v>
      </c>
      <c r="F242" s="29">
        <f>D242-E242</f>
        <v>27928.67</v>
      </c>
      <c r="G242" s="29">
        <v>99.24</v>
      </c>
      <c r="H242" s="29">
        <v>0</v>
      </c>
      <c r="I242" s="29">
        <v>0</v>
      </c>
      <c r="J242" s="29">
        <f>G242-H242-I242</f>
        <v>99.24</v>
      </c>
      <c r="K242" s="29">
        <v>33218.04</v>
      </c>
      <c r="L242" s="10">
        <f>(F242+J242)/C242</f>
        <v>224.22327999999999</v>
      </c>
      <c r="M242" s="10">
        <f>K242/C242</f>
        <v>265.74432000000002</v>
      </c>
      <c r="N242" s="11">
        <f>(F242+J242+K242)/C242</f>
        <v>489.9676</v>
      </c>
    </row>
    <row r="243" spans="1:14" ht="15" customHeight="1">
      <c r="A243" s="8" t="s">
        <v>43</v>
      </c>
      <c r="B243" s="9" t="s">
        <v>0</v>
      </c>
      <c r="C243" s="28">
        <v>802</v>
      </c>
      <c r="D243" s="29">
        <v>299083.55</v>
      </c>
      <c r="E243" s="30">
        <v>0</v>
      </c>
      <c r="F243" s="29">
        <f>D243-E243</f>
        <v>299083.55</v>
      </c>
      <c r="G243" s="29">
        <v>-7107.02</v>
      </c>
      <c r="H243" s="29">
        <v>0</v>
      </c>
      <c r="I243" s="29">
        <v>0</v>
      </c>
      <c r="J243" s="29">
        <f>G243-H243-I243</f>
        <v>-7107.02</v>
      </c>
      <c r="K243" s="29">
        <v>100820.81</v>
      </c>
      <c r="L243" s="10">
        <f>(F243+J243)/C243</f>
        <v>364.06051122194509</v>
      </c>
      <c r="M243" s="10">
        <f>K243/C243</f>
        <v>125.71173316708229</v>
      </c>
      <c r="N243" s="11">
        <f>(F243+J243+K243)/C243</f>
        <v>489.77224438902738</v>
      </c>
    </row>
    <row r="244" spans="1:14" ht="15" customHeight="1">
      <c r="A244" s="8" t="s">
        <v>506</v>
      </c>
      <c r="B244" s="9" t="s">
        <v>267</v>
      </c>
      <c r="C244" s="28">
        <v>63630</v>
      </c>
      <c r="D244" s="29">
        <v>22757805.109999999</v>
      </c>
      <c r="E244" s="30">
        <v>0</v>
      </c>
      <c r="F244" s="29">
        <f>D244-E244</f>
        <v>22757805.109999999</v>
      </c>
      <c r="G244" s="29">
        <v>386919.35</v>
      </c>
      <c r="H244" s="29">
        <v>0</v>
      </c>
      <c r="I244" s="29">
        <v>0</v>
      </c>
      <c r="J244" s="29">
        <f>G244-H244-I244</f>
        <v>386919.35</v>
      </c>
      <c r="K244" s="29">
        <v>8019042.4500000002</v>
      </c>
      <c r="L244" s="10">
        <f>(F244+J244)/C244</f>
        <v>363.73918686154332</v>
      </c>
      <c r="M244" s="10">
        <f>K244/C244</f>
        <v>126.02612682696841</v>
      </c>
      <c r="N244" s="11">
        <f>(F244+J244+K244)/C244</f>
        <v>489.7653136885117</v>
      </c>
    </row>
    <row r="245" spans="1:14" ht="15" customHeight="1">
      <c r="A245" s="8" t="s">
        <v>217</v>
      </c>
      <c r="B245" s="9" t="s">
        <v>182</v>
      </c>
      <c r="C245" s="28">
        <v>2220</v>
      </c>
      <c r="D245" s="29">
        <v>717369.25</v>
      </c>
      <c r="E245" s="30">
        <v>0</v>
      </c>
      <c r="F245" s="29">
        <f>D245-E245</f>
        <v>717369.25</v>
      </c>
      <c r="G245" s="29">
        <v>19121.07</v>
      </c>
      <c r="H245" s="29">
        <v>0</v>
      </c>
      <c r="I245" s="29">
        <v>0</v>
      </c>
      <c r="J245" s="29">
        <f>G245-H245-I245</f>
        <v>19121.07</v>
      </c>
      <c r="K245" s="29">
        <v>348478.48</v>
      </c>
      <c r="L245" s="10">
        <f>(F245+J245)/C245</f>
        <v>331.75239639639636</v>
      </c>
      <c r="M245" s="10">
        <f>K245/C245</f>
        <v>156.97228828828827</v>
      </c>
      <c r="N245" s="11">
        <f>(F245+J245+K245)/C245</f>
        <v>488.72468468468458</v>
      </c>
    </row>
    <row r="246" spans="1:14" ht="15" customHeight="1">
      <c r="A246" s="8" t="s">
        <v>627</v>
      </c>
      <c r="B246" s="9" t="s">
        <v>0</v>
      </c>
      <c r="C246" s="28">
        <v>279</v>
      </c>
      <c r="D246" s="29">
        <v>100439.82</v>
      </c>
      <c r="E246" s="30">
        <v>0</v>
      </c>
      <c r="F246" s="29">
        <f>D246-E246</f>
        <v>100439.82</v>
      </c>
      <c r="G246" s="29">
        <v>1562.21</v>
      </c>
      <c r="H246" s="29">
        <v>0</v>
      </c>
      <c r="I246" s="29">
        <v>0</v>
      </c>
      <c r="J246" s="29">
        <f>G246-H246-I246</f>
        <v>1562.21</v>
      </c>
      <c r="K246" s="29">
        <v>34249.07</v>
      </c>
      <c r="L246" s="10">
        <f>(F246+J246)/C246</f>
        <v>365.59867383512551</v>
      </c>
      <c r="M246" s="10">
        <f>K246/C246</f>
        <v>122.75652329749104</v>
      </c>
      <c r="N246" s="11">
        <f>(F246+J246+K246)/C246</f>
        <v>488.35519713261652</v>
      </c>
    </row>
    <row r="247" spans="1:14" ht="15" customHeight="1">
      <c r="A247" s="8" t="s">
        <v>293</v>
      </c>
      <c r="B247" s="9" t="s">
        <v>275</v>
      </c>
      <c r="C247" s="28">
        <v>616</v>
      </c>
      <c r="D247" s="29">
        <v>190309.3</v>
      </c>
      <c r="E247" s="30">
        <v>0</v>
      </c>
      <c r="F247" s="29">
        <f>D247-E247</f>
        <v>190309.3</v>
      </c>
      <c r="G247" s="29">
        <v>3247.25</v>
      </c>
      <c r="H247" s="29">
        <v>0</v>
      </c>
      <c r="I247" s="29">
        <v>0</v>
      </c>
      <c r="J247" s="29">
        <f>G247-H247-I247</f>
        <v>3247.25</v>
      </c>
      <c r="K247" s="29">
        <v>106258.64</v>
      </c>
      <c r="L247" s="10">
        <f>(F247+J247)/C247</f>
        <v>314.21517857142857</v>
      </c>
      <c r="M247" s="10">
        <f>K247/C247</f>
        <v>172.4977922077922</v>
      </c>
      <c r="N247" s="11">
        <f>(F247+J247+K247)/C247</f>
        <v>486.71297077922077</v>
      </c>
    </row>
    <row r="248" spans="1:14" ht="15" customHeight="1">
      <c r="A248" s="8" t="s">
        <v>370</v>
      </c>
      <c r="B248" s="9" t="s">
        <v>237</v>
      </c>
      <c r="C248" s="28">
        <v>9898</v>
      </c>
      <c r="D248" s="29">
        <v>3447624.57</v>
      </c>
      <c r="E248" s="30">
        <v>0</v>
      </c>
      <c r="F248" s="29">
        <f>D248-E248</f>
        <v>3447624.57</v>
      </c>
      <c r="G248" s="29">
        <v>76195.31</v>
      </c>
      <c r="H248" s="29">
        <v>0</v>
      </c>
      <c r="I248" s="29">
        <v>0</v>
      </c>
      <c r="J248" s="29">
        <f>G248-H248-I248</f>
        <v>76195.31</v>
      </c>
      <c r="K248" s="29">
        <v>1269402.3700000001</v>
      </c>
      <c r="L248" s="10">
        <f>(F248+J248)/C248</f>
        <v>356.01332390381896</v>
      </c>
      <c r="M248" s="10">
        <f>K248/C248</f>
        <v>128.24837037785412</v>
      </c>
      <c r="N248" s="11">
        <f>(F248+J248+K248)/C248</f>
        <v>484.26169428167304</v>
      </c>
    </row>
    <row r="249" spans="1:14" ht="15" customHeight="1">
      <c r="A249" s="8" t="s">
        <v>390</v>
      </c>
      <c r="B249" s="9" t="s">
        <v>267</v>
      </c>
      <c r="C249" s="28">
        <v>7016</v>
      </c>
      <c r="D249" s="29">
        <v>2162575.1800000002</v>
      </c>
      <c r="E249" s="30">
        <v>0</v>
      </c>
      <c r="F249" s="29">
        <f>D249-E249</f>
        <v>2162575.1800000002</v>
      </c>
      <c r="G249" s="29">
        <v>52067.46</v>
      </c>
      <c r="H249" s="29">
        <v>0</v>
      </c>
      <c r="I249" s="29">
        <v>0</v>
      </c>
      <c r="J249" s="29">
        <f>G249-H249-I249</f>
        <v>52067.46</v>
      </c>
      <c r="K249" s="29">
        <v>1182003.78</v>
      </c>
      <c r="L249" s="10">
        <f>(F249+J249)/C249</f>
        <v>315.65602052451538</v>
      </c>
      <c r="M249" s="10">
        <f>K249/C249</f>
        <v>168.47260262257697</v>
      </c>
      <c r="N249" s="11">
        <f>(F249+J249+K249)/C249</f>
        <v>484.12862314709236</v>
      </c>
    </row>
    <row r="250" spans="1:14" ht="15" customHeight="1">
      <c r="A250" s="8" t="s">
        <v>127</v>
      </c>
      <c r="B250" s="9" t="s">
        <v>119</v>
      </c>
      <c r="C250" s="28">
        <v>336</v>
      </c>
      <c r="D250" s="29">
        <v>117413.95</v>
      </c>
      <c r="E250" s="30">
        <v>0</v>
      </c>
      <c r="F250" s="29">
        <f>D250-E250</f>
        <v>117413.95</v>
      </c>
      <c r="G250" s="29">
        <v>5312.42</v>
      </c>
      <c r="H250" s="29">
        <v>0</v>
      </c>
      <c r="I250" s="29">
        <v>0</v>
      </c>
      <c r="J250" s="29">
        <f>G250-H250-I250</f>
        <v>5312.42</v>
      </c>
      <c r="K250" s="29">
        <v>39768.71</v>
      </c>
      <c r="L250" s="10">
        <f>(F250+J250)/C250</f>
        <v>365.25705357142857</v>
      </c>
      <c r="M250" s="10">
        <f>K250/C250</f>
        <v>118.35925595238095</v>
      </c>
      <c r="N250" s="11">
        <f>(F250+J250+K250)/C250</f>
        <v>483.61630952380949</v>
      </c>
    </row>
    <row r="251" spans="1:14" ht="15" customHeight="1">
      <c r="A251" s="8" t="s">
        <v>81</v>
      </c>
      <c r="B251" s="9" t="s">
        <v>0</v>
      </c>
      <c r="C251" s="28">
        <v>1722</v>
      </c>
      <c r="D251" s="29">
        <v>583769.92000000004</v>
      </c>
      <c r="E251" s="30">
        <v>0</v>
      </c>
      <c r="F251" s="29">
        <f>D251-E251</f>
        <v>583769.92000000004</v>
      </c>
      <c r="G251" s="29">
        <v>9315.2800000000007</v>
      </c>
      <c r="H251" s="29">
        <v>0</v>
      </c>
      <c r="I251" s="29">
        <v>0</v>
      </c>
      <c r="J251" s="29">
        <f>G251-H251-I251</f>
        <v>9315.2800000000007</v>
      </c>
      <c r="K251" s="29">
        <v>239517.45</v>
      </c>
      <c r="L251" s="10">
        <f>(F251+J251)/C251</f>
        <v>344.41649245063883</v>
      </c>
      <c r="M251" s="10">
        <f>K251/C251</f>
        <v>139.09259581881534</v>
      </c>
      <c r="N251" s="11">
        <f>(F251+J251+K251)/C251</f>
        <v>483.5090882694542</v>
      </c>
    </row>
    <row r="252" spans="1:14" ht="15" customHeight="1">
      <c r="A252" s="8" t="s">
        <v>625</v>
      </c>
      <c r="B252" s="9" t="s">
        <v>119</v>
      </c>
      <c r="C252" s="28">
        <v>12563</v>
      </c>
      <c r="D252" s="29">
        <v>4582299.7300000004</v>
      </c>
      <c r="E252" s="30">
        <v>0</v>
      </c>
      <c r="F252" s="29">
        <f>D252-E252</f>
        <v>4582299.7300000004</v>
      </c>
      <c r="G252" s="29">
        <v>62103.74</v>
      </c>
      <c r="H252" s="29">
        <v>0</v>
      </c>
      <c r="I252" s="29">
        <v>0</v>
      </c>
      <c r="J252" s="29">
        <f>G252-H252-I252</f>
        <v>62103.74</v>
      </c>
      <c r="K252" s="29">
        <v>1424990.81</v>
      </c>
      <c r="L252" s="10">
        <f>(F252+J252)/C252</f>
        <v>369.68904481413682</v>
      </c>
      <c r="M252" s="10">
        <f>K252/C252</f>
        <v>113.42758974767173</v>
      </c>
      <c r="N252" s="11">
        <f>(F252+J252+K252)/C252</f>
        <v>483.11663456180855</v>
      </c>
    </row>
    <row r="253" spans="1:14" ht="15" customHeight="1">
      <c r="A253" s="8" t="s">
        <v>379</v>
      </c>
      <c r="B253" s="9" t="s">
        <v>319</v>
      </c>
      <c r="C253" s="28">
        <v>15824</v>
      </c>
      <c r="D253" s="29">
        <v>6980554.3700000001</v>
      </c>
      <c r="E253" s="30">
        <v>0</v>
      </c>
      <c r="F253" s="29">
        <f>D253-E253</f>
        <v>6980554.3700000001</v>
      </c>
      <c r="G253" s="29">
        <v>84510.19</v>
      </c>
      <c r="H253" s="29">
        <v>0</v>
      </c>
      <c r="I253" s="29">
        <v>0</v>
      </c>
      <c r="J253" s="29">
        <f>G253-H253-I253</f>
        <v>84510.19</v>
      </c>
      <c r="K253" s="29">
        <v>571746.75</v>
      </c>
      <c r="L253" s="10">
        <f>(F253+J253)/C253</f>
        <v>446.47779069767444</v>
      </c>
      <c r="M253" s="10">
        <f>K253/C253</f>
        <v>36.131619691607682</v>
      </c>
      <c r="N253" s="11">
        <f>(F253+J253+K253)/C253</f>
        <v>482.60941038928212</v>
      </c>
    </row>
    <row r="254" spans="1:14" ht="15" customHeight="1">
      <c r="A254" s="8" t="s">
        <v>391</v>
      </c>
      <c r="B254" s="9" t="s">
        <v>91</v>
      </c>
      <c r="C254" s="28">
        <v>14387</v>
      </c>
      <c r="D254" s="29">
        <v>4777039.0199999996</v>
      </c>
      <c r="E254" s="30">
        <v>0</v>
      </c>
      <c r="F254" s="29">
        <f>D254-E254</f>
        <v>4777039.0199999996</v>
      </c>
      <c r="G254" s="29">
        <v>92201.53</v>
      </c>
      <c r="H254" s="29">
        <v>0</v>
      </c>
      <c r="I254" s="29">
        <v>0</v>
      </c>
      <c r="J254" s="29">
        <f>G254-H254-I254</f>
        <v>92201.53</v>
      </c>
      <c r="K254" s="29">
        <v>2061805.77</v>
      </c>
      <c r="L254" s="10">
        <f>(F254+J254)/C254</f>
        <v>338.44724751511779</v>
      </c>
      <c r="M254" s="10">
        <f>K254/C254</f>
        <v>143.31033363453116</v>
      </c>
      <c r="N254" s="11">
        <f>(F254+J254+K254)/C254</f>
        <v>481.75758114964901</v>
      </c>
    </row>
    <row r="255" spans="1:14" ht="15" customHeight="1">
      <c r="A255" s="8" t="s">
        <v>372</v>
      </c>
      <c r="B255" s="9" t="s">
        <v>0</v>
      </c>
      <c r="C255" s="28">
        <v>5466</v>
      </c>
      <c r="D255" s="29">
        <v>2154999.5299999998</v>
      </c>
      <c r="E255" s="30">
        <v>0</v>
      </c>
      <c r="F255" s="29">
        <f>D255-E255</f>
        <v>2154999.5299999998</v>
      </c>
      <c r="G255" s="29">
        <v>24064.74</v>
      </c>
      <c r="H255" s="29">
        <v>0</v>
      </c>
      <c r="I255" s="29">
        <v>0</v>
      </c>
      <c r="J255" s="29">
        <f>G255-H255-I255</f>
        <v>24064.74</v>
      </c>
      <c r="K255" s="29">
        <v>444650.42</v>
      </c>
      <c r="L255" s="10">
        <f>(F255+J255)/C255</f>
        <v>398.65793450420784</v>
      </c>
      <c r="M255" s="10">
        <f>K255/C255</f>
        <v>81.348412001463586</v>
      </c>
      <c r="N255" s="11">
        <f>(F255+J255+K255)/C255</f>
        <v>480.00634650567139</v>
      </c>
    </row>
    <row r="256" spans="1:14" ht="15" customHeight="1">
      <c r="A256" s="8" t="s">
        <v>298</v>
      </c>
      <c r="B256" s="9" t="s">
        <v>275</v>
      </c>
      <c r="C256" s="28">
        <v>3065</v>
      </c>
      <c r="D256" s="29">
        <v>1261780.3999999999</v>
      </c>
      <c r="E256" s="30">
        <v>0</v>
      </c>
      <c r="F256" s="29">
        <f>D256-E256</f>
        <v>1261780.3999999999</v>
      </c>
      <c r="G256" s="29">
        <v>20598.93</v>
      </c>
      <c r="H256" s="29">
        <v>0</v>
      </c>
      <c r="I256" s="29">
        <v>0</v>
      </c>
      <c r="J256" s="29">
        <f>G256-H256-I256</f>
        <v>20598.93</v>
      </c>
      <c r="K256" s="29">
        <v>186464.73</v>
      </c>
      <c r="L256" s="10">
        <f>(F256+J256)/C256</f>
        <v>418.39456117455131</v>
      </c>
      <c r="M256" s="10">
        <f>K256/C256</f>
        <v>60.836779771615014</v>
      </c>
      <c r="N256" s="11">
        <f>(F256+J256+K256)/C256</f>
        <v>479.23134094616631</v>
      </c>
    </row>
    <row r="257" spans="1:14" ht="15" customHeight="1">
      <c r="A257" s="8" t="s">
        <v>395</v>
      </c>
      <c r="B257" s="9" t="s">
        <v>319</v>
      </c>
      <c r="C257" s="28">
        <v>12903</v>
      </c>
      <c r="D257" s="29">
        <v>5436735.2199999997</v>
      </c>
      <c r="E257" s="30">
        <v>0</v>
      </c>
      <c r="F257" s="29">
        <f>D257-E257</f>
        <v>5436735.2199999997</v>
      </c>
      <c r="G257" s="29">
        <v>165593.96</v>
      </c>
      <c r="H257" s="29">
        <v>0</v>
      </c>
      <c r="I257" s="29">
        <v>0</v>
      </c>
      <c r="J257" s="29">
        <f>G257-H257-I257</f>
        <v>165593.96</v>
      </c>
      <c r="K257" s="29">
        <v>576638.79</v>
      </c>
      <c r="L257" s="10">
        <f>(F257+J257)/C257</f>
        <v>434.18810974192047</v>
      </c>
      <c r="M257" s="10">
        <f>K257/C257</f>
        <v>44.690288305045343</v>
      </c>
      <c r="N257" s="11">
        <f>(F257+J257+K257)/C257</f>
        <v>478.8783980469658</v>
      </c>
    </row>
    <row r="258" spans="1:14" ht="15" customHeight="1">
      <c r="A258" s="8" t="s">
        <v>520</v>
      </c>
      <c r="B258" s="9" t="s">
        <v>91</v>
      </c>
      <c r="C258" s="28">
        <v>143837</v>
      </c>
      <c r="D258" s="29">
        <v>56998815.560000002</v>
      </c>
      <c r="E258" s="30">
        <v>2531890.48</v>
      </c>
      <c r="F258" s="29">
        <f>D258-E258</f>
        <v>54466925.080000006</v>
      </c>
      <c r="G258" s="29">
        <v>5370118.3499999996</v>
      </c>
      <c r="H258" s="29">
        <v>2374830.33</v>
      </c>
      <c r="I258" s="29">
        <v>646530.23</v>
      </c>
      <c r="J258" s="29">
        <f>G258-H258-I258</f>
        <v>2348757.7899999996</v>
      </c>
      <c r="K258" s="29">
        <v>12026249.710000001</v>
      </c>
      <c r="L258" s="10">
        <f>(F258+J258)/C258</f>
        <v>395.00047185355646</v>
      </c>
      <c r="M258" s="10">
        <f>K258/C258</f>
        <v>83.610265161258937</v>
      </c>
      <c r="N258" s="11">
        <f>(F258+J258+K258)/C258</f>
        <v>478.61073701481547</v>
      </c>
    </row>
    <row r="259" spans="1:14" ht="15" customHeight="1">
      <c r="A259" s="8" t="s">
        <v>221</v>
      </c>
      <c r="B259" s="9" t="s">
        <v>182</v>
      </c>
      <c r="C259" s="28">
        <v>1332</v>
      </c>
      <c r="D259" s="29">
        <v>359605.99</v>
      </c>
      <c r="E259" s="30">
        <v>0</v>
      </c>
      <c r="F259" s="29">
        <f>D259-E259</f>
        <v>359605.99</v>
      </c>
      <c r="G259" s="29">
        <v>14232.35</v>
      </c>
      <c r="H259" s="29">
        <v>0</v>
      </c>
      <c r="I259" s="29">
        <v>0</v>
      </c>
      <c r="J259" s="29">
        <f>G259-H259-I259</f>
        <v>14232.35</v>
      </c>
      <c r="K259" s="29">
        <v>263340.26</v>
      </c>
      <c r="L259" s="10">
        <f>(F259+J259)/C259</f>
        <v>280.65941441441441</v>
      </c>
      <c r="M259" s="10">
        <f>K259/C259</f>
        <v>197.70289789789791</v>
      </c>
      <c r="N259" s="11">
        <f>(F259+J259+K259)/C259</f>
        <v>478.36231231231227</v>
      </c>
    </row>
    <row r="260" spans="1:14" ht="15" customHeight="1">
      <c r="A260" s="8" t="s">
        <v>637</v>
      </c>
      <c r="B260" s="9" t="s">
        <v>0</v>
      </c>
      <c r="C260" s="28">
        <v>1744</v>
      </c>
      <c r="D260" s="29">
        <v>626186.62</v>
      </c>
      <c r="E260" s="30">
        <v>0</v>
      </c>
      <c r="F260" s="29">
        <f>D260-E260</f>
        <v>626186.62</v>
      </c>
      <c r="G260" s="29">
        <v>0</v>
      </c>
      <c r="H260" s="29">
        <v>0</v>
      </c>
      <c r="I260" s="29">
        <v>0</v>
      </c>
      <c r="J260" s="29">
        <f>G260-H260-I260</f>
        <v>0</v>
      </c>
      <c r="K260" s="29">
        <v>206994.91</v>
      </c>
      <c r="L260" s="10">
        <f>(F260+J260)/C260</f>
        <v>359.05196100917431</v>
      </c>
      <c r="M260" s="10">
        <f>K260/C260</f>
        <v>118.68974197247707</v>
      </c>
      <c r="N260" s="11">
        <f>(F260+J260+K260)/C260</f>
        <v>477.74170298165137</v>
      </c>
    </row>
    <row r="261" spans="1:14" ht="15" customHeight="1">
      <c r="A261" s="8" t="s">
        <v>86</v>
      </c>
      <c r="B261" s="9" t="s">
        <v>0</v>
      </c>
      <c r="C261" s="28">
        <v>264</v>
      </c>
      <c r="D261" s="29">
        <v>63907.1</v>
      </c>
      <c r="E261" s="30">
        <v>0</v>
      </c>
      <c r="F261" s="29">
        <f>D261-E261</f>
        <v>63907.1</v>
      </c>
      <c r="G261" s="29">
        <v>1138.93</v>
      </c>
      <c r="H261" s="29">
        <v>0</v>
      </c>
      <c r="I261" s="29">
        <v>0</v>
      </c>
      <c r="J261" s="29">
        <f>G261-H261-I261</f>
        <v>1138.93</v>
      </c>
      <c r="K261" s="29">
        <v>60950.38</v>
      </c>
      <c r="L261" s="10">
        <f>(F261+J261)/C261</f>
        <v>246.38647727272726</v>
      </c>
      <c r="M261" s="10">
        <f>K261/C261</f>
        <v>230.87265151515152</v>
      </c>
      <c r="N261" s="11">
        <f>(F261+J261+K261)/C261</f>
        <v>477.25912878787881</v>
      </c>
    </row>
    <row r="262" spans="1:14" ht="15" customHeight="1">
      <c r="A262" s="8" t="s">
        <v>140</v>
      </c>
      <c r="B262" s="9" t="s">
        <v>119</v>
      </c>
      <c r="C262" s="28">
        <v>1248</v>
      </c>
      <c r="D262" s="29">
        <v>451267.1</v>
      </c>
      <c r="E262" s="30">
        <v>0</v>
      </c>
      <c r="F262" s="29">
        <f>D262-E262</f>
        <v>451267.1</v>
      </c>
      <c r="G262" s="29">
        <v>7528.11</v>
      </c>
      <c r="H262" s="29">
        <v>0</v>
      </c>
      <c r="I262" s="29">
        <v>0</v>
      </c>
      <c r="J262" s="29">
        <f>G262-H262-I262</f>
        <v>7528.11</v>
      </c>
      <c r="K262" s="29">
        <v>135776.85999999999</v>
      </c>
      <c r="L262" s="10">
        <f>(F262+J262)/C262</f>
        <v>367.62436698717949</v>
      </c>
      <c r="M262" s="10">
        <f>K262/C262</f>
        <v>108.79556089743589</v>
      </c>
      <c r="N262" s="11">
        <f>(F262+J262+K262)/C262</f>
        <v>476.41992788461533</v>
      </c>
    </row>
    <row r="263" spans="1:14" ht="15" customHeight="1">
      <c r="A263" s="8" t="s">
        <v>624</v>
      </c>
      <c r="B263" s="9" t="s">
        <v>275</v>
      </c>
      <c r="C263" s="28">
        <v>1453</v>
      </c>
      <c r="D263" s="29">
        <v>412959.58</v>
      </c>
      <c r="E263" s="30">
        <v>0</v>
      </c>
      <c r="F263" s="29">
        <f>D263-E263</f>
        <v>412959.58</v>
      </c>
      <c r="G263" s="29">
        <v>0</v>
      </c>
      <c r="H263" s="29">
        <v>0</v>
      </c>
      <c r="I263" s="29">
        <v>0</v>
      </c>
      <c r="J263" s="29">
        <f>G263-H263-I263</f>
        <v>0</v>
      </c>
      <c r="K263" s="29">
        <v>279253.83</v>
      </c>
      <c r="L263" s="10">
        <f>(F263+J263)/C263</f>
        <v>284.211686166552</v>
      </c>
      <c r="M263" s="10">
        <f>K263/C263</f>
        <v>192.19121128699243</v>
      </c>
      <c r="N263" s="11">
        <f>(F263+J263+K263)/C263</f>
        <v>476.40289745354443</v>
      </c>
    </row>
    <row r="264" spans="1:14" ht="15" customHeight="1">
      <c r="A264" s="8" t="s">
        <v>519</v>
      </c>
      <c r="B264" s="9" t="s">
        <v>267</v>
      </c>
      <c r="C264" s="28">
        <v>123078</v>
      </c>
      <c r="D264" s="29">
        <v>44083181.310000002</v>
      </c>
      <c r="E264" s="30">
        <v>2315927.7599999998</v>
      </c>
      <c r="F264" s="29">
        <f>D264-E264</f>
        <v>41767253.550000004</v>
      </c>
      <c r="G264" s="29">
        <v>3840502.5</v>
      </c>
      <c r="H264" s="29">
        <v>2020602.49</v>
      </c>
      <c r="I264" s="29">
        <v>391261</v>
      </c>
      <c r="J264" s="29">
        <f>G264-H264-I264</f>
        <v>1428639.01</v>
      </c>
      <c r="K264" s="29">
        <v>15295667.890000001</v>
      </c>
      <c r="L264" s="10">
        <f>(F264+J264)/C264</f>
        <v>350.96355611888396</v>
      </c>
      <c r="M264" s="10">
        <f>K264/C264</f>
        <v>124.27621418937585</v>
      </c>
      <c r="N264" s="11">
        <f>(F264+J264+K264)/C264</f>
        <v>475.23977030825984</v>
      </c>
    </row>
    <row r="265" spans="1:14" ht="15" customHeight="1">
      <c r="A265" s="8" t="s">
        <v>403</v>
      </c>
      <c r="B265" s="9" t="s">
        <v>182</v>
      </c>
      <c r="C265" s="28">
        <v>11328</v>
      </c>
      <c r="D265" s="29">
        <v>3564209.38</v>
      </c>
      <c r="E265" s="30">
        <v>0</v>
      </c>
      <c r="F265" s="29">
        <f>D265-E265</f>
        <v>3564209.38</v>
      </c>
      <c r="G265" s="29">
        <v>93625.32</v>
      </c>
      <c r="H265" s="29">
        <v>0</v>
      </c>
      <c r="I265" s="29">
        <v>0</v>
      </c>
      <c r="J265" s="29">
        <f>G265-H265-I265</f>
        <v>93625.32</v>
      </c>
      <c r="K265" s="29">
        <v>1716574.26</v>
      </c>
      <c r="L265" s="10">
        <f>(F265+J265)/C265</f>
        <v>322.90207450564969</v>
      </c>
      <c r="M265" s="10">
        <f>K265/C265</f>
        <v>151.53374470338983</v>
      </c>
      <c r="N265" s="11">
        <f>(F265+J265+K265)/C265</f>
        <v>474.43581920903955</v>
      </c>
    </row>
    <row r="266" spans="1:14" ht="15" customHeight="1">
      <c r="A266" s="8" t="s">
        <v>493</v>
      </c>
      <c r="B266" s="9" t="s">
        <v>119</v>
      </c>
      <c r="C266" s="28">
        <v>25412</v>
      </c>
      <c r="D266" s="29">
        <v>8282757.9699999997</v>
      </c>
      <c r="E266" s="30">
        <v>0</v>
      </c>
      <c r="F266" s="29">
        <f>D266-E266</f>
        <v>8282757.9699999997</v>
      </c>
      <c r="G266" s="29">
        <v>381122.73</v>
      </c>
      <c r="H266" s="29">
        <v>0</v>
      </c>
      <c r="I266" s="29">
        <v>0</v>
      </c>
      <c r="J266" s="29">
        <f>G266-H266-I266</f>
        <v>381122.73</v>
      </c>
      <c r="K266" s="29">
        <v>3389335.16</v>
      </c>
      <c r="L266" s="10">
        <f>(F266+J266)/C266</f>
        <v>340.93659294821339</v>
      </c>
      <c r="M266" s="10">
        <f>K266/C266</f>
        <v>133.37538013536911</v>
      </c>
      <c r="N266" s="11">
        <f>(F266+J266+K266)/C266</f>
        <v>474.31197308358253</v>
      </c>
    </row>
    <row r="267" spans="1:14" ht="15" customHeight="1">
      <c r="A267" s="8" t="s">
        <v>483</v>
      </c>
      <c r="B267" s="9" t="s">
        <v>319</v>
      </c>
      <c r="C267" s="28">
        <v>21774</v>
      </c>
      <c r="D267" s="29">
        <v>7802004.6500000004</v>
      </c>
      <c r="E267" s="30">
        <v>0</v>
      </c>
      <c r="F267" s="29">
        <f>D267-E267</f>
        <v>7802004.6500000004</v>
      </c>
      <c r="G267" s="29">
        <v>260743.19</v>
      </c>
      <c r="H267" s="29">
        <v>0</v>
      </c>
      <c r="I267" s="29">
        <v>0</v>
      </c>
      <c r="J267" s="29">
        <f>G267-H267-I267</f>
        <v>260743.19</v>
      </c>
      <c r="K267" s="29">
        <v>2222962.79</v>
      </c>
      <c r="L267" s="10">
        <f>(F267+J267)/C267</f>
        <v>370.29245154771752</v>
      </c>
      <c r="M267" s="10">
        <f>K267/C267</f>
        <v>102.09253191880224</v>
      </c>
      <c r="N267" s="11">
        <f>(F267+J267+K267)/C267</f>
        <v>472.38498346651971</v>
      </c>
    </row>
    <row r="268" spans="1:14" ht="15" customHeight="1">
      <c r="A268" s="8" t="s">
        <v>393</v>
      </c>
      <c r="B268" s="9" t="s">
        <v>275</v>
      </c>
      <c r="C268" s="28">
        <v>5308</v>
      </c>
      <c r="D268" s="29">
        <v>1866683.55</v>
      </c>
      <c r="E268" s="30">
        <v>0</v>
      </c>
      <c r="F268" s="29">
        <f>D268-E268</f>
        <v>1866683.55</v>
      </c>
      <c r="G268" s="29">
        <v>28395.26</v>
      </c>
      <c r="H268" s="29">
        <v>0</v>
      </c>
      <c r="I268" s="29">
        <v>0</v>
      </c>
      <c r="J268" s="29">
        <f>G268-H268-I268</f>
        <v>28395.26</v>
      </c>
      <c r="K268" s="29">
        <v>608704.44999999995</v>
      </c>
      <c r="L268" s="10">
        <f>(F268+J268)/C268</f>
        <v>357.02313677467976</v>
      </c>
      <c r="M268" s="10">
        <f>K268/C268</f>
        <v>114.67679917106254</v>
      </c>
      <c r="N268" s="11">
        <f>(F268+J268+K268)/C268</f>
        <v>471.69993594574225</v>
      </c>
    </row>
    <row r="269" spans="1:14" ht="15" customHeight="1">
      <c r="A269" s="8" t="s">
        <v>74</v>
      </c>
      <c r="B269" s="9" t="s">
        <v>0</v>
      </c>
      <c r="C269" s="28">
        <v>1490</v>
      </c>
      <c r="D269" s="29">
        <v>498117.03</v>
      </c>
      <c r="E269" s="30">
        <v>0</v>
      </c>
      <c r="F269" s="29">
        <f>D269-E269</f>
        <v>498117.03</v>
      </c>
      <c r="G269" s="29">
        <v>50128.81</v>
      </c>
      <c r="H269" s="29">
        <v>0</v>
      </c>
      <c r="I269" s="29">
        <v>0</v>
      </c>
      <c r="J269" s="29">
        <f>G269-H269-I269</f>
        <v>50128.81</v>
      </c>
      <c r="K269" s="29">
        <v>152993.37</v>
      </c>
      <c r="L269" s="10">
        <f>(F269+J269)/C269</f>
        <v>367.95022818791949</v>
      </c>
      <c r="M269" s="10">
        <f>K269/C269</f>
        <v>102.68011409395973</v>
      </c>
      <c r="N269" s="11">
        <f>(F269+J269+K269)/C269</f>
        <v>470.63034228187922</v>
      </c>
    </row>
    <row r="270" spans="1:14" ht="15" customHeight="1">
      <c r="A270" s="8" t="s">
        <v>77</v>
      </c>
      <c r="B270" s="9" t="s">
        <v>0</v>
      </c>
      <c r="C270" s="28">
        <v>1167</v>
      </c>
      <c r="D270" s="29">
        <v>456181.07</v>
      </c>
      <c r="E270" s="30">
        <v>0</v>
      </c>
      <c r="F270" s="29">
        <f>D270-E270</f>
        <v>456181.07</v>
      </c>
      <c r="G270" s="29">
        <v>5515.98</v>
      </c>
      <c r="H270" s="29">
        <v>0</v>
      </c>
      <c r="I270" s="29">
        <v>0</v>
      </c>
      <c r="J270" s="29">
        <f>G270-H270-I270</f>
        <v>5515.98</v>
      </c>
      <c r="K270" s="29">
        <v>86857.53</v>
      </c>
      <c r="L270" s="10">
        <f>(F270+J270)/C270</f>
        <v>395.62729220222792</v>
      </c>
      <c r="M270" s="10">
        <f>K270/C270</f>
        <v>74.428046272493575</v>
      </c>
      <c r="N270" s="11">
        <f>(F270+J270+K270)/C270</f>
        <v>470.05533847472145</v>
      </c>
    </row>
    <row r="271" spans="1:14" ht="15" customHeight="1">
      <c r="A271" s="8" t="s">
        <v>331</v>
      </c>
      <c r="B271" s="9" t="s">
        <v>319</v>
      </c>
      <c r="C271" s="28">
        <v>2980</v>
      </c>
      <c r="D271" s="29">
        <v>907366.34</v>
      </c>
      <c r="E271" s="30">
        <v>0</v>
      </c>
      <c r="F271" s="29">
        <f>D271-E271</f>
        <v>907366.34</v>
      </c>
      <c r="G271" s="29">
        <v>15897.2</v>
      </c>
      <c r="H271" s="29">
        <v>0</v>
      </c>
      <c r="I271" s="29">
        <v>0</v>
      </c>
      <c r="J271" s="29">
        <f>G271-H271-I271</f>
        <v>15897.2</v>
      </c>
      <c r="K271" s="29">
        <v>466783.21</v>
      </c>
      <c r="L271" s="10">
        <f>(F271+J271)/C271</f>
        <v>309.81997986577181</v>
      </c>
      <c r="M271" s="10">
        <f>K271/C271</f>
        <v>156.63866107382552</v>
      </c>
      <c r="N271" s="11">
        <f>(F271+J271+K271)/C271</f>
        <v>466.45864093959733</v>
      </c>
    </row>
    <row r="272" spans="1:14" ht="15" customHeight="1">
      <c r="A272" s="8" t="s">
        <v>380</v>
      </c>
      <c r="B272" s="9" t="s">
        <v>319</v>
      </c>
      <c r="C272" s="28">
        <v>7776</v>
      </c>
      <c r="D272" s="29">
        <v>3164377.05</v>
      </c>
      <c r="E272" s="30">
        <v>0</v>
      </c>
      <c r="F272" s="29">
        <f>D272-E272</f>
        <v>3164377.05</v>
      </c>
      <c r="G272" s="29">
        <v>87968.54</v>
      </c>
      <c r="H272" s="29">
        <v>0</v>
      </c>
      <c r="I272" s="29">
        <v>0</v>
      </c>
      <c r="J272" s="29">
        <f>G272-H272-I272</f>
        <v>87968.54</v>
      </c>
      <c r="K272" s="29">
        <v>369499.61</v>
      </c>
      <c r="L272" s="10">
        <f>(F272+J272)/C272</f>
        <v>418.25431970164607</v>
      </c>
      <c r="M272" s="10">
        <f>K272/C272</f>
        <v>47.517953960905345</v>
      </c>
      <c r="N272" s="11">
        <f>(F272+J272+K272)/C272</f>
        <v>465.77227366255141</v>
      </c>
    </row>
    <row r="273" spans="1:14" ht="15" customHeight="1">
      <c r="A273" s="8" t="s">
        <v>383</v>
      </c>
      <c r="B273" s="9" t="s">
        <v>91</v>
      </c>
      <c r="C273" s="28">
        <v>10801</v>
      </c>
      <c r="D273" s="29">
        <v>3543123.21</v>
      </c>
      <c r="E273" s="30">
        <v>0</v>
      </c>
      <c r="F273" s="29">
        <f>D273-E273</f>
        <v>3543123.21</v>
      </c>
      <c r="G273" s="29">
        <v>71275.990000000005</v>
      </c>
      <c r="H273" s="29">
        <v>0</v>
      </c>
      <c r="I273" s="29">
        <v>0</v>
      </c>
      <c r="J273" s="29">
        <f>G273-H273-I273</f>
        <v>71275.990000000005</v>
      </c>
      <c r="K273" s="29">
        <v>1404497.83</v>
      </c>
      <c r="L273" s="10">
        <f>(F273+J273)/C273</f>
        <v>334.63560781409132</v>
      </c>
      <c r="M273" s="10">
        <f>K273/C273</f>
        <v>130.03405518007594</v>
      </c>
      <c r="N273" s="11">
        <f>(F273+J273+K273)/C273</f>
        <v>464.66966299416725</v>
      </c>
    </row>
    <row r="274" spans="1:14" ht="15" customHeight="1">
      <c r="A274" s="8" t="s">
        <v>187</v>
      </c>
      <c r="B274" s="9" t="s">
        <v>182</v>
      </c>
      <c r="C274" s="28">
        <v>1782</v>
      </c>
      <c r="D274" s="29">
        <v>568695.77</v>
      </c>
      <c r="E274" s="30">
        <v>0</v>
      </c>
      <c r="F274" s="29">
        <f>D274-E274</f>
        <v>568695.77</v>
      </c>
      <c r="G274" s="29">
        <v>8293.17</v>
      </c>
      <c r="H274" s="29">
        <v>0</v>
      </c>
      <c r="I274" s="29">
        <v>0</v>
      </c>
      <c r="J274" s="29">
        <f>G274-H274-I274</f>
        <v>8293.17</v>
      </c>
      <c r="K274" s="29">
        <v>249713.88</v>
      </c>
      <c r="L274" s="10">
        <f>(F274+J274)/C274</f>
        <v>323.78728395061734</v>
      </c>
      <c r="M274" s="10">
        <f>K274/C274</f>
        <v>140.13124579124579</v>
      </c>
      <c r="N274" s="11">
        <f>(F274+J274+K274)/C274</f>
        <v>463.9185297418631</v>
      </c>
    </row>
    <row r="275" spans="1:14" ht="15" customHeight="1">
      <c r="A275" s="8" t="s">
        <v>400</v>
      </c>
      <c r="B275" s="9" t="s">
        <v>182</v>
      </c>
      <c r="C275" s="28">
        <v>13632</v>
      </c>
      <c r="D275" s="29">
        <v>4589936.9800000004</v>
      </c>
      <c r="E275" s="30">
        <v>0</v>
      </c>
      <c r="F275" s="29">
        <f>D275-E275</f>
        <v>4589936.9800000004</v>
      </c>
      <c r="G275" s="29">
        <v>132948.10999999999</v>
      </c>
      <c r="H275" s="29">
        <v>0</v>
      </c>
      <c r="I275" s="29">
        <v>0</v>
      </c>
      <c r="J275" s="29">
        <f>G275-H275-I275</f>
        <v>132948.10999999999</v>
      </c>
      <c r="K275" s="29">
        <v>1588232.3</v>
      </c>
      <c r="L275" s="10">
        <f>(F275+J275)/C275</f>
        <v>346.45577244718316</v>
      </c>
      <c r="M275" s="10">
        <f>K275/C275</f>
        <v>116.50765111502348</v>
      </c>
      <c r="N275" s="11">
        <f>(F275+J275+K275)/C275</f>
        <v>462.96342356220663</v>
      </c>
    </row>
    <row r="276" spans="1:14" ht="15" customHeight="1">
      <c r="A276" s="8" t="s">
        <v>487</v>
      </c>
      <c r="B276" s="9" t="s">
        <v>0</v>
      </c>
      <c r="C276" s="28">
        <v>24340</v>
      </c>
      <c r="D276" s="29">
        <v>7773077.0899999999</v>
      </c>
      <c r="E276" s="30">
        <v>0</v>
      </c>
      <c r="F276" s="29">
        <f>D276-E276</f>
        <v>7773077.0899999999</v>
      </c>
      <c r="G276" s="29">
        <v>456822.17</v>
      </c>
      <c r="H276" s="29">
        <v>0</v>
      </c>
      <c r="I276" s="29">
        <v>0</v>
      </c>
      <c r="J276" s="29">
        <f>G276-H276-I276</f>
        <v>456822.17</v>
      </c>
      <c r="K276" s="29">
        <v>3019571.59</v>
      </c>
      <c r="L276" s="10">
        <f>(F276+J276)/C276</f>
        <v>338.12240180772392</v>
      </c>
      <c r="M276" s="10">
        <f>K276/C276</f>
        <v>124.05799465899753</v>
      </c>
      <c r="N276" s="11">
        <f>(F276+J276+K276)/C276</f>
        <v>462.18039646672145</v>
      </c>
    </row>
    <row r="277" spans="1:14" ht="15" customHeight="1">
      <c r="A277" s="8" t="s">
        <v>279</v>
      </c>
      <c r="B277" s="9" t="s">
        <v>275</v>
      </c>
      <c r="C277" s="28">
        <v>5276</v>
      </c>
      <c r="D277" s="29">
        <v>1588931.91</v>
      </c>
      <c r="E277" s="30">
        <v>0</v>
      </c>
      <c r="F277" s="29">
        <f>D277-E277</f>
        <v>1588931.91</v>
      </c>
      <c r="G277" s="29">
        <v>66311.83</v>
      </c>
      <c r="H277" s="29">
        <v>0</v>
      </c>
      <c r="I277" s="29">
        <v>0</v>
      </c>
      <c r="J277" s="29">
        <f>G277-H277-I277</f>
        <v>66311.83</v>
      </c>
      <c r="K277" s="29">
        <v>782462.17</v>
      </c>
      <c r="L277" s="10">
        <f>(F277+J277)/C277</f>
        <v>313.73080742987111</v>
      </c>
      <c r="M277" s="10">
        <f>K277/C277</f>
        <v>148.30594579226687</v>
      </c>
      <c r="N277" s="11">
        <f>(F277+J277+K277)/C277</f>
        <v>462.03675322213803</v>
      </c>
    </row>
    <row r="278" spans="1:14" ht="15" customHeight="1">
      <c r="A278" s="8" t="s">
        <v>364</v>
      </c>
      <c r="B278" s="9" t="s">
        <v>237</v>
      </c>
      <c r="C278" s="28">
        <v>7932</v>
      </c>
      <c r="D278" s="29">
        <v>3365676.35</v>
      </c>
      <c r="E278" s="30">
        <v>0</v>
      </c>
      <c r="F278" s="29">
        <f>D278-E278</f>
        <v>3365676.35</v>
      </c>
      <c r="G278" s="29">
        <v>23971.439999999999</v>
      </c>
      <c r="H278" s="29">
        <v>0</v>
      </c>
      <c r="I278" s="29">
        <v>0</v>
      </c>
      <c r="J278" s="29">
        <f>G278-H278-I278</f>
        <v>23971.439999999999</v>
      </c>
      <c r="K278" s="29">
        <v>245047.79</v>
      </c>
      <c r="L278" s="10">
        <f>(F278+J278)/C278</f>
        <v>427.33834972264248</v>
      </c>
      <c r="M278" s="10">
        <f>K278/C278</f>
        <v>30.893569087241556</v>
      </c>
      <c r="N278" s="11">
        <f>(F278+J278+K278)/C278</f>
        <v>458.23191880988401</v>
      </c>
    </row>
    <row r="279" spans="1:14" ht="15" customHeight="1">
      <c r="A279" s="8" t="s">
        <v>384</v>
      </c>
      <c r="B279" s="9" t="s">
        <v>237</v>
      </c>
      <c r="C279" s="28">
        <v>9293</v>
      </c>
      <c r="D279" s="29">
        <v>3830744.66</v>
      </c>
      <c r="E279" s="30">
        <v>0</v>
      </c>
      <c r="F279" s="29">
        <f>D279-E279</f>
        <v>3830744.66</v>
      </c>
      <c r="G279" s="29">
        <v>181724.52</v>
      </c>
      <c r="H279" s="29">
        <v>0</v>
      </c>
      <c r="I279" s="29">
        <v>0</v>
      </c>
      <c r="J279" s="29">
        <f>G279-H279-I279</f>
        <v>181724.52</v>
      </c>
      <c r="K279" s="29">
        <v>244470.04</v>
      </c>
      <c r="L279" s="10">
        <f>(F279+J279)/C279</f>
        <v>431.77328957279673</v>
      </c>
      <c r="M279" s="10">
        <f>K279/C279</f>
        <v>26.30690196922415</v>
      </c>
      <c r="N279" s="11">
        <f>(F279+J279+K279)/C279</f>
        <v>458.08019154202083</v>
      </c>
    </row>
    <row r="280" spans="1:14" ht="15" customHeight="1">
      <c r="A280" s="8" t="s">
        <v>36</v>
      </c>
      <c r="B280" s="9" t="s">
        <v>0</v>
      </c>
      <c r="C280" s="28">
        <v>712</v>
      </c>
      <c r="D280" s="29">
        <v>186555.95</v>
      </c>
      <c r="E280" s="30">
        <v>0</v>
      </c>
      <c r="F280" s="29">
        <f>D280-E280</f>
        <v>186555.95</v>
      </c>
      <c r="G280" s="29">
        <v>9646.8700000000008</v>
      </c>
      <c r="H280" s="29">
        <v>0</v>
      </c>
      <c r="I280" s="29">
        <v>0</v>
      </c>
      <c r="J280" s="29">
        <f>G280-H280-I280</f>
        <v>9646.8700000000008</v>
      </c>
      <c r="K280" s="29">
        <v>129059.39</v>
      </c>
      <c r="L280" s="10">
        <f>(F280+J280)/C280</f>
        <v>275.56575842696628</v>
      </c>
      <c r="M280" s="10">
        <f>K280/C280</f>
        <v>181.26318820224719</v>
      </c>
      <c r="N280" s="11">
        <f>(F280+J280+K280)/C280</f>
        <v>456.82894662921353</v>
      </c>
    </row>
    <row r="281" spans="1:14" ht="15" customHeight="1">
      <c r="A281" s="8" t="s">
        <v>594</v>
      </c>
      <c r="B281" s="9" t="s">
        <v>237</v>
      </c>
      <c r="C281" s="28">
        <v>10561</v>
      </c>
      <c r="D281" s="29">
        <v>3197125.61</v>
      </c>
      <c r="E281" s="30">
        <v>0</v>
      </c>
      <c r="F281" s="29">
        <f>D281-E281</f>
        <v>3197125.61</v>
      </c>
      <c r="G281" s="29">
        <v>127128.12</v>
      </c>
      <c r="H281" s="29">
        <v>0</v>
      </c>
      <c r="I281" s="29">
        <v>0</v>
      </c>
      <c r="J281" s="29">
        <f>G281-H281-I281</f>
        <v>127128.12</v>
      </c>
      <c r="K281" s="29">
        <v>1495187.14</v>
      </c>
      <c r="L281" s="10">
        <f>(F281+J281)/C281</f>
        <v>314.7669472587823</v>
      </c>
      <c r="M281" s="10">
        <f>K281/C281</f>
        <v>141.57628444276108</v>
      </c>
      <c r="N281" s="11">
        <f>(F281+J281+K281)/C281</f>
        <v>456.3432317015434</v>
      </c>
    </row>
    <row r="282" spans="1:14" ht="15" customHeight="1">
      <c r="A282" s="8" t="s">
        <v>492</v>
      </c>
      <c r="B282" s="9" t="s">
        <v>319</v>
      </c>
      <c r="C282" s="28">
        <v>39893</v>
      </c>
      <c r="D282" s="29">
        <v>14559906.439999999</v>
      </c>
      <c r="E282" s="30">
        <v>0</v>
      </c>
      <c r="F282" s="29">
        <f>D282-E282</f>
        <v>14559906.439999999</v>
      </c>
      <c r="G282" s="29">
        <v>235154.65</v>
      </c>
      <c r="H282" s="29">
        <v>0</v>
      </c>
      <c r="I282" s="29">
        <v>0</v>
      </c>
      <c r="J282" s="29">
        <f>G282-H282-I282</f>
        <v>235154.65</v>
      </c>
      <c r="K282" s="29">
        <v>3368975.06</v>
      </c>
      <c r="L282" s="10">
        <f>(F282+J282)/C282</f>
        <v>370.86860075702504</v>
      </c>
      <c r="M282" s="10">
        <f>K282/C282</f>
        <v>84.4502810016795</v>
      </c>
      <c r="N282" s="11">
        <f>(F282+J282+K282)/C282</f>
        <v>455.31888175870449</v>
      </c>
    </row>
    <row r="283" spans="1:14" ht="15" customHeight="1">
      <c r="A283" s="8" t="s">
        <v>3</v>
      </c>
      <c r="B283" s="9" t="s">
        <v>0</v>
      </c>
      <c r="C283" s="28">
        <v>5190</v>
      </c>
      <c r="D283" s="29">
        <v>1866672.07</v>
      </c>
      <c r="E283" s="30">
        <v>0</v>
      </c>
      <c r="F283" s="29">
        <f>D283-E283</f>
        <v>1866672.07</v>
      </c>
      <c r="G283" s="29">
        <v>23581.31</v>
      </c>
      <c r="H283" s="29">
        <v>0</v>
      </c>
      <c r="I283" s="29">
        <v>0</v>
      </c>
      <c r="J283" s="29">
        <f>G283-H283-I283</f>
        <v>23581.31</v>
      </c>
      <c r="K283" s="29">
        <v>468149.44</v>
      </c>
      <c r="L283" s="10">
        <f>(F283+J283)/C283</f>
        <v>364.21067052023125</v>
      </c>
      <c r="M283" s="10">
        <f>K283/C283</f>
        <v>90.202204238920999</v>
      </c>
      <c r="N283" s="11">
        <f>(F283+J283+K283)/C283</f>
        <v>454.41287475915226</v>
      </c>
    </row>
    <row r="284" spans="1:14" ht="15" customHeight="1">
      <c r="A284" s="8" t="s">
        <v>423</v>
      </c>
      <c r="B284" s="9" t="s">
        <v>182</v>
      </c>
      <c r="C284" s="28">
        <v>5515</v>
      </c>
      <c r="D284" s="29">
        <v>1528515.36</v>
      </c>
      <c r="E284" s="30">
        <v>0</v>
      </c>
      <c r="F284" s="29">
        <f>D284-E284</f>
        <v>1528515.36</v>
      </c>
      <c r="G284" s="29">
        <v>10421.969999999999</v>
      </c>
      <c r="H284" s="29">
        <v>0</v>
      </c>
      <c r="I284" s="29">
        <v>0</v>
      </c>
      <c r="J284" s="29">
        <f>G284-H284-I284</f>
        <v>10421.969999999999</v>
      </c>
      <c r="K284" s="29">
        <v>965658.82</v>
      </c>
      <c r="L284" s="10">
        <f>(F284+J284)/C284</f>
        <v>279.04575339981869</v>
      </c>
      <c r="M284" s="10">
        <f>K284/C284</f>
        <v>175.09679419764279</v>
      </c>
      <c r="N284" s="11">
        <f>(F284+J284+K284)/C284</f>
        <v>454.14254759746143</v>
      </c>
    </row>
    <row r="285" spans="1:14" ht="15" customHeight="1">
      <c r="A285" s="8" t="s">
        <v>414</v>
      </c>
      <c r="B285" s="9" t="s">
        <v>182</v>
      </c>
      <c r="C285" s="28">
        <v>5100</v>
      </c>
      <c r="D285" s="29">
        <v>1767272.25</v>
      </c>
      <c r="E285" s="30">
        <v>0</v>
      </c>
      <c r="F285" s="29">
        <f>D285-E285</f>
        <v>1767272.25</v>
      </c>
      <c r="G285" s="29">
        <v>39003.550000000003</v>
      </c>
      <c r="H285" s="29">
        <v>0</v>
      </c>
      <c r="I285" s="29">
        <v>0</v>
      </c>
      <c r="J285" s="29">
        <f>G285-H285-I285</f>
        <v>39003.550000000003</v>
      </c>
      <c r="K285" s="29">
        <v>505424.65</v>
      </c>
      <c r="L285" s="10">
        <f>(F285+J285)/C285</f>
        <v>354.17172549019608</v>
      </c>
      <c r="M285" s="10">
        <f>K285/C285</f>
        <v>99.102872549019608</v>
      </c>
      <c r="N285" s="11">
        <f>(F285+J285+K285)/C285</f>
        <v>453.27459803921573</v>
      </c>
    </row>
    <row r="286" spans="1:14" ht="15" customHeight="1">
      <c r="A286" s="8" t="s">
        <v>521</v>
      </c>
      <c r="B286" s="9" t="s">
        <v>319</v>
      </c>
      <c r="C286" s="28">
        <v>135050</v>
      </c>
      <c r="D286" s="29">
        <v>47119258.439999998</v>
      </c>
      <c r="E286" s="30">
        <v>2124567.5099999998</v>
      </c>
      <c r="F286" s="29">
        <f>D286-E286</f>
        <v>44994690.93</v>
      </c>
      <c r="G286" s="29">
        <v>6207532.46</v>
      </c>
      <c r="H286" s="29">
        <v>2257779.14</v>
      </c>
      <c r="I286" s="29">
        <v>497355.63</v>
      </c>
      <c r="J286" s="29">
        <f>G286-H286-I286</f>
        <v>3452397.69</v>
      </c>
      <c r="K286" s="29">
        <v>12682028.119999999</v>
      </c>
      <c r="L286" s="10">
        <f>(F286+J286)/C286</f>
        <v>358.73445849685299</v>
      </c>
      <c r="M286" s="10">
        <f>K286/C286</f>
        <v>93.906168974453905</v>
      </c>
      <c r="N286" s="11">
        <f>(F286+J286+K286)/C286</f>
        <v>452.64062747130686</v>
      </c>
    </row>
    <row r="287" spans="1:14" ht="15" customHeight="1">
      <c r="A287" s="8" t="s">
        <v>419</v>
      </c>
      <c r="B287" s="9" t="s">
        <v>0</v>
      </c>
      <c r="C287" s="28">
        <v>7195</v>
      </c>
      <c r="D287" s="29">
        <v>2429957.92</v>
      </c>
      <c r="E287" s="30">
        <v>0</v>
      </c>
      <c r="F287" s="29">
        <f>D287-E287</f>
        <v>2429957.92</v>
      </c>
      <c r="G287" s="29">
        <v>63254.76</v>
      </c>
      <c r="H287" s="29">
        <v>0</v>
      </c>
      <c r="I287" s="29">
        <v>0</v>
      </c>
      <c r="J287" s="29">
        <f>G287-H287-I287</f>
        <v>63254.76</v>
      </c>
      <c r="K287" s="29">
        <v>763166.12</v>
      </c>
      <c r="L287" s="10">
        <f>(F287+J287)/C287</f>
        <v>346.52017790132032</v>
      </c>
      <c r="M287" s="10">
        <f>K287/C287</f>
        <v>106.06895343988882</v>
      </c>
      <c r="N287" s="11">
        <f>(F287+J287+K287)/C287</f>
        <v>452.58913134120917</v>
      </c>
    </row>
    <row r="288" spans="1:14" ht="15" customHeight="1">
      <c r="A288" s="8" t="s">
        <v>85</v>
      </c>
      <c r="B288" s="9" t="s">
        <v>0</v>
      </c>
      <c r="C288" s="28">
        <v>716</v>
      </c>
      <c r="D288" s="29">
        <v>179435.32</v>
      </c>
      <c r="E288" s="30">
        <v>0</v>
      </c>
      <c r="F288" s="29">
        <f>D288-E288</f>
        <v>179435.32</v>
      </c>
      <c r="G288" s="29">
        <v>7436.22</v>
      </c>
      <c r="H288" s="29">
        <v>0</v>
      </c>
      <c r="I288" s="29">
        <v>0</v>
      </c>
      <c r="J288" s="29">
        <f>G288-H288-I288</f>
        <v>7436.22</v>
      </c>
      <c r="K288" s="29">
        <v>136710.35</v>
      </c>
      <c r="L288" s="10">
        <f>(F288+J288)/C288</f>
        <v>260.99377094972067</v>
      </c>
      <c r="M288" s="10">
        <f>K288/C288</f>
        <v>190.93624301675979</v>
      </c>
      <c r="N288" s="11">
        <f>(F288+J288+K288)/C288</f>
        <v>451.93001396648049</v>
      </c>
    </row>
    <row r="289" spans="1:14" ht="15" customHeight="1">
      <c r="A289" s="8" t="s">
        <v>610</v>
      </c>
      <c r="B289" s="9" t="s">
        <v>182</v>
      </c>
      <c r="C289" s="28">
        <v>1011</v>
      </c>
      <c r="D289" s="29">
        <v>272864.92</v>
      </c>
      <c r="E289" s="30">
        <v>0</v>
      </c>
      <c r="F289" s="29">
        <f>D289-E289</f>
        <v>272864.92</v>
      </c>
      <c r="G289" s="29">
        <v>5577.29</v>
      </c>
      <c r="H289" s="29">
        <v>0</v>
      </c>
      <c r="I289" s="29">
        <v>0</v>
      </c>
      <c r="J289" s="29">
        <f>G289-H289-I289</f>
        <v>5577.29</v>
      </c>
      <c r="K289" s="29">
        <v>177147.66</v>
      </c>
      <c r="L289" s="10">
        <f>(F289+J289)/C289</f>
        <v>275.41267062314535</v>
      </c>
      <c r="M289" s="10">
        <f>K289/C289</f>
        <v>175.22023738872403</v>
      </c>
      <c r="N289" s="11">
        <f>(F289+J289+K289)/C289</f>
        <v>450.6329080118694</v>
      </c>
    </row>
    <row r="290" spans="1:14" ht="15" customHeight="1">
      <c r="A290" s="8" t="s">
        <v>52</v>
      </c>
      <c r="B290" s="9" t="s">
        <v>0</v>
      </c>
      <c r="C290" s="28">
        <v>327</v>
      </c>
      <c r="D290" s="29">
        <v>108867.92</v>
      </c>
      <c r="E290" s="30">
        <v>0</v>
      </c>
      <c r="F290" s="29">
        <f>D290-E290</f>
        <v>108867.92</v>
      </c>
      <c r="G290" s="29">
        <v>1049.1300000000001</v>
      </c>
      <c r="H290" s="29">
        <v>0</v>
      </c>
      <c r="I290" s="29">
        <v>0</v>
      </c>
      <c r="J290" s="29">
        <f>G290-H290-I290</f>
        <v>1049.1300000000001</v>
      </c>
      <c r="K290" s="29">
        <v>37280.800000000003</v>
      </c>
      <c r="L290" s="10">
        <f>(F290+J290)/C290</f>
        <v>336.13776758409784</v>
      </c>
      <c r="M290" s="10">
        <f>K290/C290</f>
        <v>114.0085626911315</v>
      </c>
      <c r="N290" s="11">
        <f>(F290+J290+K290)/C290</f>
        <v>450.14633027522939</v>
      </c>
    </row>
    <row r="291" spans="1:14" ht="15" customHeight="1">
      <c r="A291" s="8" t="s">
        <v>232</v>
      </c>
      <c r="B291" s="9" t="s">
        <v>182</v>
      </c>
      <c r="C291" s="28">
        <v>1932</v>
      </c>
      <c r="D291" s="29">
        <v>426605.23</v>
      </c>
      <c r="E291" s="30">
        <v>0</v>
      </c>
      <c r="F291" s="29">
        <f>D291-E291</f>
        <v>426605.23</v>
      </c>
      <c r="G291" s="29">
        <v>18176.669999999998</v>
      </c>
      <c r="H291" s="29">
        <v>0</v>
      </c>
      <c r="I291" s="29">
        <v>0</v>
      </c>
      <c r="J291" s="29">
        <f>G291-H291-I291</f>
        <v>18176.669999999998</v>
      </c>
      <c r="K291" s="29">
        <v>424807.32</v>
      </c>
      <c r="L291" s="10">
        <f>(F291+J291)/C291</f>
        <v>230.21837474120082</v>
      </c>
      <c r="M291" s="10">
        <f>K291/C291</f>
        <v>219.8795652173913</v>
      </c>
      <c r="N291" s="11">
        <f>(F291+J291+K291)/C291</f>
        <v>450.09793995859212</v>
      </c>
    </row>
    <row r="292" spans="1:14" ht="15" customHeight="1">
      <c r="A292" s="8" t="s">
        <v>98</v>
      </c>
      <c r="B292" s="9" t="s">
        <v>91</v>
      </c>
      <c r="C292" s="28">
        <v>3054</v>
      </c>
      <c r="D292" s="29">
        <v>1230598.78</v>
      </c>
      <c r="E292" s="30">
        <v>0</v>
      </c>
      <c r="F292" s="29">
        <f>D292-E292</f>
        <v>1230598.78</v>
      </c>
      <c r="G292" s="29">
        <v>33600.17</v>
      </c>
      <c r="H292" s="29">
        <v>0</v>
      </c>
      <c r="I292" s="29">
        <v>0</v>
      </c>
      <c r="J292" s="29">
        <f>G292-H292-I292</f>
        <v>33600.17</v>
      </c>
      <c r="K292" s="29">
        <v>109398.83</v>
      </c>
      <c r="L292" s="10">
        <f>(F292+J292)/C292</f>
        <v>413.94857563850684</v>
      </c>
      <c r="M292" s="10">
        <f>K292/C292</f>
        <v>35.821489849377869</v>
      </c>
      <c r="N292" s="11">
        <f>(F292+J292+K292)/C292</f>
        <v>449.77006548788478</v>
      </c>
    </row>
    <row r="293" spans="1:14" ht="15" customHeight="1">
      <c r="A293" s="8" t="s">
        <v>329</v>
      </c>
      <c r="B293" s="9" t="s">
        <v>319</v>
      </c>
      <c r="C293" s="28">
        <v>4684</v>
      </c>
      <c r="D293" s="29">
        <v>1454363.17</v>
      </c>
      <c r="E293" s="30">
        <v>0</v>
      </c>
      <c r="F293" s="29">
        <f>D293-E293</f>
        <v>1454363.17</v>
      </c>
      <c r="G293" s="29">
        <v>58004.78</v>
      </c>
      <c r="H293" s="29">
        <v>0</v>
      </c>
      <c r="I293" s="29">
        <v>0</v>
      </c>
      <c r="J293" s="29">
        <f>G293-H293-I293</f>
        <v>58004.78</v>
      </c>
      <c r="K293" s="29">
        <v>589830.64</v>
      </c>
      <c r="L293" s="10">
        <f>(F293+J293)/C293</f>
        <v>322.87957941929972</v>
      </c>
      <c r="M293" s="10">
        <f>K293/C293</f>
        <v>125.92456020495304</v>
      </c>
      <c r="N293" s="11">
        <f>(F293+J293+K293)/C293</f>
        <v>448.80413962425274</v>
      </c>
    </row>
    <row r="294" spans="1:14" ht="15" customHeight="1">
      <c r="A294" s="8" t="s">
        <v>645</v>
      </c>
      <c r="B294" s="9" t="s">
        <v>91</v>
      </c>
      <c r="C294" s="28">
        <v>1382</v>
      </c>
      <c r="D294" s="29">
        <v>562659.5</v>
      </c>
      <c r="E294" s="30">
        <v>0</v>
      </c>
      <c r="F294" s="29">
        <f>D294-E294</f>
        <v>562659.5</v>
      </c>
      <c r="G294" s="29">
        <v>3433.24</v>
      </c>
      <c r="H294" s="29">
        <v>0</v>
      </c>
      <c r="I294" s="29">
        <v>0</v>
      </c>
      <c r="J294" s="29">
        <f>G294-H294-I294</f>
        <v>3433.24</v>
      </c>
      <c r="K294" s="29">
        <v>53953.51</v>
      </c>
      <c r="L294" s="10">
        <f>(F294+J294)/C294</f>
        <v>409.61848046309694</v>
      </c>
      <c r="M294" s="10">
        <f>K294/C294</f>
        <v>39.040166425470332</v>
      </c>
      <c r="N294" s="11">
        <f>(F294+J294+K294)/C294</f>
        <v>448.65864688856732</v>
      </c>
    </row>
    <row r="295" spans="1:14" ht="15" customHeight="1">
      <c r="A295" s="8" t="s">
        <v>199</v>
      </c>
      <c r="B295" s="9" t="s">
        <v>182</v>
      </c>
      <c r="C295" s="28">
        <v>2490</v>
      </c>
      <c r="D295" s="29">
        <v>638987.05000000005</v>
      </c>
      <c r="E295" s="30">
        <v>0</v>
      </c>
      <c r="F295" s="29">
        <f>D295-E295</f>
        <v>638987.05000000005</v>
      </c>
      <c r="G295" s="29">
        <v>27830.799999999999</v>
      </c>
      <c r="H295" s="29">
        <v>0</v>
      </c>
      <c r="I295" s="29">
        <v>0</v>
      </c>
      <c r="J295" s="29">
        <f>G295-H295-I295</f>
        <v>27830.799999999999</v>
      </c>
      <c r="K295" s="29">
        <v>448091.13</v>
      </c>
      <c r="L295" s="10">
        <f>(F295+J295)/C295</f>
        <v>267.79833333333335</v>
      </c>
      <c r="M295" s="10">
        <f>K295/C295</f>
        <v>179.95627710843374</v>
      </c>
      <c r="N295" s="11">
        <f>(F295+J295+K295)/C295</f>
        <v>447.75461044176706</v>
      </c>
    </row>
    <row r="296" spans="1:14" ht="15" customHeight="1">
      <c r="A296" s="8" t="s">
        <v>38</v>
      </c>
      <c r="B296" s="9" t="s">
        <v>0</v>
      </c>
      <c r="C296" s="28">
        <v>1054</v>
      </c>
      <c r="D296" s="29">
        <v>248682.46</v>
      </c>
      <c r="E296" s="30">
        <v>0</v>
      </c>
      <c r="F296" s="29">
        <f>D296-E296</f>
        <v>248682.46</v>
      </c>
      <c r="G296" s="29">
        <v>45556.76</v>
      </c>
      <c r="H296" s="29">
        <v>0</v>
      </c>
      <c r="I296" s="29">
        <v>0</v>
      </c>
      <c r="J296" s="29">
        <f>G296-H296-I296</f>
        <v>45556.76</v>
      </c>
      <c r="K296" s="29">
        <v>177497.29</v>
      </c>
      <c r="L296" s="10">
        <f>(F296+J296)/C296</f>
        <v>279.16434535104361</v>
      </c>
      <c r="M296" s="10">
        <f>K296/C296</f>
        <v>168.40350094876661</v>
      </c>
      <c r="N296" s="11">
        <f>(F296+J296+K296)/C296</f>
        <v>447.56784629981024</v>
      </c>
    </row>
    <row r="297" spans="1:14" ht="15" customHeight="1">
      <c r="A297" s="8" t="s">
        <v>235</v>
      </c>
      <c r="B297" s="9" t="s">
        <v>182</v>
      </c>
      <c r="C297" s="28">
        <v>4731</v>
      </c>
      <c r="D297" s="29">
        <v>1283106.48</v>
      </c>
      <c r="E297" s="30">
        <v>0</v>
      </c>
      <c r="F297" s="29">
        <f>D297-E297</f>
        <v>1283106.48</v>
      </c>
      <c r="G297" s="29">
        <v>43746.31</v>
      </c>
      <c r="H297" s="29">
        <v>0</v>
      </c>
      <c r="I297" s="29">
        <v>0</v>
      </c>
      <c r="J297" s="29">
        <f>G297-H297-I297</f>
        <v>43746.31</v>
      </c>
      <c r="K297" s="29">
        <v>780186.82</v>
      </c>
      <c r="L297" s="10">
        <f>(F297+J297)/C297</f>
        <v>280.45926653984361</v>
      </c>
      <c r="M297" s="10">
        <f>K297/C297</f>
        <v>164.90949482139081</v>
      </c>
      <c r="N297" s="11">
        <f>(F297+J297+K297)/C297</f>
        <v>445.36876136123436</v>
      </c>
    </row>
    <row r="298" spans="1:14" ht="15" customHeight="1">
      <c r="A298" s="8" t="s">
        <v>526</v>
      </c>
      <c r="B298" s="9" t="s">
        <v>237</v>
      </c>
      <c r="C298" s="28">
        <v>2923</v>
      </c>
      <c r="D298" s="29">
        <v>941692.09</v>
      </c>
      <c r="E298" s="30">
        <v>0</v>
      </c>
      <c r="F298" s="29">
        <f>D298-E298</f>
        <v>941692.09</v>
      </c>
      <c r="G298" s="29">
        <v>19704.95</v>
      </c>
      <c r="H298" s="29">
        <v>0</v>
      </c>
      <c r="I298" s="29">
        <v>0</v>
      </c>
      <c r="J298" s="29">
        <f>G298-H298-I298</f>
        <v>19704.95</v>
      </c>
      <c r="K298" s="29">
        <v>340158.23</v>
      </c>
      <c r="L298" s="10">
        <f>(F298+J298)/C298</f>
        <v>328.90764283270607</v>
      </c>
      <c r="M298" s="10">
        <f>K298/C298</f>
        <v>116.37298323640096</v>
      </c>
      <c r="N298" s="11">
        <f>(F298+J298+K298)/C298</f>
        <v>445.28062606910709</v>
      </c>
    </row>
    <row r="299" spans="1:14" ht="15" customHeight="1">
      <c r="A299" s="8" t="s">
        <v>399</v>
      </c>
      <c r="B299" s="9" t="s">
        <v>182</v>
      </c>
      <c r="C299" s="28">
        <v>5744</v>
      </c>
      <c r="D299" s="29">
        <v>1632580.14</v>
      </c>
      <c r="E299" s="30">
        <v>0</v>
      </c>
      <c r="F299" s="29">
        <f>D299-E299</f>
        <v>1632580.14</v>
      </c>
      <c r="G299" s="29">
        <v>21652</v>
      </c>
      <c r="H299" s="29">
        <v>0</v>
      </c>
      <c r="I299" s="29">
        <v>0</v>
      </c>
      <c r="J299" s="29">
        <f>G299-H299-I299</f>
        <v>21652</v>
      </c>
      <c r="K299" s="29">
        <v>900506.8</v>
      </c>
      <c r="L299" s="10">
        <f>(F299+J299)/C299</f>
        <v>287.99306058495819</v>
      </c>
      <c r="M299" s="10">
        <f>K299/C299</f>
        <v>156.77346796657383</v>
      </c>
      <c r="N299" s="11">
        <f>(F299+J299+K299)/C299</f>
        <v>444.76652855153202</v>
      </c>
    </row>
    <row r="300" spans="1:14" ht="15" customHeight="1">
      <c r="A300" s="8" t="s">
        <v>146</v>
      </c>
      <c r="B300" s="9" t="s">
        <v>119</v>
      </c>
      <c r="C300" s="28">
        <v>1874</v>
      </c>
      <c r="D300" s="29">
        <v>733609.62</v>
      </c>
      <c r="E300" s="30">
        <v>0</v>
      </c>
      <c r="F300" s="29">
        <f>D300-E300</f>
        <v>733609.62</v>
      </c>
      <c r="G300" s="29">
        <v>12445.98</v>
      </c>
      <c r="H300" s="29">
        <v>0</v>
      </c>
      <c r="I300" s="29">
        <v>0</v>
      </c>
      <c r="J300" s="29">
        <f>G300-H300-I300</f>
        <v>12445.98</v>
      </c>
      <c r="K300" s="29">
        <v>87129.1</v>
      </c>
      <c r="L300" s="10">
        <f>(F300+J300)/C300</f>
        <v>398.1086446104589</v>
      </c>
      <c r="M300" s="10">
        <f>K300/C300</f>
        <v>46.493649946638207</v>
      </c>
      <c r="N300" s="11">
        <f>(F300+J300+K300)/C300</f>
        <v>444.60229455709708</v>
      </c>
    </row>
    <row r="301" spans="1:14" ht="15" customHeight="1">
      <c r="A301" s="8" t="s">
        <v>203</v>
      </c>
      <c r="B301" s="9" t="s">
        <v>182</v>
      </c>
      <c r="C301" s="28">
        <v>4983</v>
      </c>
      <c r="D301" s="29">
        <v>1769562.48</v>
      </c>
      <c r="E301" s="30">
        <v>0</v>
      </c>
      <c r="F301" s="29">
        <f>D301-E301</f>
        <v>1769562.48</v>
      </c>
      <c r="G301" s="29">
        <v>34540.19</v>
      </c>
      <c r="H301" s="29">
        <v>0</v>
      </c>
      <c r="I301" s="29">
        <v>0</v>
      </c>
      <c r="J301" s="29">
        <f>G301-H301-I301</f>
        <v>34540.19</v>
      </c>
      <c r="K301" s="29">
        <v>409183.11</v>
      </c>
      <c r="L301" s="10">
        <f>(F301+J301)/C301</f>
        <v>362.05150913104552</v>
      </c>
      <c r="M301" s="10">
        <f>K301/C301</f>
        <v>82.115815773630345</v>
      </c>
      <c r="N301" s="11">
        <f>(F301+J301+K301)/C301</f>
        <v>444.16732490467587</v>
      </c>
    </row>
    <row r="302" spans="1:14" ht="15" customHeight="1">
      <c r="A302" s="8" t="s">
        <v>204</v>
      </c>
      <c r="B302" s="9" t="s">
        <v>182</v>
      </c>
      <c r="C302" s="28">
        <v>590</v>
      </c>
      <c r="D302" s="29">
        <v>179238.39</v>
      </c>
      <c r="E302" s="30">
        <v>0</v>
      </c>
      <c r="F302" s="29">
        <f>D302-E302</f>
        <v>179238.39</v>
      </c>
      <c r="G302" s="29">
        <v>2597.19</v>
      </c>
      <c r="H302" s="29">
        <v>0</v>
      </c>
      <c r="I302" s="29">
        <v>0</v>
      </c>
      <c r="J302" s="29">
        <f>G302-H302-I302</f>
        <v>2597.19</v>
      </c>
      <c r="K302" s="29">
        <v>80016.05</v>
      </c>
      <c r="L302" s="10">
        <f>(F302+J302)/C302</f>
        <v>308.19589830508477</v>
      </c>
      <c r="M302" s="10">
        <f>K302/C302</f>
        <v>135.62042372881356</v>
      </c>
      <c r="N302" s="11">
        <f>(F302+J302+K302)/C302</f>
        <v>443.8163220338983</v>
      </c>
    </row>
    <row r="303" spans="1:14" ht="15" customHeight="1">
      <c r="A303" s="8" t="s">
        <v>260</v>
      </c>
      <c r="B303" s="9" t="s">
        <v>237</v>
      </c>
      <c r="C303" s="28">
        <v>666</v>
      </c>
      <c r="D303" s="29">
        <v>149549.28</v>
      </c>
      <c r="E303" s="30">
        <v>0</v>
      </c>
      <c r="F303" s="29">
        <f>D303-E303</f>
        <v>149549.28</v>
      </c>
      <c r="G303" s="29">
        <v>27318.14</v>
      </c>
      <c r="H303" s="29">
        <v>0</v>
      </c>
      <c r="I303" s="29">
        <v>0</v>
      </c>
      <c r="J303" s="29">
        <f>G303-H303-I303</f>
        <v>27318.14</v>
      </c>
      <c r="K303" s="29">
        <v>118596.87</v>
      </c>
      <c r="L303" s="10">
        <f>(F303+J303)/C303</f>
        <v>265.56669669669668</v>
      </c>
      <c r="M303" s="10">
        <f>K303/C303</f>
        <v>178.07337837837838</v>
      </c>
      <c r="N303" s="11">
        <f>(F303+J303+K303)/C303</f>
        <v>443.64007507507506</v>
      </c>
    </row>
    <row r="304" spans="1:14" ht="15" customHeight="1">
      <c r="A304" s="8" t="s">
        <v>489</v>
      </c>
      <c r="B304" s="9" t="s">
        <v>182</v>
      </c>
      <c r="C304" s="28">
        <v>21709</v>
      </c>
      <c r="D304" s="29">
        <v>6058246.8399999999</v>
      </c>
      <c r="E304" s="30">
        <v>0</v>
      </c>
      <c r="F304" s="29">
        <f>D304-E304</f>
        <v>6058246.8399999999</v>
      </c>
      <c r="G304" s="29">
        <v>470414.59</v>
      </c>
      <c r="H304" s="29">
        <v>0</v>
      </c>
      <c r="I304" s="29">
        <v>0</v>
      </c>
      <c r="J304" s="29">
        <f>G304-H304-I304</f>
        <v>470414.59</v>
      </c>
      <c r="K304" s="29">
        <v>3101911.11</v>
      </c>
      <c r="L304" s="10">
        <f>(F304+J304)/C304</f>
        <v>300.73524482933345</v>
      </c>
      <c r="M304" s="10">
        <f>K304/C304</f>
        <v>142.88595098806945</v>
      </c>
      <c r="N304" s="11">
        <f>(F304+J304+K304)/C304</f>
        <v>443.62119581740291</v>
      </c>
    </row>
    <row r="305" spans="1:14" ht="15" customHeight="1">
      <c r="A305" s="8" t="s">
        <v>60</v>
      </c>
      <c r="B305" s="9" t="s">
        <v>0</v>
      </c>
      <c r="C305" s="28">
        <v>677</v>
      </c>
      <c r="D305" s="29">
        <v>233559.28</v>
      </c>
      <c r="E305" s="30">
        <v>0</v>
      </c>
      <c r="F305" s="29">
        <f>D305-E305</f>
        <v>233559.28</v>
      </c>
      <c r="G305" s="29">
        <v>3472.61</v>
      </c>
      <c r="H305" s="29">
        <v>0</v>
      </c>
      <c r="I305" s="29">
        <v>0</v>
      </c>
      <c r="J305" s="29">
        <f>G305-H305-I305</f>
        <v>3472.61</v>
      </c>
      <c r="K305" s="29">
        <v>63195.38</v>
      </c>
      <c r="L305" s="10">
        <f>(F305+J305)/C305</f>
        <v>350.12096011816834</v>
      </c>
      <c r="M305" s="10">
        <f>K305/C305</f>
        <v>93.346203840472668</v>
      </c>
      <c r="N305" s="11">
        <f>(F305+J305+K305)/C305</f>
        <v>443.46716395864098</v>
      </c>
    </row>
    <row r="306" spans="1:14" ht="15" customHeight="1">
      <c r="A306" s="8" t="s">
        <v>156</v>
      </c>
      <c r="B306" s="9" t="s">
        <v>119</v>
      </c>
      <c r="C306" s="28">
        <v>1489</v>
      </c>
      <c r="D306" s="29">
        <v>502810.77</v>
      </c>
      <c r="E306" s="30">
        <v>0</v>
      </c>
      <c r="F306" s="29">
        <f>D306-E306</f>
        <v>502810.77</v>
      </c>
      <c r="G306" s="29">
        <v>13607.84</v>
      </c>
      <c r="H306" s="29">
        <v>0</v>
      </c>
      <c r="I306" s="29">
        <v>0</v>
      </c>
      <c r="J306" s="29">
        <f>G306-H306-I306</f>
        <v>13607.84</v>
      </c>
      <c r="K306" s="29">
        <v>143166.93</v>
      </c>
      <c r="L306" s="10">
        <f>(F306+J306)/C306</f>
        <v>346.82243787777037</v>
      </c>
      <c r="M306" s="10">
        <f>K306/C306</f>
        <v>96.149717931497648</v>
      </c>
      <c r="N306" s="11">
        <f>(F306+J306+K306)/C306</f>
        <v>442.97215580926797</v>
      </c>
    </row>
    <row r="307" spans="1:14" ht="15" customHeight="1">
      <c r="A307" s="8" t="s">
        <v>607</v>
      </c>
      <c r="B307" s="9" t="s">
        <v>182</v>
      </c>
      <c r="C307" s="28">
        <v>6020</v>
      </c>
      <c r="D307" s="29">
        <v>1698948.53</v>
      </c>
      <c r="E307" s="30">
        <v>0</v>
      </c>
      <c r="F307" s="29">
        <f>D307-E307</f>
        <v>1698948.53</v>
      </c>
      <c r="G307" s="29">
        <v>41564.6</v>
      </c>
      <c r="H307" s="29">
        <v>0</v>
      </c>
      <c r="I307" s="29">
        <v>0</v>
      </c>
      <c r="J307" s="29">
        <f>G307-H307-I307</f>
        <v>41564.6</v>
      </c>
      <c r="K307" s="29">
        <v>925119.75</v>
      </c>
      <c r="L307" s="10">
        <f>(F307+J307)/C307</f>
        <v>289.1217823920266</v>
      </c>
      <c r="M307" s="10">
        <f>K307/C307</f>
        <v>153.67437707641196</v>
      </c>
      <c r="N307" s="11">
        <f>(F307+J307+K307)/C307</f>
        <v>442.79615946843853</v>
      </c>
    </row>
    <row r="308" spans="1:14" ht="15" customHeight="1">
      <c r="A308" s="8" t="s">
        <v>577</v>
      </c>
      <c r="B308" s="9" t="s">
        <v>91</v>
      </c>
      <c r="C308" s="28">
        <v>51</v>
      </c>
      <c r="D308" s="29">
        <v>20932.21</v>
      </c>
      <c r="E308" s="30">
        <v>0</v>
      </c>
      <c r="F308" s="29">
        <f>D308-E308</f>
        <v>20932.21</v>
      </c>
      <c r="G308" s="29">
        <v>28</v>
      </c>
      <c r="H308" s="29">
        <v>0</v>
      </c>
      <c r="I308" s="29">
        <v>0</v>
      </c>
      <c r="J308" s="29">
        <f>G308-H308-I308</f>
        <v>28</v>
      </c>
      <c r="K308" s="29">
        <v>1609.52</v>
      </c>
      <c r="L308" s="10">
        <f>(F308+J308)/C308</f>
        <v>410.98450980392153</v>
      </c>
      <c r="M308" s="10">
        <f>K308/C308</f>
        <v>31.559215686274509</v>
      </c>
      <c r="N308" s="11">
        <f>(F308+J308+K308)/C308</f>
        <v>442.5437254901961</v>
      </c>
    </row>
    <row r="309" spans="1:14" ht="15" customHeight="1">
      <c r="A309" s="8" t="s">
        <v>589</v>
      </c>
      <c r="B309" s="9" t="s">
        <v>91</v>
      </c>
      <c r="C309" s="28">
        <v>21867</v>
      </c>
      <c r="D309" s="29">
        <v>7826786.75</v>
      </c>
      <c r="E309" s="30">
        <v>0</v>
      </c>
      <c r="F309" s="29">
        <f>D309-E309</f>
        <v>7826786.75</v>
      </c>
      <c r="G309" s="29">
        <v>298887.49</v>
      </c>
      <c r="H309" s="29">
        <v>0</v>
      </c>
      <c r="I309" s="29">
        <v>0</v>
      </c>
      <c r="J309" s="29">
        <f>G309-H309-I309</f>
        <v>298887.49</v>
      </c>
      <c r="K309" s="29">
        <v>1549773.34</v>
      </c>
      <c r="L309" s="10">
        <f>(F309+J309)/C309</f>
        <v>371.59529153519003</v>
      </c>
      <c r="M309" s="10">
        <f>K309/C309</f>
        <v>70.872700416152199</v>
      </c>
      <c r="N309" s="11">
        <f>(F309+J309+K309)/C309</f>
        <v>442.46799195134219</v>
      </c>
    </row>
    <row r="310" spans="1:14" ht="15" customHeight="1">
      <c r="A310" s="8" t="s">
        <v>57</v>
      </c>
      <c r="B310" s="9" t="s">
        <v>0</v>
      </c>
      <c r="C310" s="28">
        <v>4021</v>
      </c>
      <c r="D310" s="29">
        <v>1136067.07</v>
      </c>
      <c r="E310" s="30">
        <v>0</v>
      </c>
      <c r="F310" s="29">
        <f>D310-E310</f>
        <v>1136067.07</v>
      </c>
      <c r="G310" s="29">
        <v>89622.8</v>
      </c>
      <c r="H310" s="29">
        <v>0</v>
      </c>
      <c r="I310" s="29">
        <v>0</v>
      </c>
      <c r="J310" s="29">
        <f>G310-H310-I310</f>
        <v>89622.8</v>
      </c>
      <c r="K310" s="29">
        <v>551804.55000000005</v>
      </c>
      <c r="L310" s="10">
        <f>(F310+J310)/C310</f>
        <v>304.82215120616763</v>
      </c>
      <c r="M310" s="10">
        <f>K310/C310</f>
        <v>137.23067644864463</v>
      </c>
      <c r="N310" s="11">
        <f>(F310+J310+K310)/C310</f>
        <v>442.05282765481229</v>
      </c>
    </row>
    <row r="311" spans="1:14" ht="15" customHeight="1">
      <c r="A311" s="8" t="s">
        <v>116</v>
      </c>
      <c r="B311" s="9" t="s">
        <v>91</v>
      </c>
      <c r="C311" s="28">
        <v>4602</v>
      </c>
      <c r="D311" s="29">
        <v>1518506.08</v>
      </c>
      <c r="E311" s="30">
        <v>0</v>
      </c>
      <c r="F311" s="29">
        <f>D311-E311</f>
        <v>1518506.08</v>
      </c>
      <c r="G311" s="29">
        <v>31390.639999999999</v>
      </c>
      <c r="H311" s="29">
        <v>0</v>
      </c>
      <c r="I311" s="29">
        <v>0</v>
      </c>
      <c r="J311" s="29">
        <f>G311-H311-I311</f>
        <v>31390.639999999999</v>
      </c>
      <c r="K311" s="29">
        <v>483928.08</v>
      </c>
      <c r="L311" s="10">
        <f>(F311+J311)/C311</f>
        <v>336.78764015645373</v>
      </c>
      <c r="M311" s="10">
        <f>K311/C311</f>
        <v>105.15603650586702</v>
      </c>
      <c r="N311" s="11">
        <f>(F311+J311+K311)/C311</f>
        <v>441.94367666232074</v>
      </c>
    </row>
    <row r="312" spans="1:14" ht="15" customHeight="1">
      <c r="A312" s="8" t="s">
        <v>397</v>
      </c>
      <c r="B312" s="9" t="s">
        <v>319</v>
      </c>
      <c r="C312" s="28">
        <v>5429</v>
      </c>
      <c r="D312" s="29">
        <v>1640926.84</v>
      </c>
      <c r="E312" s="30">
        <v>0</v>
      </c>
      <c r="F312" s="29">
        <f>D312-E312</f>
        <v>1640926.84</v>
      </c>
      <c r="G312" s="29">
        <v>16592.11</v>
      </c>
      <c r="H312" s="29">
        <v>0</v>
      </c>
      <c r="I312" s="29">
        <v>0</v>
      </c>
      <c r="J312" s="29">
        <f>G312-H312-I312</f>
        <v>16592.11</v>
      </c>
      <c r="K312" s="29">
        <v>739538.06</v>
      </c>
      <c r="L312" s="10">
        <f>(F312+J312)/C312</f>
        <v>305.30833486829988</v>
      </c>
      <c r="M312" s="10">
        <f>K312/C312</f>
        <v>136.21994105728496</v>
      </c>
      <c r="N312" s="11">
        <f>(F312+J312+K312)/C312</f>
        <v>441.52827592558486</v>
      </c>
    </row>
    <row r="313" spans="1:14" ht="15" customHeight="1">
      <c r="A313" s="8" t="s">
        <v>531</v>
      </c>
      <c r="B313" s="9" t="s">
        <v>91</v>
      </c>
      <c r="C313" s="28">
        <v>303</v>
      </c>
      <c r="D313" s="29">
        <v>107947.52</v>
      </c>
      <c r="E313" s="30">
        <v>0</v>
      </c>
      <c r="F313" s="29">
        <f>D313-E313</f>
        <v>107947.52</v>
      </c>
      <c r="G313" s="29">
        <v>1145.82</v>
      </c>
      <c r="H313" s="29">
        <v>0</v>
      </c>
      <c r="I313" s="29">
        <v>0</v>
      </c>
      <c r="J313" s="29">
        <f>G313-H313-I313</f>
        <v>1145.82</v>
      </c>
      <c r="K313" s="29">
        <v>24597.82</v>
      </c>
      <c r="L313" s="10">
        <f>(F313+J313)/C313</f>
        <v>360.04402640264033</v>
      </c>
      <c r="M313" s="10">
        <f>K313/C313</f>
        <v>81.180924092409242</v>
      </c>
      <c r="N313" s="11">
        <f>(F313+J313+K313)/C313</f>
        <v>441.22495049504954</v>
      </c>
    </row>
    <row r="314" spans="1:14" ht="15" customHeight="1">
      <c r="A314" s="8" t="s">
        <v>406</v>
      </c>
      <c r="B314" s="9" t="s">
        <v>319</v>
      </c>
      <c r="C314" s="28">
        <v>19329</v>
      </c>
      <c r="D314" s="29">
        <v>7173038.1900000004</v>
      </c>
      <c r="E314" s="30">
        <v>0</v>
      </c>
      <c r="F314" s="29">
        <f>D314-E314</f>
        <v>7173038.1900000004</v>
      </c>
      <c r="G314" s="29">
        <v>111068.72</v>
      </c>
      <c r="H314" s="29">
        <v>0</v>
      </c>
      <c r="I314" s="29">
        <v>0</v>
      </c>
      <c r="J314" s="29">
        <f>G314-H314-I314</f>
        <v>111068.72</v>
      </c>
      <c r="K314" s="29">
        <v>1201712.43</v>
      </c>
      <c r="L314" s="10">
        <f>(F314+J314)/C314</f>
        <v>376.84861658647628</v>
      </c>
      <c r="M314" s="10">
        <f>K314/C314</f>
        <v>62.171474468415333</v>
      </c>
      <c r="N314" s="11">
        <f>(F314+J314+K314)/C314</f>
        <v>439.02009105489162</v>
      </c>
    </row>
    <row r="315" spans="1:14" ht="15" customHeight="1">
      <c r="A315" s="8" t="s">
        <v>600</v>
      </c>
      <c r="B315" s="9" t="s">
        <v>0</v>
      </c>
      <c r="C315" s="28">
        <v>736</v>
      </c>
      <c r="D315" s="29">
        <v>221390.32</v>
      </c>
      <c r="E315" s="30">
        <v>0</v>
      </c>
      <c r="F315" s="29">
        <f>D315-E315</f>
        <v>221390.32</v>
      </c>
      <c r="G315" s="29">
        <v>5016.66</v>
      </c>
      <c r="H315" s="29">
        <v>0</v>
      </c>
      <c r="I315" s="29">
        <v>0</v>
      </c>
      <c r="J315" s="29">
        <f>G315-H315-I315</f>
        <v>5016.66</v>
      </c>
      <c r="K315" s="29">
        <v>95268.1</v>
      </c>
      <c r="L315" s="10">
        <f>(F315+J315)/C315</f>
        <v>307.61817934782613</v>
      </c>
      <c r="M315" s="10">
        <f>K315/C315</f>
        <v>129.44035326086959</v>
      </c>
      <c r="N315" s="11">
        <f>(F315+J315+K315)/C315</f>
        <v>437.05853260869566</v>
      </c>
    </row>
    <row r="316" spans="1:14" ht="15" customHeight="1">
      <c r="A316" s="8" t="s">
        <v>486</v>
      </c>
      <c r="B316" s="9" t="s">
        <v>319</v>
      </c>
      <c r="C316" s="28">
        <v>46555</v>
      </c>
      <c r="D316" s="29">
        <v>14240679.310000001</v>
      </c>
      <c r="E316" s="30">
        <v>0</v>
      </c>
      <c r="F316" s="29">
        <f>D316-E316</f>
        <v>14240679.310000001</v>
      </c>
      <c r="G316" s="29">
        <v>812910.55</v>
      </c>
      <c r="H316" s="29">
        <v>0</v>
      </c>
      <c r="I316" s="29">
        <v>0</v>
      </c>
      <c r="J316" s="29">
        <f>G316-H316-I316</f>
        <v>812910.55</v>
      </c>
      <c r="K316" s="29">
        <v>5262133.3899999997</v>
      </c>
      <c r="L316" s="10">
        <f>(F316+J316)/C316</f>
        <v>323.35065750187954</v>
      </c>
      <c r="M316" s="10">
        <f>K316/C316</f>
        <v>113.03046697454623</v>
      </c>
      <c r="N316" s="11">
        <f>(F316+J316+K316)/C316</f>
        <v>436.38112447642573</v>
      </c>
    </row>
    <row r="317" spans="1:14" ht="15" customHeight="1">
      <c r="A317" s="8" t="s">
        <v>153</v>
      </c>
      <c r="B317" s="9" t="s">
        <v>119</v>
      </c>
      <c r="C317" s="28">
        <v>994</v>
      </c>
      <c r="D317" s="29">
        <v>347811.14</v>
      </c>
      <c r="E317" s="30">
        <v>0</v>
      </c>
      <c r="F317" s="29">
        <f>D317-E317</f>
        <v>347811.14</v>
      </c>
      <c r="G317" s="29">
        <v>11554.19</v>
      </c>
      <c r="H317" s="29">
        <v>0</v>
      </c>
      <c r="I317" s="29">
        <v>0</v>
      </c>
      <c r="J317" s="29">
        <f>G317-H317-I317</f>
        <v>11554.19</v>
      </c>
      <c r="K317" s="29">
        <v>73540.56</v>
      </c>
      <c r="L317" s="10">
        <f>(F317+J317)/C317</f>
        <v>361.53453722334007</v>
      </c>
      <c r="M317" s="10">
        <f>K317/C317</f>
        <v>73.984466800804825</v>
      </c>
      <c r="N317" s="11">
        <f>(F317+J317+K317)/C317</f>
        <v>435.51900402414486</v>
      </c>
    </row>
    <row r="318" spans="1:14" ht="15" customHeight="1">
      <c r="A318" s="8" t="s">
        <v>515</v>
      </c>
      <c r="B318" s="9" t="s">
        <v>237</v>
      </c>
      <c r="C318" s="28">
        <v>326039</v>
      </c>
      <c r="D318" s="29">
        <v>125836683.33</v>
      </c>
      <c r="E318" s="30">
        <v>6527058.0599999996</v>
      </c>
      <c r="F318" s="29">
        <f>D318-E318</f>
        <v>119309625.27</v>
      </c>
      <c r="G318" s="29">
        <v>11140372.15</v>
      </c>
      <c r="H318" s="29">
        <v>5541022.7199999997</v>
      </c>
      <c r="I318" s="29">
        <v>1413055.26</v>
      </c>
      <c r="J318" s="29">
        <f>G318-H318-I318</f>
        <v>4186294.1700000009</v>
      </c>
      <c r="K318" s="29">
        <v>18326116.579999998</v>
      </c>
      <c r="L318" s="10">
        <f>(F318+J318)/C318</f>
        <v>378.77652501694581</v>
      </c>
      <c r="M318" s="10">
        <f>K318/C318</f>
        <v>56.208357221068638</v>
      </c>
      <c r="N318" s="11">
        <f>(F318+J318+K318)/C318</f>
        <v>434.98488223801439</v>
      </c>
    </row>
    <row r="319" spans="1:14" ht="15" customHeight="1">
      <c r="A319" s="8" t="s">
        <v>491</v>
      </c>
      <c r="B319" s="9" t="s">
        <v>237</v>
      </c>
      <c r="C319" s="28">
        <v>22739</v>
      </c>
      <c r="D319" s="29">
        <v>7537344.46</v>
      </c>
      <c r="E319" s="30">
        <v>0</v>
      </c>
      <c r="F319" s="29">
        <f>D319-E319</f>
        <v>7537344.46</v>
      </c>
      <c r="G319" s="29">
        <v>114928.83</v>
      </c>
      <c r="H319" s="29">
        <v>0</v>
      </c>
      <c r="I319" s="29">
        <v>0</v>
      </c>
      <c r="J319" s="29">
        <f>G319-H319-I319</f>
        <v>114928.83</v>
      </c>
      <c r="K319" s="29">
        <v>2215044.4300000002</v>
      </c>
      <c r="L319" s="10">
        <f>(F319+J319)/C319</f>
        <v>336.5263771493909</v>
      </c>
      <c r="M319" s="10">
        <f>K319/C319</f>
        <v>97.411690487708356</v>
      </c>
      <c r="N319" s="11">
        <f>(F319+J319+K319)/C319</f>
        <v>433.93806763709927</v>
      </c>
    </row>
    <row r="320" spans="1:14" ht="15" customHeight="1">
      <c r="A320" s="8" t="s">
        <v>196</v>
      </c>
      <c r="B320" s="9" t="s">
        <v>182</v>
      </c>
      <c r="C320" s="28">
        <v>2017</v>
      </c>
      <c r="D320" s="29">
        <v>663204.48</v>
      </c>
      <c r="E320" s="30">
        <v>0</v>
      </c>
      <c r="F320" s="29">
        <f>D320-E320</f>
        <v>663204.48</v>
      </c>
      <c r="G320" s="29">
        <v>27543.88</v>
      </c>
      <c r="H320" s="29">
        <v>0</v>
      </c>
      <c r="I320" s="29">
        <v>0</v>
      </c>
      <c r="J320" s="29">
        <f>G320-H320-I320</f>
        <v>27543.88</v>
      </c>
      <c r="K320" s="29">
        <v>182799.35</v>
      </c>
      <c r="L320" s="10">
        <f>(F320+J320)/C320</f>
        <v>342.46324243926625</v>
      </c>
      <c r="M320" s="10">
        <f>K320/C320</f>
        <v>90.629325731284084</v>
      </c>
      <c r="N320" s="11">
        <f>(F320+J320+K320)/C320</f>
        <v>433.09256817055029</v>
      </c>
    </row>
    <row r="321" spans="1:14" ht="15" customHeight="1">
      <c r="A321" s="8" t="s">
        <v>663</v>
      </c>
      <c r="B321" s="9" t="s">
        <v>119</v>
      </c>
      <c r="C321" s="28">
        <v>1664</v>
      </c>
      <c r="D321" s="29">
        <v>661890.69999999995</v>
      </c>
      <c r="E321" s="30">
        <v>0</v>
      </c>
      <c r="F321" s="29">
        <f>D321-E321</f>
        <v>661890.69999999995</v>
      </c>
      <c r="G321" s="29">
        <v>14910.98</v>
      </c>
      <c r="H321" s="29">
        <v>0</v>
      </c>
      <c r="I321" s="29">
        <v>0</v>
      </c>
      <c r="J321" s="29">
        <f>G321-H321-I321</f>
        <v>14910.98</v>
      </c>
      <c r="K321" s="29">
        <v>43619.25</v>
      </c>
      <c r="L321" s="10">
        <f>(F321+J321)/C321</f>
        <v>406.73177884615382</v>
      </c>
      <c r="M321" s="10">
        <f>K321/C321</f>
        <v>26.21349158653846</v>
      </c>
      <c r="N321" s="11">
        <f>(F321+J321+K321)/C321</f>
        <v>432.94527043269227</v>
      </c>
    </row>
    <row r="322" spans="1:14" ht="15" customHeight="1">
      <c r="A322" s="8" t="s">
        <v>401</v>
      </c>
      <c r="B322" s="9" t="s">
        <v>319</v>
      </c>
      <c r="C322" s="28">
        <v>7053</v>
      </c>
      <c r="D322" s="29">
        <v>2063567.49</v>
      </c>
      <c r="E322" s="30">
        <v>0</v>
      </c>
      <c r="F322" s="29">
        <f>D322-E322</f>
        <v>2063567.49</v>
      </c>
      <c r="G322" s="29">
        <v>62199.66</v>
      </c>
      <c r="H322" s="29">
        <v>0</v>
      </c>
      <c r="I322" s="29">
        <v>0</v>
      </c>
      <c r="J322" s="29">
        <f>G322-H322-I322</f>
        <v>62199.66</v>
      </c>
      <c r="K322" s="29">
        <v>916591.38</v>
      </c>
      <c r="L322" s="10">
        <f>(F322+J322)/C322</f>
        <v>301.39900042535089</v>
      </c>
      <c r="M322" s="10">
        <f>K322/C322</f>
        <v>129.95766056997022</v>
      </c>
      <c r="N322" s="11">
        <f>(F322+J322+K322)/C322</f>
        <v>431.35666099532114</v>
      </c>
    </row>
    <row r="323" spans="1:14" ht="15" customHeight="1">
      <c r="A323" s="8" t="s">
        <v>584</v>
      </c>
      <c r="B323" s="9" t="s">
        <v>0</v>
      </c>
      <c r="C323" s="28">
        <v>10065</v>
      </c>
      <c r="D323" s="29">
        <v>2926339.2</v>
      </c>
      <c r="E323" s="30">
        <v>0</v>
      </c>
      <c r="F323" s="29">
        <f>D323-E323</f>
        <v>2926339.2</v>
      </c>
      <c r="G323" s="29">
        <v>116206.61</v>
      </c>
      <c r="H323" s="29">
        <v>0</v>
      </c>
      <c r="I323" s="29">
        <v>0</v>
      </c>
      <c r="J323" s="29">
        <f>G323-H323-I323</f>
        <v>116206.61</v>
      </c>
      <c r="K323" s="29">
        <v>1280050.52</v>
      </c>
      <c r="L323" s="10">
        <f>(F323+J323)/C323</f>
        <v>302.28969796323895</v>
      </c>
      <c r="M323" s="10">
        <f>K323/C323</f>
        <v>127.17839244908097</v>
      </c>
      <c r="N323" s="11">
        <f>(F323+J323+K323)/C323</f>
        <v>429.46809041231995</v>
      </c>
    </row>
    <row r="324" spans="1:14" ht="15" customHeight="1">
      <c r="A324" s="8" t="s">
        <v>7</v>
      </c>
      <c r="B324" s="9" t="s">
        <v>0</v>
      </c>
      <c r="C324" s="28">
        <v>955</v>
      </c>
      <c r="D324" s="29">
        <v>287881.45</v>
      </c>
      <c r="E324" s="30">
        <v>0</v>
      </c>
      <c r="F324" s="29">
        <f>D324-E324</f>
        <v>287881.45</v>
      </c>
      <c r="G324" s="29">
        <v>5866.98</v>
      </c>
      <c r="H324" s="29">
        <v>0</v>
      </c>
      <c r="I324" s="29">
        <v>0</v>
      </c>
      <c r="J324" s="29">
        <f>G324-H324-I324</f>
        <v>5866.98</v>
      </c>
      <c r="K324" s="29">
        <v>116091.75</v>
      </c>
      <c r="L324" s="10">
        <f>(F324+J324)/C324</f>
        <v>307.58997905759162</v>
      </c>
      <c r="M324" s="10">
        <f>K324/C324</f>
        <v>121.56204188481675</v>
      </c>
      <c r="N324" s="11">
        <f>(F324+J324+K324)/C324</f>
        <v>429.15202094240834</v>
      </c>
    </row>
    <row r="325" spans="1:14" ht="15" customHeight="1">
      <c r="A325" s="8" t="s">
        <v>377</v>
      </c>
      <c r="B325" s="9" t="s">
        <v>237</v>
      </c>
      <c r="C325" s="28">
        <v>7529</v>
      </c>
      <c r="D325" s="29">
        <v>2466483.9500000002</v>
      </c>
      <c r="E325" s="30">
        <v>0</v>
      </c>
      <c r="F325" s="29">
        <f>D325-E325</f>
        <v>2466483.9500000002</v>
      </c>
      <c r="G325" s="29">
        <v>55104.11</v>
      </c>
      <c r="H325" s="29">
        <v>0</v>
      </c>
      <c r="I325" s="29">
        <v>0</v>
      </c>
      <c r="J325" s="29">
        <f>G325-H325-I325</f>
        <v>55104.11</v>
      </c>
      <c r="K325" s="29">
        <v>696949.56</v>
      </c>
      <c r="L325" s="10">
        <f>(F325+J325)/C325</f>
        <v>334.91672997742063</v>
      </c>
      <c r="M325" s="10">
        <f>K325/C325</f>
        <v>92.568675786957101</v>
      </c>
      <c r="N325" s="11">
        <f>(F325+J325+K325)/C325</f>
        <v>427.48540576437773</v>
      </c>
    </row>
    <row r="326" spans="1:14" ht="15" customHeight="1">
      <c r="A326" s="8" t="s">
        <v>369</v>
      </c>
      <c r="B326" s="9" t="s">
        <v>119</v>
      </c>
      <c r="C326" s="28">
        <v>9191</v>
      </c>
      <c r="D326" s="29">
        <v>3088284.91</v>
      </c>
      <c r="E326" s="30">
        <v>0</v>
      </c>
      <c r="F326" s="29">
        <f>D326-E326</f>
        <v>3088284.91</v>
      </c>
      <c r="G326" s="29">
        <v>66293.73</v>
      </c>
      <c r="H326" s="29">
        <v>0</v>
      </c>
      <c r="I326" s="29">
        <v>0</v>
      </c>
      <c r="J326" s="29">
        <f>G326-H326-I326</f>
        <v>66293.73</v>
      </c>
      <c r="K326" s="29">
        <v>764542.6</v>
      </c>
      <c r="L326" s="10">
        <f>(F326+J326)/C326</f>
        <v>343.22474594712219</v>
      </c>
      <c r="M326" s="10">
        <f>K326/C326</f>
        <v>83.183832009574587</v>
      </c>
      <c r="N326" s="11">
        <f>(F326+J326+K326)/C326</f>
        <v>426.40857795669677</v>
      </c>
    </row>
    <row r="327" spans="1:14" ht="15" customHeight="1">
      <c r="A327" s="8" t="s">
        <v>191</v>
      </c>
      <c r="B327" s="9" t="s">
        <v>182</v>
      </c>
      <c r="C327" s="28">
        <v>3652</v>
      </c>
      <c r="D327" s="29">
        <v>1042004.17</v>
      </c>
      <c r="E327" s="30">
        <v>0</v>
      </c>
      <c r="F327" s="29">
        <f>D327-E327</f>
        <v>1042004.17</v>
      </c>
      <c r="G327" s="29">
        <v>31578.22</v>
      </c>
      <c r="H327" s="29">
        <v>0</v>
      </c>
      <c r="I327" s="29">
        <v>0</v>
      </c>
      <c r="J327" s="29">
        <f>G327-H327-I327</f>
        <v>31578.22</v>
      </c>
      <c r="K327" s="29">
        <v>478258.72</v>
      </c>
      <c r="L327" s="10">
        <f>(F327+J327)/C327</f>
        <v>293.97108159912381</v>
      </c>
      <c r="M327" s="10">
        <f>K327/C327</f>
        <v>130.95802847754655</v>
      </c>
      <c r="N327" s="11">
        <f>(F327+J327+K327)/C327</f>
        <v>424.92911007667033</v>
      </c>
    </row>
    <row r="328" spans="1:14" ht="15" customHeight="1">
      <c r="A328" s="8" t="s">
        <v>496</v>
      </c>
      <c r="B328" s="9" t="s">
        <v>91</v>
      </c>
      <c r="C328" s="28">
        <v>21474</v>
      </c>
      <c r="D328" s="29">
        <v>7830905.4100000001</v>
      </c>
      <c r="E328" s="30">
        <v>0</v>
      </c>
      <c r="F328" s="29">
        <f>D328-E328</f>
        <v>7830905.4100000001</v>
      </c>
      <c r="G328" s="29">
        <v>202381.83</v>
      </c>
      <c r="H328" s="29">
        <v>0</v>
      </c>
      <c r="I328" s="29">
        <v>0</v>
      </c>
      <c r="J328" s="29">
        <f>G328-H328-I328</f>
        <v>202381.83</v>
      </c>
      <c r="K328" s="29">
        <v>1087003.3899999999</v>
      </c>
      <c r="L328" s="10">
        <f>(F328+J328)/C328</f>
        <v>374.09365930893176</v>
      </c>
      <c r="M328" s="10">
        <f>K328/C328</f>
        <v>50.619511502281824</v>
      </c>
      <c r="N328" s="11">
        <f>(F328+J328+K328)/C328</f>
        <v>424.71317081121362</v>
      </c>
    </row>
    <row r="329" spans="1:14" ht="15" customHeight="1">
      <c r="A329" s="8" t="s">
        <v>218</v>
      </c>
      <c r="B329" s="9" t="s">
        <v>182</v>
      </c>
      <c r="C329" s="28">
        <v>2508</v>
      </c>
      <c r="D329" s="29">
        <v>724451.91</v>
      </c>
      <c r="E329" s="30">
        <v>0</v>
      </c>
      <c r="F329" s="29">
        <f>D329-E329</f>
        <v>724451.91</v>
      </c>
      <c r="G329" s="29">
        <v>7234.95</v>
      </c>
      <c r="H329" s="29">
        <v>0</v>
      </c>
      <c r="I329" s="29">
        <v>0</v>
      </c>
      <c r="J329" s="29">
        <f>G329-H329-I329</f>
        <v>7234.95</v>
      </c>
      <c r="K329" s="29">
        <v>332955.89</v>
      </c>
      <c r="L329" s="10">
        <f>(F329+J329)/C329</f>
        <v>291.74117224880382</v>
      </c>
      <c r="M329" s="10">
        <f>K329/C329</f>
        <v>132.75753189792664</v>
      </c>
      <c r="N329" s="11">
        <f>(F329+J329+K329)/C329</f>
        <v>424.49870414673046</v>
      </c>
    </row>
    <row r="330" spans="1:14" ht="15" customHeight="1">
      <c r="A330" s="8" t="s">
        <v>212</v>
      </c>
      <c r="B330" s="9" t="s">
        <v>182</v>
      </c>
      <c r="C330" s="28">
        <v>770</v>
      </c>
      <c r="D330" s="29">
        <v>205043.6</v>
      </c>
      <c r="E330" s="30">
        <v>0</v>
      </c>
      <c r="F330" s="29">
        <f>D330-E330</f>
        <v>205043.6</v>
      </c>
      <c r="G330" s="29">
        <v>3926.66</v>
      </c>
      <c r="H330" s="29">
        <v>0</v>
      </c>
      <c r="I330" s="29">
        <v>0</v>
      </c>
      <c r="J330" s="29">
        <f>G330-H330-I330</f>
        <v>3926.66</v>
      </c>
      <c r="K330" s="29">
        <v>117293.18</v>
      </c>
      <c r="L330" s="10">
        <f>(F330+J330)/C330</f>
        <v>271.38994805194807</v>
      </c>
      <c r="M330" s="10">
        <f>K330/C330</f>
        <v>152.3288051948052</v>
      </c>
      <c r="N330" s="11">
        <f>(F330+J330+K330)/C330</f>
        <v>423.71875324675324</v>
      </c>
    </row>
    <row r="331" spans="1:14" ht="15" customHeight="1">
      <c r="A331" s="8" t="s">
        <v>320</v>
      </c>
      <c r="B331" s="9" t="s">
        <v>319</v>
      </c>
      <c r="C331" s="28">
        <v>2547</v>
      </c>
      <c r="D331" s="29">
        <v>803733.82</v>
      </c>
      <c r="E331" s="30">
        <v>0</v>
      </c>
      <c r="F331" s="29">
        <f>D331-E331</f>
        <v>803733.82</v>
      </c>
      <c r="G331" s="29">
        <v>10017.48</v>
      </c>
      <c r="H331" s="29">
        <v>0</v>
      </c>
      <c r="I331" s="29">
        <v>0</v>
      </c>
      <c r="J331" s="29">
        <f>G331-H331-I331</f>
        <v>10017.48</v>
      </c>
      <c r="K331" s="29">
        <v>264428.37</v>
      </c>
      <c r="L331" s="10">
        <f>(F331+J331)/C331</f>
        <v>319.49403219473891</v>
      </c>
      <c r="M331" s="10">
        <f>K331/C331</f>
        <v>103.8195406360424</v>
      </c>
      <c r="N331" s="11">
        <f>(F331+J331+K331)/C331</f>
        <v>423.31357283078125</v>
      </c>
    </row>
    <row r="332" spans="1:14" ht="15" customHeight="1">
      <c r="A332" s="8" t="s">
        <v>668</v>
      </c>
      <c r="B332" s="9" t="s">
        <v>91</v>
      </c>
      <c r="C332" s="28">
        <v>9411</v>
      </c>
      <c r="D332" s="29">
        <v>3202740.12</v>
      </c>
      <c r="E332" s="30">
        <v>0</v>
      </c>
      <c r="F332" s="29">
        <f>D332-E332</f>
        <v>3202740.12</v>
      </c>
      <c r="G332" s="29">
        <v>30993.759999999998</v>
      </c>
      <c r="H332" s="29">
        <v>0</v>
      </c>
      <c r="I332" s="29">
        <v>0</v>
      </c>
      <c r="J332" s="29">
        <f>G332-H332-I332</f>
        <v>30993.759999999998</v>
      </c>
      <c r="K332" s="29">
        <v>749387.78</v>
      </c>
      <c r="L332" s="10">
        <f>(F332+J332)/C332</f>
        <v>343.61214323663796</v>
      </c>
      <c r="M332" s="10">
        <f>K332/C332</f>
        <v>79.628921474869841</v>
      </c>
      <c r="N332" s="11">
        <f>(F332+J332+K332)/C332</f>
        <v>423.24106471150782</v>
      </c>
    </row>
    <row r="333" spans="1:14" ht="15" customHeight="1">
      <c r="A333" s="8" t="s">
        <v>282</v>
      </c>
      <c r="B333" s="9" t="s">
        <v>275</v>
      </c>
      <c r="C333" s="28">
        <v>4148</v>
      </c>
      <c r="D333" s="29">
        <v>1553190.24</v>
      </c>
      <c r="E333" s="30">
        <v>0</v>
      </c>
      <c r="F333" s="29">
        <f>D333-E333</f>
        <v>1553190.24</v>
      </c>
      <c r="G333" s="29">
        <v>-5184.12</v>
      </c>
      <c r="H333" s="29">
        <v>0</v>
      </c>
      <c r="I333" s="29">
        <v>0</v>
      </c>
      <c r="J333" s="29">
        <f>G333-H333-I333</f>
        <v>-5184.12</v>
      </c>
      <c r="K333" s="29">
        <v>207115.39</v>
      </c>
      <c r="L333" s="10">
        <f>(F333+J333)/C333</f>
        <v>373.19337512054</v>
      </c>
      <c r="M333" s="10">
        <f>K333/C333</f>
        <v>49.931386210221795</v>
      </c>
      <c r="N333" s="11">
        <f>(F333+J333+K333)/C333</f>
        <v>423.12476133076177</v>
      </c>
    </row>
    <row r="334" spans="1:14" ht="15" customHeight="1">
      <c r="A334" s="8" t="s">
        <v>244</v>
      </c>
      <c r="B334" s="9" t="s">
        <v>237</v>
      </c>
      <c r="C334" s="28">
        <v>2517</v>
      </c>
      <c r="D334" s="29">
        <v>830307.23</v>
      </c>
      <c r="E334" s="30">
        <v>0</v>
      </c>
      <c r="F334" s="29">
        <f>D334-E334</f>
        <v>830307.23</v>
      </c>
      <c r="G334" s="29">
        <v>27498.18</v>
      </c>
      <c r="H334" s="29">
        <v>0</v>
      </c>
      <c r="I334" s="29">
        <v>0</v>
      </c>
      <c r="J334" s="29">
        <f>G334-H334-I334</f>
        <v>27498.18</v>
      </c>
      <c r="K334" s="29">
        <v>203997.56</v>
      </c>
      <c r="L334" s="10">
        <f>(F334+J334)/C334</f>
        <v>340.80469209376241</v>
      </c>
      <c r="M334" s="10">
        <f>K334/C334</f>
        <v>81.047898291617003</v>
      </c>
      <c r="N334" s="11">
        <f>(F334+J334+K334)/C334</f>
        <v>421.85259038537941</v>
      </c>
    </row>
    <row r="335" spans="1:14" ht="15" customHeight="1">
      <c r="A335" s="8" t="s">
        <v>213</v>
      </c>
      <c r="B335" s="9" t="s">
        <v>182</v>
      </c>
      <c r="C335" s="28">
        <v>3531</v>
      </c>
      <c r="D335" s="29">
        <v>1022881.39</v>
      </c>
      <c r="E335" s="30">
        <v>0</v>
      </c>
      <c r="F335" s="29">
        <f>D335-E335</f>
        <v>1022881.39</v>
      </c>
      <c r="G335" s="29">
        <v>37584.85</v>
      </c>
      <c r="H335" s="29">
        <v>0</v>
      </c>
      <c r="I335" s="29">
        <v>0</v>
      </c>
      <c r="J335" s="29">
        <f>G335-H335-I335</f>
        <v>37584.85</v>
      </c>
      <c r="K335" s="29">
        <v>428837.08</v>
      </c>
      <c r="L335" s="10">
        <f>(F335+J335)/C335</f>
        <v>300.33028603794958</v>
      </c>
      <c r="M335" s="10">
        <f>K335/C335</f>
        <v>121.44918719909374</v>
      </c>
      <c r="N335" s="11">
        <f>(F335+J335+K335)/C335</f>
        <v>421.77947323704336</v>
      </c>
    </row>
    <row r="336" spans="1:14" ht="15" customHeight="1">
      <c r="A336" s="8" t="s">
        <v>581</v>
      </c>
      <c r="B336" s="9" t="s">
        <v>319</v>
      </c>
      <c r="C336" s="28">
        <v>13428</v>
      </c>
      <c r="D336" s="29">
        <v>4709154.88</v>
      </c>
      <c r="E336" s="30">
        <v>0</v>
      </c>
      <c r="F336" s="29">
        <f>D336-E336</f>
        <v>4709154.88</v>
      </c>
      <c r="G336" s="29">
        <v>134511.9</v>
      </c>
      <c r="H336" s="29">
        <v>0</v>
      </c>
      <c r="I336" s="29">
        <v>0</v>
      </c>
      <c r="J336" s="29">
        <f>G336-H336-I336</f>
        <v>134511.9</v>
      </c>
      <c r="K336" s="29">
        <v>805306.97</v>
      </c>
      <c r="L336" s="10">
        <f>(F336+J336)/C336</f>
        <v>360.7139395293417</v>
      </c>
      <c r="M336" s="10">
        <f>K336/C336</f>
        <v>59.972219988084596</v>
      </c>
      <c r="N336" s="11">
        <f>(F336+J336+K336)/C336</f>
        <v>420.68615951742629</v>
      </c>
    </row>
    <row r="337" spans="1:14" ht="15" customHeight="1">
      <c r="A337" s="8" t="s">
        <v>151</v>
      </c>
      <c r="B337" s="9" t="s">
        <v>119</v>
      </c>
      <c r="C337" s="28">
        <v>138</v>
      </c>
      <c r="D337" s="29">
        <v>35324.18</v>
      </c>
      <c r="E337" s="30">
        <v>0</v>
      </c>
      <c r="F337" s="29">
        <f>D337-E337</f>
        <v>35324.18</v>
      </c>
      <c r="G337" s="29">
        <v>1138.1600000000001</v>
      </c>
      <c r="H337" s="29">
        <v>0</v>
      </c>
      <c r="I337" s="29">
        <v>0</v>
      </c>
      <c r="J337" s="29">
        <f>G337-H337-I337</f>
        <v>1138.1600000000001</v>
      </c>
      <c r="K337" s="29">
        <v>21462.080000000002</v>
      </c>
      <c r="L337" s="10">
        <f>(F337+J337)/C337</f>
        <v>264.21985507246382</v>
      </c>
      <c r="M337" s="10">
        <f>K337/C337</f>
        <v>155.52231884057971</v>
      </c>
      <c r="N337" s="11">
        <f>(F337+J337+K337)/C337</f>
        <v>419.74217391304353</v>
      </c>
    </row>
    <row r="338" spans="1:14" ht="15" customHeight="1">
      <c r="A338" s="8" t="s">
        <v>297</v>
      </c>
      <c r="B338" s="9" t="s">
        <v>275</v>
      </c>
      <c r="C338" s="28">
        <v>2662</v>
      </c>
      <c r="D338" s="29">
        <v>711762.64</v>
      </c>
      <c r="E338" s="30">
        <v>0</v>
      </c>
      <c r="F338" s="29">
        <f>D338-E338</f>
        <v>711762.64</v>
      </c>
      <c r="G338" s="29">
        <v>22220.34</v>
      </c>
      <c r="H338" s="29">
        <v>0</v>
      </c>
      <c r="I338" s="29">
        <v>0</v>
      </c>
      <c r="J338" s="29">
        <f>G338-H338-I338</f>
        <v>22220.34</v>
      </c>
      <c r="K338" s="29">
        <v>380939.55</v>
      </c>
      <c r="L338" s="10">
        <f>(F338+J338)/C338</f>
        <v>275.72613824192337</v>
      </c>
      <c r="M338" s="10">
        <f>K338/C338</f>
        <v>143.10276108189331</v>
      </c>
      <c r="N338" s="11">
        <f>(F338+J338+K338)/C338</f>
        <v>418.8288993238167</v>
      </c>
    </row>
    <row r="339" spans="1:14" ht="15" customHeight="1">
      <c r="A339" s="8" t="s">
        <v>387</v>
      </c>
      <c r="B339" s="9" t="s">
        <v>119</v>
      </c>
      <c r="C339" s="28">
        <v>12083</v>
      </c>
      <c r="D339" s="29">
        <v>3666466.3</v>
      </c>
      <c r="E339" s="30">
        <v>0</v>
      </c>
      <c r="F339" s="29">
        <f>D339-E339</f>
        <v>3666466.3</v>
      </c>
      <c r="G339" s="29">
        <v>104247.38</v>
      </c>
      <c r="H339" s="29">
        <v>0</v>
      </c>
      <c r="I339" s="29">
        <v>0</v>
      </c>
      <c r="J339" s="29">
        <f>G339-H339-I339</f>
        <v>104247.38</v>
      </c>
      <c r="K339" s="29">
        <v>1285751.48</v>
      </c>
      <c r="L339" s="10">
        <f>(F339+J339)/C339</f>
        <v>312.06767193577753</v>
      </c>
      <c r="M339" s="10">
        <f>K339/C339</f>
        <v>106.40995448150294</v>
      </c>
      <c r="N339" s="11">
        <f>(F339+J339+K339)/C339</f>
        <v>418.47762641728048</v>
      </c>
    </row>
    <row r="340" spans="1:14" ht="15" customHeight="1">
      <c r="A340" s="8" t="s">
        <v>24</v>
      </c>
      <c r="B340" s="9" t="s">
        <v>0</v>
      </c>
      <c r="C340" s="28">
        <v>3622</v>
      </c>
      <c r="D340" s="29">
        <v>1098637.31</v>
      </c>
      <c r="E340" s="30">
        <v>0</v>
      </c>
      <c r="F340" s="29">
        <f>D340-E340</f>
        <v>1098637.31</v>
      </c>
      <c r="G340" s="29">
        <v>939.43</v>
      </c>
      <c r="H340" s="29">
        <v>0</v>
      </c>
      <c r="I340" s="29">
        <v>0</v>
      </c>
      <c r="J340" s="29">
        <f>G340-H340-I340</f>
        <v>939.43</v>
      </c>
      <c r="K340" s="29">
        <v>415480.14</v>
      </c>
      <c r="L340" s="10">
        <f>(F340+J340)/C340</f>
        <v>303.58275538376586</v>
      </c>
      <c r="M340" s="10">
        <f>K340/C340</f>
        <v>114.71014356709001</v>
      </c>
      <c r="N340" s="11">
        <f>(F340+J340+K340)/C340</f>
        <v>418.29289895085583</v>
      </c>
    </row>
    <row r="341" spans="1:14" ht="15" customHeight="1">
      <c r="A341" s="8" t="s">
        <v>289</v>
      </c>
      <c r="B341" s="9" t="s">
        <v>275</v>
      </c>
      <c r="C341" s="28">
        <v>737</v>
      </c>
      <c r="D341" s="29">
        <v>179496.04</v>
      </c>
      <c r="E341" s="30">
        <v>0</v>
      </c>
      <c r="F341" s="29">
        <f>D341-E341</f>
        <v>179496.04</v>
      </c>
      <c r="G341" s="29">
        <v>10838.86</v>
      </c>
      <c r="H341" s="29">
        <v>0</v>
      </c>
      <c r="I341" s="29">
        <v>0</v>
      </c>
      <c r="J341" s="29">
        <f>G341-H341-I341</f>
        <v>10838.86</v>
      </c>
      <c r="K341" s="29">
        <v>117394.04</v>
      </c>
      <c r="L341" s="10">
        <f>(F341+J341)/C341</f>
        <v>258.25630936227952</v>
      </c>
      <c r="M341" s="10">
        <f>K341/C341</f>
        <v>159.28635006784259</v>
      </c>
      <c r="N341" s="11">
        <f>(F341+J341+K341)/C341</f>
        <v>417.54265943012211</v>
      </c>
    </row>
    <row r="342" spans="1:14" ht="15" customHeight="1">
      <c r="A342" s="8" t="s">
        <v>408</v>
      </c>
      <c r="B342" s="9" t="s">
        <v>319</v>
      </c>
      <c r="C342" s="28">
        <v>6857</v>
      </c>
      <c r="D342" s="29">
        <v>2055923.31</v>
      </c>
      <c r="E342" s="30">
        <v>0</v>
      </c>
      <c r="F342" s="29">
        <f>D342-E342</f>
        <v>2055923.31</v>
      </c>
      <c r="G342" s="29">
        <v>22851.34</v>
      </c>
      <c r="H342" s="29">
        <v>0</v>
      </c>
      <c r="I342" s="29">
        <v>0</v>
      </c>
      <c r="J342" s="29">
        <f>G342-H342-I342</f>
        <v>22851.34</v>
      </c>
      <c r="K342" s="29">
        <v>783042.89</v>
      </c>
      <c r="L342" s="10">
        <f>(F342+J342)/C342</f>
        <v>303.16095231150649</v>
      </c>
      <c r="M342" s="10">
        <f>K342/C342</f>
        <v>114.19613387778912</v>
      </c>
      <c r="N342" s="11">
        <f>(F342+J342+K342)/C342</f>
        <v>417.35708618929561</v>
      </c>
    </row>
    <row r="343" spans="1:14" ht="15" customHeight="1">
      <c r="A343" s="8" t="s">
        <v>302</v>
      </c>
      <c r="B343" s="9" t="s">
        <v>275</v>
      </c>
      <c r="C343" s="28">
        <v>1597</v>
      </c>
      <c r="D343" s="29">
        <v>432082.49</v>
      </c>
      <c r="E343" s="30">
        <v>0</v>
      </c>
      <c r="F343" s="29">
        <f>D343-E343</f>
        <v>432082.49</v>
      </c>
      <c r="G343" s="29">
        <v>3752.64</v>
      </c>
      <c r="H343" s="29">
        <v>0</v>
      </c>
      <c r="I343" s="29">
        <v>0</v>
      </c>
      <c r="J343" s="29">
        <f>G343-H343-I343</f>
        <v>3752.64</v>
      </c>
      <c r="K343" s="29">
        <v>228616.66</v>
      </c>
      <c r="L343" s="10">
        <f>(F343+J343)/C343</f>
        <v>272.90865998747654</v>
      </c>
      <c r="M343" s="10">
        <f>K343/C343</f>
        <v>143.15382592360677</v>
      </c>
      <c r="N343" s="11">
        <f>(F343+J343+K343)/C343</f>
        <v>416.06248591108329</v>
      </c>
    </row>
    <row r="344" spans="1:14" ht="15" customHeight="1">
      <c r="A344" s="8" t="s">
        <v>420</v>
      </c>
      <c r="B344" s="9" t="s">
        <v>119</v>
      </c>
      <c r="C344" s="28">
        <v>5978</v>
      </c>
      <c r="D344" s="29">
        <v>2240330.4500000002</v>
      </c>
      <c r="E344" s="30">
        <v>0</v>
      </c>
      <c r="F344" s="29">
        <f>D344-E344</f>
        <v>2240330.4500000002</v>
      </c>
      <c r="G344" s="29">
        <v>44944.89</v>
      </c>
      <c r="H344" s="29">
        <v>0</v>
      </c>
      <c r="I344" s="29">
        <v>0</v>
      </c>
      <c r="J344" s="29">
        <f>G344-H344-I344</f>
        <v>44944.89</v>
      </c>
      <c r="K344" s="29">
        <v>201320.81</v>
      </c>
      <c r="L344" s="10">
        <f>(F344+J344)/C344</f>
        <v>382.28092004014724</v>
      </c>
      <c r="M344" s="10">
        <f>K344/C344</f>
        <v>33.67695048511208</v>
      </c>
      <c r="N344" s="11">
        <f>(F344+J344+K344)/C344</f>
        <v>415.95787052525935</v>
      </c>
    </row>
    <row r="345" spans="1:14" ht="15" customHeight="1">
      <c r="A345" s="8" t="s">
        <v>177</v>
      </c>
      <c r="B345" s="9" t="s">
        <v>119</v>
      </c>
      <c r="C345" s="28">
        <v>1080</v>
      </c>
      <c r="D345" s="29">
        <v>301027.36</v>
      </c>
      <c r="E345" s="30">
        <v>0</v>
      </c>
      <c r="F345" s="29">
        <f>D345-E345</f>
        <v>301027.36</v>
      </c>
      <c r="G345" s="29">
        <v>13024.21</v>
      </c>
      <c r="H345" s="29">
        <v>0</v>
      </c>
      <c r="I345" s="29">
        <v>0</v>
      </c>
      <c r="J345" s="29">
        <f>G345-H345-I345</f>
        <v>13024.21</v>
      </c>
      <c r="K345" s="29">
        <v>134325.99</v>
      </c>
      <c r="L345" s="10">
        <f>(F345+J345)/C345</f>
        <v>290.78849074074077</v>
      </c>
      <c r="M345" s="10">
        <f>K345/C345</f>
        <v>124.37591666666665</v>
      </c>
      <c r="N345" s="11">
        <f>(F345+J345+K345)/C345</f>
        <v>415.1644074074074</v>
      </c>
    </row>
    <row r="346" spans="1:14" ht="15" customHeight="1">
      <c r="A346" s="8" t="s">
        <v>251</v>
      </c>
      <c r="B346" s="9" t="s">
        <v>237</v>
      </c>
      <c r="C346" s="28">
        <v>2371</v>
      </c>
      <c r="D346" s="29">
        <v>657802.80000000005</v>
      </c>
      <c r="E346" s="30">
        <v>0</v>
      </c>
      <c r="F346" s="29">
        <f>D346-E346</f>
        <v>657802.80000000005</v>
      </c>
      <c r="G346" s="29">
        <v>0</v>
      </c>
      <c r="H346" s="29">
        <v>0</v>
      </c>
      <c r="I346" s="29">
        <v>0</v>
      </c>
      <c r="J346" s="29">
        <f>G346-H346-I346</f>
        <v>0</v>
      </c>
      <c r="K346" s="29">
        <v>326366.24</v>
      </c>
      <c r="L346" s="10">
        <f>(F346+J346)/C346</f>
        <v>277.43686208350908</v>
      </c>
      <c r="M346" s="10">
        <f>K346/C346</f>
        <v>137.64919443272879</v>
      </c>
      <c r="N346" s="11">
        <f>(F346+J346+K346)/C346</f>
        <v>415.08605651623787</v>
      </c>
    </row>
    <row r="347" spans="1:14" ht="15" customHeight="1">
      <c r="A347" s="8" t="s">
        <v>250</v>
      </c>
      <c r="B347" s="9" t="s">
        <v>237</v>
      </c>
      <c r="C347" s="28">
        <v>4860</v>
      </c>
      <c r="D347" s="29">
        <v>1788322.42</v>
      </c>
      <c r="E347" s="30">
        <v>0</v>
      </c>
      <c r="F347" s="29">
        <f>D347-E347</f>
        <v>1788322.42</v>
      </c>
      <c r="G347" s="29">
        <v>29162.91</v>
      </c>
      <c r="H347" s="29">
        <v>0</v>
      </c>
      <c r="I347" s="29">
        <v>0</v>
      </c>
      <c r="J347" s="29">
        <f>G347-H347-I347</f>
        <v>29162.91</v>
      </c>
      <c r="K347" s="29">
        <v>196822.54</v>
      </c>
      <c r="L347" s="10">
        <f>(F347+J347)/C347</f>
        <v>373.9681748971193</v>
      </c>
      <c r="M347" s="10">
        <f>K347/C347</f>
        <v>40.498465020576134</v>
      </c>
      <c r="N347" s="11">
        <f>(F347+J347+K347)/C347</f>
        <v>414.46663991769543</v>
      </c>
    </row>
    <row r="348" spans="1:14" ht="15" customHeight="1">
      <c r="A348" s="8" t="s">
        <v>660</v>
      </c>
      <c r="B348" s="9" t="s">
        <v>182</v>
      </c>
      <c r="C348" s="28">
        <v>2875</v>
      </c>
      <c r="D348" s="29">
        <v>785109.73</v>
      </c>
      <c r="E348" s="30">
        <v>0</v>
      </c>
      <c r="F348" s="29">
        <f>D348-E348</f>
        <v>785109.73</v>
      </c>
      <c r="G348" s="29">
        <v>16834.27</v>
      </c>
      <c r="H348" s="29">
        <v>0</v>
      </c>
      <c r="I348" s="29">
        <v>0</v>
      </c>
      <c r="J348" s="29">
        <f>G348-H348-I348</f>
        <v>16834.27</v>
      </c>
      <c r="K348" s="29">
        <v>388530.33</v>
      </c>
      <c r="L348" s="10">
        <f>(F348+J348)/C348</f>
        <v>278.93704347826088</v>
      </c>
      <c r="M348" s="10">
        <f>K348/C348</f>
        <v>135.14098434782611</v>
      </c>
      <c r="N348" s="11">
        <f>(F348+J348+K348)/C348</f>
        <v>414.07802782608701</v>
      </c>
    </row>
    <row r="349" spans="1:14" ht="15" customHeight="1">
      <c r="A349" s="8" t="s">
        <v>595</v>
      </c>
      <c r="B349" s="9" t="s">
        <v>275</v>
      </c>
      <c r="C349" s="28">
        <v>9444</v>
      </c>
      <c r="D349" s="29">
        <v>2530139.4900000002</v>
      </c>
      <c r="E349" s="30">
        <v>0</v>
      </c>
      <c r="F349" s="29">
        <f>D349-E349</f>
        <v>2530139.4900000002</v>
      </c>
      <c r="G349" s="29">
        <v>68338.14</v>
      </c>
      <c r="H349" s="29">
        <v>0</v>
      </c>
      <c r="I349" s="29">
        <v>0</v>
      </c>
      <c r="J349" s="29">
        <f>G349-H349-I349</f>
        <v>68338.14</v>
      </c>
      <c r="K349" s="29">
        <v>1300222.31</v>
      </c>
      <c r="L349" s="10">
        <f>(F349+J349)/C349</f>
        <v>275.14587357052102</v>
      </c>
      <c r="M349" s="10">
        <f>K349/C349</f>
        <v>137.6770764506565</v>
      </c>
      <c r="N349" s="11">
        <f>(F349+J349+K349)/C349</f>
        <v>412.82295002117752</v>
      </c>
    </row>
    <row r="350" spans="1:14" ht="15" customHeight="1">
      <c r="A350" s="8" t="s">
        <v>588</v>
      </c>
      <c r="B350" s="9" t="s">
        <v>91</v>
      </c>
      <c r="C350" s="28">
        <v>399</v>
      </c>
      <c r="D350" s="29">
        <v>144626.68</v>
      </c>
      <c r="E350" s="30">
        <v>0</v>
      </c>
      <c r="F350" s="29">
        <f>D350-E350</f>
        <v>144626.68</v>
      </c>
      <c r="G350" s="29">
        <v>6619.8</v>
      </c>
      <c r="H350" s="29">
        <v>0</v>
      </c>
      <c r="I350" s="29">
        <v>0</v>
      </c>
      <c r="J350" s="29">
        <f>G350-H350-I350</f>
        <v>6619.8</v>
      </c>
      <c r="K350" s="29">
        <v>13347.42</v>
      </c>
      <c r="L350" s="10">
        <f>(F350+J350)/C350</f>
        <v>379.06385964912278</v>
      </c>
      <c r="M350" s="10">
        <f>K350/C350</f>
        <v>33.452180451127816</v>
      </c>
      <c r="N350" s="11">
        <f>(F350+J350+K350)/C350</f>
        <v>412.51604010025062</v>
      </c>
    </row>
    <row r="351" spans="1:14" ht="15" customHeight="1">
      <c r="A351" s="8" t="s">
        <v>78</v>
      </c>
      <c r="B351" s="9" t="s">
        <v>0</v>
      </c>
      <c r="C351" s="28">
        <v>2066</v>
      </c>
      <c r="D351" s="29">
        <v>606914.53</v>
      </c>
      <c r="E351" s="30">
        <v>0</v>
      </c>
      <c r="F351" s="29">
        <f>D351-E351</f>
        <v>606914.53</v>
      </c>
      <c r="G351" s="29">
        <v>19418.91</v>
      </c>
      <c r="H351" s="29">
        <v>0</v>
      </c>
      <c r="I351" s="29">
        <v>0</v>
      </c>
      <c r="J351" s="29">
        <f>G351-H351-I351</f>
        <v>19418.91</v>
      </c>
      <c r="K351" s="29">
        <v>225633.61</v>
      </c>
      <c r="L351" s="10">
        <f>(F351+J351)/C351</f>
        <v>303.16236205227494</v>
      </c>
      <c r="M351" s="10">
        <f>K351/C351</f>
        <v>109.21278315585673</v>
      </c>
      <c r="N351" s="11">
        <f>(F351+J351+K351)/C351</f>
        <v>412.3751452081317</v>
      </c>
    </row>
    <row r="352" spans="1:14" ht="15" customHeight="1">
      <c r="A352" s="8" t="s">
        <v>336</v>
      </c>
      <c r="B352" s="9" t="s">
        <v>319</v>
      </c>
      <c r="C352" s="28">
        <v>1494</v>
      </c>
      <c r="D352" s="29">
        <v>555903.06999999995</v>
      </c>
      <c r="E352" s="30">
        <v>0</v>
      </c>
      <c r="F352" s="29">
        <f>D352-E352</f>
        <v>555903.06999999995</v>
      </c>
      <c r="G352" s="29">
        <v>17407.490000000002</v>
      </c>
      <c r="H352" s="29">
        <v>0</v>
      </c>
      <c r="I352" s="29">
        <v>0</v>
      </c>
      <c r="J352" s="29">
        <f>G352-H352-I352</f>
        <v>17407.490000000002</v>
      </c>
      <c r="K352" s="29">
        <v>42065.29</v>
      </c>
      <c r="L352" s="10">
        <f>(F352+J352)/C352</f>
        <v>383.74200803212847</v>
      </c>
      <c r="M352" s="10">
        <f>K352/C352</f>
        <v>28.156151271753682</v>
      </c>
      <c r="N352" s="11">
        <f>(F352+J352+K352)/C352</f>
        <v>411.89815930388215</v>
      </c>
    </row>
    <row r="353" spans="1:14" ht="15" customHeight="1">
      <c r="A353" s="8" t="s">
        <v>396</v>
      </c>
      <c r="B353" s="9" t="s">
        <v>0</v>
      </c>
      <c r="C353" s="28">
        <v>14348</v>
      </c>
      <c r="D353" s="29">
        <v>4084136.83</v>
      </c>
      <c r="E353" s="30">
        <v>0</v>
      </c>
      <c r="F353" s="29">
        <f>D353-E353</f>
        <v>4084136.83</v>
      </c>
      <c r="G353" s="29">
        <v>164936.09</v>
      </c>
      <c r="H353" s="29">
        <v>0</v>
      </c>
      <c r="I353" s="29">
        <v>0</v>
      </c>
      <c r="J353" s="29">
        <f>G353-H353-I353</f>
        <v>164936.09</v>
      </c>
      <c r="K353" s="29">
        <v>1653699.17</v>
      </c>
      <c r="L353" s="10">
        <f>(F353+J353)/C353</f>
        <v>296.14391692221909</v>
      </c>
      <c r="M353" s="10">
        <f>K353/C353</f>
        <v>115.2564238918316</v>
      </c>
      <c r="N353" s="11">
        <f>(F353+J353+K353)/C353</f>
        <v>411.40034081405071</v>
      </c>
    </row>
    <row r="354" spans="1:14" ht="15" customHeight="1">
      <c r="A354" s="8" t="s">
        <v>21</v>
      </c>
      <c r="B354" s="9" t="s">
        <v>0</v>
      </c>
      <c r="C354" s="28">
        <v>455</v>
      </c>
      <c r="D354" s="29">
        <v>95377.17</v>
      </c>
      <c r="E354" s="30">
        <v>0</v>
      </c>
      <c r="F354" s="29">
        <f>D354-E354</f>
        <v>95377.17</v>
      </c>
      <c r="G354" s="29">
        <v>269.26</v>
      </c>
      <c r="H354" s="29">
        <v>0</v>
      </c>
      <c r="I354" s="29">
        <v>0</v>
      </c>
      <c r="J354" s="29">
        <f>G354-H354-I354</f>
        <v>269.26</v>
      </c>
      <c r="K354" s="29">
        <v>91433.8</v>
      </c>
      <c r="L354" s="10">
        <f>(F354+J354)/C354</f>
        <v>210.21193406593406</v>
      </c>
      <c r="M354" s="10">
        <f>K354/C354</f>
        <v>200.95340659340661</v>
      </c>
      <c r="N354" s="11">
        <f>(F354+J354+K354)/C354</f>
        <v>411.16534065934064</v>
      </c>
    </row>
    <row r="355" spans="1:14" ht="15" customHeight="1">
      <c r="A355" s="8" t="s">
        <v>407</v>
      </c>
      <c r="B355" s="9" t="s">
        <v>0</v>
      </c>
      <c r="C355" s="28">
        <v>8694</v>
      </c>
      <c r="D355" s="29">
        <v>2622817.17</v>
      </c>
      <c r="E355" s="30">
        <v>0</v>
      </c>
      <c r="F355" s="29">
        <f>D355-E355</f>
        <v>2622817.17</v>
      </c>
      <c r="G355" s="29">
        <v>90430.82</v>
      </c>
      <c r="H355" s="29">
        <v>0</v>
      </c>
      <c r="I355" s="29">
        <v>0</v>
      </c>
      <c r="J355" s="29">
        <f>G355-H355-I355</f>
        <v>90430.82</v>
      </c>
      <c r="K355" s="29">
        <v>860546.82</v>
      </c>
      <c r="L355" s="10">
        <f>(F355+J355)/C355</f>
        <v>312.08281458477109</v>
      </c>
      <c r="M355" s="10">
        <f>K355/C355</f>
        <v>98.981690821256038</v>
      </c>
      <c r="N355" s="11">
        <f>(F355+J355+K355)/C355</f>
        <v>411.06450540602708</v>
      </c>
    </row>
    <row r="356" spans="1:14" ht="15" customHeight="1">
      <c r="A356" s="8" t="s">
        <v>22</v>
      </c>
      <c r="B356" s="9" t="s">
        <v>0</v>
      </c>
      <c r="C356" s="28">
        <v>1129</v>
      </c>
      <c r="D356" s="29">
        <v>295230.03000000003</v>
      </c>
      <c r="E356" s="30">
        <v>0</v>
      </c>
      <c r="F356" s="29">
        <f>D356-E356</f>
        <v>295230.03000000003</v>
      </c>
      <c r="G356" s="29">
        <v>3941.05</v>
      </c>
      <c r="H356" s="29">
        <v>0</v>
      </c>
      <c r="I356" s="29">
        <v>0</v>
      </c>
      <c r="J356" s="29">
        <f>G356-H356-I356</f>
        <v>3941.05</v>
      </c>
      <c r="K356" s="29">
        <v>164613.57</v>
      </c>
      <c r="L356" s="10">
        <f>(F356+J356)/C356</f>
        <v>264.98767050487157</v>
      </c>
      <c r="M356" s="10">
        <f>K356/C356</f>
        <v>145.80475642161204</v>
      </c>
      <c r="N356" s="11">
        <f>(F356+J356+K356)/C356</f>
        <v>410.79242692648364</v>
      </c>
    </row>
    <row r="357" spans="1:14" ht="15" customHeight="1">
      <c r="A357" s="8" t="s">
        <v>412</v>
      </c>
      <c r="B357" s="9" t="s">
        <v>0</v>
      </c>
      <c r="C357" s="28">
        <v>5552</v>
      </c>
      <c r="D357" s="29">
        <v>1796028.06</v>
      </c>
      <c r="E357" s="30">
        <v>0</v>
      </c>
      <c r="F357" s="29">
        <f>D357-E357</f>
        <v>1796028.06</v>
      </c>
      <c r="G357" s="29">
        <v>48220.13</v>
      </c>
      <c r="H357" s="29">
        <v>0</v>
      </c>
      <c r="I357" s="29">
        <v>0</v>
      </c>
      <c r="J357" s="29">
        <f>G357-H357-I357</f>
        <v>48220.13</v>
      </c>
      <c r="K357" s="29">
        <v>436014.77</v>
      </c>
      <c r="L357" s="10">
        <f>(F357+J357)/C357</f>
        <v>332.1772676512968</v>
      </c>
      <c r="M357" s="10">
        <f>K357/C357</f>
        <v>78.532919668587894</v>
      </c>
      <c r="N357" s="11">
        <f>(F357+J357+K357)/C357</f>
        <v>410.71018731988471</v>
      </c>
    </row>
    <row r="358" spans="1:14" ht="15" customHeight="1">
      <c r="A358" s="8" t="s">
        <v>498</v>
      </c>
      <c r="B358" s="9" t="s">
        <v>237</v>
      </c>
      <c r="C358" s="28">
        <v>22367</v>
      </c>
      <c r="D358" s="29">
        <v>7668866.9199999999</v>
      </c>
      <c r="E358" s="30">
        <v>0</v>
      </c>
      <c r="F358" s="29">
        <f>D358-E358</f>
        <v>7668866.9199999999</v>
      </c>
      <c r="G358" s="29">
        <v>220905.75</v>
      </c>
      <c r="H358" s="29">
        <v>0</v>
      </c>
      <c r="I358" s="29">
        <v>0</v>
      </c>
      <c r="J358" s="29">
        <f>G358-H358-I358</f>
        <v>220905.75</v>
      </c>
      <c r="K358" s="29">
        <v>1288716.6599999999</v>
      </c>
      <c r="L358" s="10">
        <f>(F358+J358)/C358</f>
        <v>352.74165824652391</v>
      </c>
      <c r="M358" s="10">
        <f>K358/C358</f>
        <v>57.616875754459691</v>
      </c>
      <c r="N358" s="11">
        <f>(F358+J358+K358)/C358</f>
        <v>410.35853400098358</v>
      </c>
    </row>
    <row r="359" spans="1:14" ht="15" customHeight="1">
      <c r="A359" s="8" t="s">
        <v>147</v>
      </c>
      <c r="B359" s="9" t="s">
        <v>119</v>
      </c>
      <c r="C359" s="28">
        <v>3691</v>
      </c>
      <c r="D359" s="29">
        <v>873677.03</v>
      </c>
      <c r="E359" s="30">
        <v>0</v>
      </c>
      <c r="F359" s="29">
        <f>D359-E359</f>
        <v>873677.03</v>
      </c>
      <c r="G359" s="29">
        <v>18642.87</v>
      </c>
      <c r="H359" s="29">
        <v>0</v>
      </c>
      <c r="I359" s="29">
        <v>0</v>
      </c>
      <c r="J359" s="29">
        <f>G359-H359-I359</f>
        <v>18642.87</v>
      </c>
      <c r="K359" s="29">
        <v>621968.72</v>
      </c>
      <c r="L359" s="10">
        <f>(F359+J359)/C359</f>
        <v>241.75559468978597</v>
      </c>
      <c r="M359" s="10">
        <f>K359/C359</f>
        <v>168.50954212950418</v>
      </c>
      <c r="N359" s="11">
        <f>(F359+J359+K359)/C359</f>
        <v>410.26513681929021</v>
      </c>
    </row>
    <row r="360" spans="1:14" ht="15" customHeight="1">
      <c r="A360" s="8" t="s">
        <v>300</v>
      </c>
      <c r="B360" s="9" t="s">
        <v>275</v>
      </c>
      <c r="C360" s="28">
        <v>907</v>
      </c>
      <c r="D360" s="29">
        <v>224985.63</v>
      </c>
      <c r="E360" s="30">
        <v>0</v>
      </c>
      <c r="F360" s="29">
        <f>D360-E360</f>
        <v>224985.63</v>
      </c>
      <c r="G360" s="29">
        <v>2676.25</v>
      </c>
      <c r="H360" s="29">
        <v>0</v>
      </c>
      <c r="I360" s="29">
        <v>0</v>
      </c>
      <c r="J360" s="29">
        <f>G360-H360-I360</f>
        <v>2676.25</v>
      </c>
      <c r="K360" s="29">
        <v>144313.10999999999</v>
      </c>
      <c r="L360" s="10">
        <f>(F360+J360)/C360</f>
        <v>251.0053803748622</v>
      </c>
      <c r="M360" s="10">
        <f>K360/C360</f>
        <v>159.11037486218299</v>
      </c>
      <c r="N360" s="11">
        <f>(F360+J360+K360)/C360</f>
        <v>410.11575523704522</v>
      </c>
    </row>
    <row r="361" spans="1:14" ht="15" customHeight="1">
      <c r="A361" s="8" t="s">
        <v>155</v>
      </c>
      <c r="B361" s="9" t="s">
        <v>119</v>
      </c>
      <c r="C361" s="28">
        <v>2104</v>
      </c>
      <c r="D361" s="29">
        <v>713002.9</v>
      </c>
      <c r="E361" s="30">
        <v>0</v>
      </c>
      <c r="F361" s="29">
        <f>D361-E361</f>
        <v>713002.9</v>
      </c>
      <c r="G361" s="29">
        <v>44667.11</v>
      </c>
      <c r="H361" s="29">
        <v>0</v>
      </c>
      <c r="I361" s="29">
        <v>0</v>
      </c>
      <c r="J361" s="29">
        <f>G361-H361-I361</f>
        <v>44667.11</v>
      </c>
      <c r="K361" s="29">
        <v>104455.53</v>
      </c>
      <c r="L361" s="10">
        <f>(F361+J361)/C361</f>
        <v>360.10932034220531</v>
      </c>
      <c r="M361" s="10">
        <f>K361/C361</f>
        <v>49.646164448669204</v>
      </c>
      <c r="N361" s="11">
        <f>(F361+J361+K361)/C361</f>
        <v>409.75548479087456</v>
      </c>
    </row>
    <row r="362" spans="1:14" ht="15" customHeight="1">
      <c r="A362" s="8" t="s">
        <v>62</v>
      </c>
      <c r="B362" s="9" t="s">
        <v>0</v>
      </c>
      <c r="C362" s="28">
        <v>2021</v>
      </c>
      <c r="D362" s="29">
        <v>444411.67</v>
      </c>
      <c r="E362" s="30">
        <v>0</v>
      </c>
      <c r="F362" s="29">
        <f>D362-E362</f>
        <v>444411.67</v>
      </c>
      <c r="G362" s="29">
        <v>5941.34</v>
      </c>
      <c r="H362" s="29">
        <v>0</v>
      </c>
      <c r="I362" s="29">
        <v>0</v>
      </c>
      <c r="J362" s="29">
        <f>G362-H362-I362</f>
        <v>5941.34</v>
      </c>
      <c r="K362" s="29">
        <v>377533.41</v>
      </c>
      <c r="L362" s="10">
        <f>(F362+J362)/C362</f>
        <v>222.83671944581891</v>
      </c>
      <c r="M362" s="10">
        <f>K362/C362</f>
        <v>186.80524987629886</v>
      </c>
      <c r="N362" s="11">
        <f>(F362+J362+K362)/C362</f>
        <v>409.64196932211775</v>
      </c>
    </row>
    <row r="363" spans="1:14" ht="15" customHeight="1">
      <c r="A363" s="8" t="s">
        <v>115</v>
      </c>
      <c r="B363" s="9" t="s">
        <v>91</v>
      </c>
      <c r="C363" s="28">
        <v>2287</v>
      </c>
      <c r="D363" s="29">
        <v>837134.67</v>
      </c>
      <c r="E363" s="30">
        <v>0</v>
      </c>
      <c r="F363" s="29">
        <f>D363-E363</f>
        <v>837134.67</v>
      </c>
      <c r="G363" s="29">
        <v>22324.799999999999</v>
      </c>
      <c r="H363" s="29">
        <v>0</v>
      </c>
      <c r="I363" s="29">
        <v>0</v>
      </c>
      <c r="J363" s="29">
        <f>G363-H363-I363</f>
        <v>22324.799999999999</v>
      </c>
      <c r="K363" s="29">
        <v>75573.210000000006</v>
      </c>
      <c r="L363" s="10">
        <f>(F363+J363)/C363</f>
        <v>375.80212942719726</v>
      </c>
      <c r="M363" s="10">
        <f>K363/C363</f>
        <v>33.04469173589856</v>
      </c>
      <c r="N363" s="11">
        <f>(F363+J363+K363)/C363</f>
        <v>408.8468211630958</v>
      </c>
    </row>
    <row r="364" spans="1:14" ht="15" customHeight="1">
      <c r="A364" s="8" t="s">
        <v>388</v>
      </c>
      <c r="B364" s="9" t="s">
        <v>319</v>
      </c>
      <c r="C364" s="28">
        <v>13943</v>
      </c>
      <c r="D364" s="29">
        <v>4350165.41</v>
      </c>
      <c r="E364" s="30">
        <v>0</v>
      </c>
      <c r="F364" s="29">
        <f>D364-E364</f>
        <v>4350165.41</v>
      </c>
      <c r="G364" s="29">
        <v>137227.97</v>
      </c>
      <c r="H364" s="29">
        <v>0</v>
      </c>
      <c r="I364" s="29">
        <v>0</v>
      </c>
      <c r="J364" s="29">
        <f>G364-H364-I364</f>
        <v>137227.97</v>
      </c>
      <c r="K364" s="29">
        <v>1203685.57</v>
      </c>
      <c r="L364" s="10">
        <f>(F364+J364)/C364</f>
        <v>321.838440794664</v>
      </c>
      <c r="M364" s="10">
        <f>K364/C364</f>
        <v>86.329023165746264</v>
      </c>
      <c r="N364" s="11">
        <f>(F364+J364+K364)/C364</f>
        <v>408.16746396041026</v>
      </c>
    </row>
    <row r="365" spans="1:14" ht="15" customHeight="1">
      <c r="A365" s="8" t="s">
        <v>573</v>
      </c>
      <c r="B365" s="9" t="s">
        <v>275</v>
      </c>
      <c r="C365" s="28">
        <v>242</v>
      </c>
      <c r="D365" s="29">
        <v>55472.31</v>
      </c>
      <c r="E365" s="30">
        <v>0</v>
      </c>
      <c r="F365" s="29">
        <f>D365-E365</f>
        <v>55472.31</v>
      </c>
      <c r="G365" s="29">
        <v>1556.55</v>
      </c>
      <c r="H365" s="29">
        <v>0</v>
      </c>
      <c r="I365" s="29">
        <v>0</v>
      </c>
      <c r="J365" s="29">
        <f>G365-H365-I365</f>
        <v>1556.55</v>
      </c>
      <c r="K365" s="29">
        <v>41744</v>
      </c>
      <c r="L365" s="10">
        <f>(F365+J365)/C365</f>
        <v>235.65644628099173</v>
      </c>
      <c r="M365" s="10">
        <f>K365/C365</f>
        <v>172.49586776859505</v>
      </c>
      <c r="N365" s="11">
        <f>(F365+J365+K365)/C365</f>
        <v>408.15231404958678</v>
      </c>
    </row>
    <row r="366" spans="1:14" ht="15" customHeight="1">
      <c r="A366" s="8" t="s">
        <v>523</v>
      </c>
      <c r="B366" s="9" t="s">
        <v>267</v>
      </c>
      <c r="C366" s="28">
        <v>95001</v>
      </c>
      <c r="D366" s="29">
        <v>26590980.399999999</v>
      </c>
      <c r="E366" s="30">
        <v>1392385.66</v>
      </c>
      <c r="F366" s="29">
        <f>D366-E366</f>
        <v>25198594.739999998</v>
      </c>
      <c r="G366" s="29">
        <v>2730300.08</v>
      </c>
      <c r="H366" s="29">
        <v>1559542.56</v>
      </c>
      <c r="I366" s="29">
        <v>392529.84</v>
      </c>
      <c r="J366" s="29">
        <f>G366-H366-I366</f>
        <v>778227.67999999993</v>
      </c>
      <c r="K366" s="29">
        <v>12797823.26</v>
      </c>
      <c r="L366" s="10">
        <f>(F366+J366)/C366</f>
        <v>273.43735771202404</v>
      </c>
      <c r="M366" s="10">
        <f>K366/C366</f>
        <v>134.71251102619973</v>
      </c>
      <c r="N366" s="11">
        <f>(F366+J366+K366)/C366</f>
        <v>408.1498687382238</v>
      </c>
    </row>
    <row r="367" spans="1:14" ht="15" customHeight="1">
      <c r="A367" s="8" t="s">
        <v>44</v>
      </c>
      <c r="B367" s="9" t="s">
        <v>0</v>
      </c>
      <c r="C367" s="28">
        <v>409</v>
      </c>
      <c r="D367" s="29">
        <v>110819.04</v>
      </c>
      <c r="E367" s="30">
        <v>0</v>
      </c>
      <c r="F367" s="29">
        <f>D367-E367</f>
        <v>110819.04</v>
      </c>
      <c r="G367" s="29">
        <v>5893.82</v>
      </c>
      <c r="H367" s="29">
        <v>0</v>
      </c>
      <c r="I367" s="29">
        <v>0</v>
      </c>
      <c r="J367" s="29">
        <f>G367-H367-I367</f>
        <v>5893.82</v>
      </c>
      <c r="K367" s="29">
        <v>50076.67</v>
      </c>
      <c r="L367" s="10">
        <f>(F367+J367)/C367</f>
        <v>285.36151589242053</v>
      </c>
      <c r="M367" s="10">
        <f>K367/C367</f>
        <v>122.43684596577016</v>
      </c>
      <c r="N367" s="11">
        <f>(F367+J367+K367)/C367</f>
        <v>407.79836185819062</v>
      </c>
    </row>
    <row r="368" spans="1:14" ht="15" customHeight="1">
      <c r="A368" s="8" t="s">
        <v>490</v>
      </c>
      <c r="B368" s="9" t="s">
        <v>237</v>
      </c>
      <c r="C368" s="28">
        <v>29943</v>
      </c>
      <c r="D368" s="29">
        <v>8440435.9299999997</v>
      </c>
      <c r="E368" s="30">
        <v>0</v>
      </c>
      <c r="F368" s="29">
        <f>D368-E368</f>
        <v>8440435.9299999997</v>
      </c>
      <c r="G368" s="29">
        <v>250276.23</v>
      </c>
      <c r="H368" s="29">
        <v>0</v>
      </c>
      <c r="I368" s="29">
        <v>0</v>
      </c>
      <c r="J368" s="29">
        <f>G368-H368-I368</f>
        <v>250276.23</v>
      </c>
      <c r="K368" s="29">
        <v>3519477.19</v>
      </c>
      <c r="L368" s="10">
        <f>(F368+J368)/C368</f>
        <v>290.24186487659887</v>
      </c>
      <c r="M368" s="10">
        <f>K368/C368</f>
        <v>117.53923087199011</v>
      </c>
      <c r="N368" s="11">
        <f>(F368+J368+K368)/C368</f>
        <v>407.781095748589</v>
      </c>
    </row>
    <row r="369" spans="1:14" ht="15" customHeight="1">
      <c r="A369" s="8" t="s">
        <v>48</v>
      </c>
      <c r="B369" s="9" t="s">
        <v>0</v>
      </c>
      <c r="C369" s="28">
        <v>764</v>
      </c>
      <c r="D369" s="29">
        <v>224407.86</v>
      </c>
      <c r="E369" s="30">
        <v>0</v>
      </c>
      <c r="F369" s="29">
        <f>D369-E369</f>
        <v>224407.86</v>
      </c>
      <c r="G369" s="29">
        <v>5207.46</v>
      </c>
      <c r="H369" s="29">
        <v>0</v>
      </c>
      <c r="I369" s="29">
        <v>0</v>
      </c>
      <c r="J369" s="29">
        <f>G369-H369-I369</f>
        <v>5207.46</v>
      </c>
      <c r="K369" s="29">
        <v>81429.8</v>
      </c>
      <c r="L369" s="10">
        <f>(F369+J369)/C369</f>
        <v>300.54361256544502</v>
      </c>
      <c r="M369" s="10">
        <f>K369/C369</f>
        <v>106.58350785340315</v>
      </c>
      <c r="N369" s="11">
        <f>(F369+J369+K369)/C369</f>
        <v>407.12712041884816</v>
      </c>
    </row>
    <row r="370" spans="1:14" ht="15" customHeight="1">
      <c r="A370" s="8" t="s">
        <v>405</v>
      </c>
      <c r="B370" s="9" t="s">
        <v>237</v>
      </c>
      <c r="C370" s="28">
        <v>19045</v>
      </c>
      <c r="D370" s="29">
        <v>6224893.71</v>
      </c>
      <c r="E370" s="30">
        <v>0</v>
      </c>
      <c r="F370" s="29">
        <f>D370-E370</f>
        <v>6224893.71</v>
      </c>
      <c r="G370" s="29">
        <v>360568.93</v>
      </c>
      <c r="H370" s="29">
        <v>0</v>
      </c>
      <c r="I370" s="29">
        <v>0</v>
      </c>
      <c r="J370" s="29">
        <f>G370-H370-I370</f>
        <v>360568.93</v>
      </c>
      <c r="K370" s="29">
        <v>1163810.44</v>
      </c>
      <c r="L370" s="10">
        <f>(F370+J370)/C370</f>
        <v>345.78433394591752</v>
      </c>
      <c r="M370" s="10">
        <f>K370/C370</f>
        <v>61.108450511945392</v>
      </c>
      <c r="N370" s="11">
        <f>(F370+J370+K370)/C370</f>
        <v>406.89278445786294</v>
      </c>
    </row>
    <row r="371" spans="1:14" ht="15" customHeight="1">
      <c r="A371" s="8" t="s">
        <v>667</v>
      </c>
      <c r="B371" s="9" t="s">
        <v>267</v>
      </c>
      <c r="C371" s="28">
        <v>4433</v>
      </c>
      <c r="D371" s="29">
        <v>1380802.81</v>
      </c>
      <c r="E371" s="30">
        <v>0</v>
      </c>
      <c r="F371" s="29">
        <f>D371-E371</f>
        <v>1380802.81</v>
      </c>
      <c r="G371" s="29">
        <v>26368.74</v>
      </c>
      <c r="H371" s="29">
        <v>0</v>
      </c>
      <c r="I371" s="29">
        <v>0</v>
      </c>
      <c r="J371" s="29">
        <f>G371-H371-I371</f>
        <v>26368.74</v>
      </c>
      <c r="K371" s="29">
        <v>392689.08</v>
      </c>
      <c r="L371" s="10">
        <f>(F371+J371)/C371</f>
        <v>317.43098353259643</v>
      </c>
      <c r="M371" s="10">
        <f>K371/C371</f>
        <v>88.583144597338148</v>
      </c>
      <c r="N371" s="11">
        <f>(F371+J371+K371)/C371</f>
        <v>406.01412812993459</v>
      </c>
    </row>
    <row r="372" spans="1:14" ht="15" customHeight="1">
      <c r="A372" s="8" t="s">
        <v>626</v>
      </c>
      <c r="B372" s="9" t="s">
        <v>319</v>
      </c>
      <c r="C372" s="28">
        <v>22180</v>
      </c>
      <c r="D372" s="29">
        <v>7827748.5800000001</v>
      </c>
      <c r="E372" s="30">
        <v>0</v>
      </c>
      <c r="F372" s="29">
        <f>D372-E372</f>
        <v>7827748.5800000001</v>
      </c>
      <c r="G372" s="29">
        <v>174450.72</v>
      </c>
      <c r="H372" s="29">
        <v>0</v>
      </c>
      <c r="I372" s="29">
        <v>0</v>
      </c>
      <c r="J372" s="29">
        <f>G372-H372-I372</f>
        <v>174450.72</v>
      </c>
      <c r="K372" s="29">
        <v>985947.48</v>
      </c>
      <c r="L372" s="10">
        <f>(F372+J372)/C372</f>
        <v>360.78445897204688</v>
      </c>
      <c r="M372" s="10">
        <f>K372/C372</f>
        <v>44.45209558160505</v>
      </c>
      <c r="N372" s="11">
        <f>(F372+J372+K372)/C372</f>
        <v>405.2365545536519</v>
      </c>
    </row>
    <row r="373" spans="1:14" ht="15" customHeight="1">
      <c r="A373" s="8" t="s">
        <v>200</v>
      </c>
      <c r="B373" s="9" t="s">
        <v>182</v>
      </c>
      <c r="C373" s="28">
        <v>373</v>
      </c>
      <c r="D373" s="29">
        <v>99571.45</v>
      </c>
      <c r="E373" s="30">
        <v>0</v>
      </c>
      <c r="F373" s="29">
        <f>D373-E373</f>
        <v>99571.45</v>
      </c>
      <c r="G373" s="29">
        <v>2383.5500000000002</v>
      </c>
      <c r="H373" s="29">
        <v>0</v>
      </c>
      <c r="I373" s="29">
        <v>0</v>
      </c>
      <c r="J373" s="29">
        <f>G373-H373-I373</f>
        <v>2383.5500000000002</v>
      </c>
      <c r="K373" s="29">
        <v>48580.5</v>
      </c>
      <c r="L373" s="10">
        <f>(F373+J373)/C373</f>
        <v>273.33780160857907</v>
      </c>
      <c r="M373" s="10">
        <f>K373/C373</f>
        <v>130.24262734584451</v>
      </c>
      <c r="N373" s="11">
        <f>(F373+J373+K373)/C373</f>
        <v>403.58042895442361</v>
      </c>
    </row>
    <row r="374" spans="1:14" ht="15" customHeight="1">
      <c r="A374" s="8" t="s">
        <v>142</v>
      </c>
      <c r="B374" s="9" t="s">
        <v>119</v>
      </c>
      <c r="C374" s="28">
        <v>687</v>
      </c>
      <c r="D374" s="29">
        <v>248500.4</v>
      </c>
      <c r="E374" s="30">
        <v>0</v>
      </c>
      <c r="F374" s="29">
        <f>D374-E374</f>
        <v>248500.4</v>
      </c>
      <c r="G374" s="29">
        <v>9367.77</v>
      </c>
      <c r="H374" s="29">
        <v>0</v>
      </c>
      <c r="I374" s="29">
        <v>0</v>
      </c>
      <c r="J374" s="29">
        <f>G374-H374-I374</f>
        <v>9367.77</v>
      </c>
      <c r="K374" s="29">
        <v>18400.8</v>
      </c>
      <c r="L374" s="10">
        <f>(F374+J374)/C374</f>
        <v>375.35395924308585</v>
      </c>
      <c r="M374" s="10">
        <f>K374/C374</f>
        <v>26.784279475982533</v>
      </c>
      <c r="N374" s="11">
        <f>(F374+J374+K374)/C374</f>
        <v>402.1382387190684</v>
      </c>
    </row>
    <row r="375" spans="1:14" ht="15" customHeight="1">
      <c r="A375" s="8" t="s">
        <v>133</v>
      </c>
      <c r="B375" s="9" t="s">
        <v>119</v>
      </c>
      <c r="C375" s="28">
        <v>289</v>
      </c>
      <c r="D375" s="29">
        <v>83275.45</v>
      </c>
      <c r="E375" s="30">
        <v>0</v>
      </c>
      <c r="F375" s="29">
        <f>D375-E375</f>
        <v>83275.45</v>
      </c>
      <c r="G375" s="29">
        <v>659.1</v>
      </c>
      <c r="H375" s="29">
        <v>0</v>
      </c>
      <c r="I375" s="29">
        <v>0</v>
      </c>
      <c r="J375" s="29">
        <f>G375-H375-I375</f>
        <v>659.1</v>
      </c>
      <c r="K375" s="29">
        <v>32021.7</v>
      </c>
      <c r="L375" s="10">
        <f>(F375+J375)/C375</f>
        <v>290.43096885813151</v>
      </c>
      <c r="M375" s="10">
        <f>K375/C375</f>
        <v>110.80173010380624</v>
      </c>
      <c r="N375" s="11">
        <f>(F375+J375+K375)/C375</f>
        <v>401.23269896193773</v>
      </c>
    </row>
    <row r="376" spans="1:14" ht="15" customHeight="1">
      <c r="A376" s="8" t="s">
        <v>263</v>
      </c>
      <c r="B376" s="9" t="s">
        <v>237</v>
      </c>
      <c r="C376" s="28">
        <v>3289</v>
      </c>
      <c r="D376" s="29">
        <v>1066740.3999999999</v>
      </c>
      <c r="E376" s="30">
        <v>0</v>
      </c>
      <c r="F376" s="29">
        <f>D376-E376</f>
        <v>1066740.3999999999</v>
      </c>
      <c r="G376" s="29">
        <v>33190.910000000003</v>
      </c>
      <c r="H376" s="29">
        <v>0</v>
      </c>
      <c r="I376" s="29">
        <v>0</v>
      </c>
      <c r="J376" s="29">
        <f>G376-H376-I376</f>
        <v>33190.910000000003</v>
      </c>
      <c r="K376" s="29">
        <v>217875.59</v>
      </c>
      <c r="L376" s="10">
        <f>(F376+J376)/C376</f>
        <v>334.42727576771051</v>
      </c>
      <c r="M376" s="10">
        <f>K376/C376</f>
        <v>66.243718455457582</v>
      </c>
      <c r="N376" s="11">
        <f>(F376+J376+K376)/C376</f>
        <v>400.67099422316812</v>
      </c>
    </row>
    <row r="377" spans="1:14" ht="15" customHeight="1">
      <c r="A377" s="8" t="s">
        <v>66</v>
      </c>
      <c r="B377" s="9" t="s">
        <v>0</v>
      </c>
      <c r="C377" s="28">
        <v>232</v>
      </c>
      <c r="D377" s="29">
        <v>46687.44</v>
      </c>
      <c r="E377" s="30">
        <v>0</v>
      </c>
      <c r="F377" s="29">
        <f>D377-E377</f>
        <v>46687.44</v>
      </c>
      <c r="G377" s="29">
        <v>6629.92</v>
      </c>
      <c r="H377" s="29">
        <v>0</v>
      </c>
      <c r="I377" s="29">
        <v>0</v>
      </c>
      <c r="J377" s="29">
        <f>G377-H377-I377</f>
        <v>6629.92</v>
      </c>
      <c r="K377" s="29">
        <v>39557.949999999997</v>
      </c>
      <c r="L377" s="10">
        <f>(F377+J377)/C377</f>
        <v>229.81620689655173</v>
      </c>
      <c r="M377" s="10">
        <f>K377/C377</f>
        <v>170.50840517241377</v>
      </c>
      <c r="N377" s="11">
        <f>(F377+J377+K377)/C377</f>
        <v>400.32461206896551</v>
      </c>
    </row>
    <row r="378" spans="1:14" ht="15" customHeight="1">
      <c r="A378" s="8" t="s">
        <v>569</v>
      </c>
      <c r="B378" s="9" t="s">
        <v>275</v>
      </c>
      <c r="C378" s="28">
        <v>1792</v>
      </c>
      <c r="D378" s="29">
        <v>478817.66</v>
      </c>
      <c r="E378" s="30">
        <v>0</v>
      </c>
      <c r="F378" s="29">
        <f>D378-E378</f>
        <v>478817.66</v>
      </c>
      <c r="G378" s="29">
        <v>25199.759999999998</v>
      </c>
      <c r="H378" s="29">
        <v>0</v>
      </c>
      <c r="I378" s="29">
        <v>0</v>
      </c>
      <c r="J378" s="29">
        <f>G378-H378-I378</f>
        <v>25199.759999999998</v>
      </c>
      <c r="K378" s="29">
        <v>212798.39</v>
      </c>
      <c r="L378" s="10">
        <f>(F378+J378)/C378</f>
        <v>281.25972098214282</v>
      </c>
      <c r="M378" s="10">
        <f>K378/C378</f>
        <v>118.7491015625</v>
      </c>
      <c r="N378" s="11">
        <f>(F378+J378+K378)/C378</f>
        <v>400.0088225446429</v>
      </c>
    </row>
    <row r="379" spans="1:14" ht="15" customHeight="1">
      <c r="A379" s="8" t="s">
        <v>415</v>
      </c>
      <c r="B379" s="9" t="s">
        <v>275</v>
      </c>
      <c r="C379" s="28">
        <v>13112</v>
      </c>
      <c r="D379" s="29">
        <v>3355882.09</v>
      </c>
      <c r="E379" s="30">
        <v>0</v>
      </c>
      <c r="F379" s="29">
        <f>D379-E379</f>
        <v>3355882.09</v>
      </c>
      <c r="G379" s="29">
        <v>39818.58</v>
      </c>
      <c r="H379" s="29">
        <v>0</v>
      </c>
      <c r="I379" s="29">
        <v>0</v>
      </c>
      <c r="J379" s="29">
        <f>G379-H379-I379</f>
        <v>39818.58</v>
      </c>
      <c r="K379" s="29">
        <v>1843016.04</v>
      </c>
      <c r="L379" s="10">
        <f>(F379+J379)/C379</f>
        <v>258.97656116534472</v>
      </c>
      <c r="M379" s="10">
        <f>K379/C379</f>
        <v>140.55949054301405</v>
      </c>
      <c r="N379" s="11">
        <f>(F379+J379+K379)/C379</f>
        <v>399.53605170835874</v>
      </c>
    </row>
    <row r="380" spans="1:14" ht="15" customHeight="1">
      <c r="A380" s="8" t="s">
        <v>141</v>
      </c>
      <c r="B380" s="9" t="s">
        <v>119</v>
      </c>
      <c r="C380" s="28">
        <v>1183</v>
      </c>
      <c r="D380" s="29">
        <v>317218.96999999997</v>
      </c>
      <c r="E380" s="30">
        <v>0</v>
      </c>
      <c r="F380" s="29">
        <f>D380-E380</f>
        <v>317218.96999999997</v>
      </c>
      <c r="G380" s="29">
        <v>7766.48</v>
      </c>
      <c r="H380" s="29">
        <v>0</v>
      </c>
      <c r="I380" s="29">
        <v>0</v>
      </c>
      <c r="J380" s="29">
        <f>G380-H380-I380</f>
        <v>7766.48</v>
      </c>
      <c r="K380" s="29">
        <v>147631.09</v>
      </c>
      <c r="L380" s="10">
        <f>(F380+J380)/C380</f>
        <v>274.71297548605236</v>
      </c>
      <c r="M380" s="10">
        <f>K380/C380</f>
        <v>124.79382079459002</v>
      </c>
      <c r="N380" s="11">
        <f>(F380+J380+K380)/C380</f>
        <v>399.50679628064239</v>
      </c>
    </row>
    <row r="381" spans="1:14" ht="15" customHeight="1">
      <c r="A381" s="8" t="s">
        <v>409</v>
      </c>
      <c r="B381" s="9" t="s">
        <v>319</v>
      </c>
      <c r="C381" s="28">
        <v>16358</v>
      </c>
      <c r="D381" s="29">
        <v>4638746.05</v>
      </c>
      <c r="E381" s="30">
        <v>0</v>
      </c>
      <c r="F381" s="29">
        <f>D381-E381</f>
        <v>4638746.05</v>
      </c>
      <c r="G381" s="29">
        <v>222104.06</v>
      </c>
      <c r="H381" s="29">
        <v>0</v>
      </c>
      <c r="I381" s="29">
        <v>0</v>
      </c>
      <c r="J381" s="29">
        <f>G381-H381-I381</f>
        <v>222104.06</v>
      </c>
      <c r="K381" s="29">
        <v>1659549.83</v>
      </c>
      <c r="L381" s="10">
        <f>(F381+J381)/C381</f>
        <v>297.15430431593103</v>
      </c>
      <c r="M381" s="10">
        <f>K381/C381</f>
        <v>101.45187859151486</v>
      </c>
      <c r="N381" s="11">
        <f>(F381+J381+K381)/C381</f>
        <v>398.60618290744588</v>
      </c>
    </row>
    <row r="382" spans="1:14" ht="15" customHeight="1">
      <c r="A382" s="8" t="s">
        <v>428</v>
      </c>
      <c r="B382" s="9" t="s">
        <v>0</v>
      </c>
      <c r="C382" s="28">
        <v>7111</v>
      </c>
      <c r="D382" s="29">
        <v>1867956.42</v>
      </c>
      <c r="E382" s="30">
        <v>0</v>
      </c>
      <c r="F382" s="29">
        <f>D382-E382</f>
        <v>1867956.42</v>
      </c>
      <c r="G382" s="29">
        <v>26571.56</v>
      </c>
      <c r="H382" s="29">
        <v>0</v>
      </c>
      <c r="I382" s="29">
        <v>0</v>
      </c>
      <c r="J382" s="29">
        <f>G382-H382-I382</f>
        <v>26571.56</v>
      </c>
      <c r="K382" s="29">
        <v>938636.92</v>
      </c>
      <c r="L382" s="10">
        <f>(F382+J382)/C382</f>
        <v>266.42216003375052</v>
      </c>
      <c r="M382" s="10">
        <f>K382/C382</f>
        <v>131.99787934186472</v>
      </c>
      <c r="N382" s="11">
        <f>(F382+J382+K382)/C382</f>
        <v>398.4200393756152</v>
      </c>
    </row>
    <row r="383" spans="1:14" ht="15" customHeight="1">
      <c r="A383" s="8" t="s">
        <v>563</v>
      </c>
      <c r="B383" s="9" t="s">
        <v>0</v>
      </c>
      <c r="C383" s="28">
        <v>7353</v>
      </c>
      <c r="D383" s="29">
        <v>2170630.2799999998</v>
      </c>
      <c r="E383" s="30">
        <v>0</v>
      </c>
      <c r="F383" s="29">
        <f>D383-E383</f>
        <v>2170630.2799999998</v>
      </c>
      <c r="G383" s="29">
        <v>27402.01</v>
      </c>
      <c r="H383" s="29">
        <v>0</v>
      </c>
      <c r="I383" s="29">
        <v>0</v>
      </c>
      <c r="J383" s="29">
        <f>G383-H383-I383</f>
        <v>27402.01</v>
      </c>
      <c r="K383" s="29">
        <v>728019.94</v>
      </c>
      <c r="L383" s="10">
        <f>(F383+J383)/C383</f>
        <v>298.92999999999995</v>
      </c>
      <c r="M383" s="10">
        <f>K383/C383</f>
        <v>99.009919760641907</v>
      </c>
      <c r="N383" s="11">
        <f>(F383+J383+K383)/C383</f>
        <v>397.93991976064183</v>
      </c>
    </row>
    <row r="384" spans="1:14" ht="15" customHeight="1">
      <c r="A384" s="8" t="s">
        <v>69</v>
      </c>
      <c r="B384" s="9" t="s">
        <v>0</v>
      </c>
      <c r="C384" s="28">
        <v>969</v>
      </c>
      <c r="D384" s="29">
        <v>282153.84999999998</v>
      </c>
      <c r="E384" s="30">
        <v>0</v>
      </c>
      <c r="F384" s="29">
        <f>D384-E384</f>
        <v>282153.84999999998</v>
      </c>
      <c r="G384" s="29">
        <v>7441.2</v>
      </c>
      <c r="H384" s="29">
        <v>0</v>
      </c>
      <c r="I384" s="29">
        <v>0</v>
      </c>
      <c r="J384" s="29">
        <f>G384-H384-I384</f>
        <v>7441.2</v>
      </c>
      <c r="K384" s="29">
        <v>95956.94</v>
      </c>
      <c r="L384" s="10">
        <f>(F384+J384)/C384</f>
        <v>298.85970072239422</v>
      </c>
      <c r="M384" s="10">
        <f>K384/C384</f>
        <v>99.026769865841075</v>
      </c>
      <c r="N384" s="11">
        <f>(F384+J384+K384)/C384</f>
        <v>397.88647058823528</v>
      </c>
    </row>
    <row r="385" spans="1:14" ht="15" customHeight="1">
      <c r="A385" s="8" t="s">
        <v>567</v>
      </c>
      <c r="B385" s="9" t="s">
        <v>182</v>
      </c>
      <c r="C385" s="28">
        <v>3009</v>
      </c>
      <c r="D385" s="29">
        <v>804218.32</v>
      </c>
      <c r="E385" s="30">
        <v>0</v>
      </c>
      <c r="F385" s="29">
        <f>D385-E385</f>
        <v>804218.32</v>
      </c>
      <c r="G385" s="29">
        <v>24939.439999999999</v>
      </c>
      <c r="H385" s="29">
        <v>0</v>
      </c>
      <c r="I385" s="29">
        <v>0</v>
      </c>
      <c r="J385" s="29">
        <f>G385-H385-I385</f>
        <v>24939.439999999999</v>
      </c>
      <c r="K385" s="29">
        <v>366717.46</v>
      </c>
      <c r="L385" s="10">
        <f>(F385+J385)/C385</f>
        <v>275.55924227318042</v>
      </c>
      <c r="M385" s="10">
        <f>K385/C385</f>
        <v>121.87353273512795</v>
      </c>
      <c r="N385" s="11">
        <f>(F385+J385+K385)/C385</f>
        <v>397.4327750083084</v>
      </c>
    </row>
    <row r="386" spans="1:14" ht="15" customHeight="1">
      <c r="A386" s="8" t="s">
        <v>28</v>
      </c>
      <c r="B386" s="9" t="s">
        <v>0</v>
      </c>
      <c r="C386" s="28">
        <v>133</v>
      </c>
      <c r="D386" s="29">
        <v>33380.97</v>
      </c>
      <c r="E386" s="30">
        <v>0</v>
      </c>
      <c r="F386" s="29">
        <f>D386-E386</f>
        <v>33380.97</v>
      </c>
      <c r="G386" s="29">
        <v>162.63999999999999</v>
      </c>
      <c r="H386" s="29">
        <v>0</v>
      </c>
      <c r="I386" s="29">
        <v>0</v>
      </c>
      <c r="J386" s="29">
        <f>G386-H386-I386</f>
        <v>162.63999999999999</v>
      </c>
      <c r="K386" s="29">
        <v>19269.3</v>
      </c>
      <c r="L386" s="10">
        <f>(F386+J386)/C386</f>
        <v>252.20759398496241</v>
      </c>
      <c r="M386" s="10">
        <f>K386/C386</f>
        <v>144.88195488721803</v>
      </c>
      <c r="N386" s="11">
        <f>(F386+J386+K386)/C386</f>
        <v>397.0895488721805</v>
      </c>
    </row>
    <row r="387" spans="1:14" ht="15" customHeight="1">
      <c r="A387" s="8" t="s">
        <v>549</v>
      </c>
      <c r="B387" s="9" t="s">
        <v>267</v>
      </c>
      <c r="C387" s="28">
        <v>5590</v>
      </c>
      <c r="D387" s="29">
        <v>1637623.5</v>
      </c>
      <c r="E387" s="30">
        <v>0</v>
      </c>
      <c r="F387" s="29">
        <f>D387-E387</f>
        <v>1637623.5</v>
      </c>
      <c r="G387" s="29">
        <v>19044.77</v>
      </c>
      <c r="H387" s="29">
        <v>0</v>
      </c>
      <c r="I387" s="29">
        <v>0</v>
      </c>
      <c r="J387" s="29">
        <f>G387-H387-I387</f>
        <v>19044.77</v>
      </c>
      <c r="K387" s="29">
        <v>561744.36</v>
      </c>
      <c r="L387" s="10">
        <f>(F387+J387)/C387</f>
        <v>296.36283899821109</v>
      </c>
      <c r="M387" s="10">
        <f>K387/C387</f>
        <v>100.49094096601073</v>
      </c>
      <c r="N387" s="11">
        <f>(F387+J387+K387)/C387</f>
        <v>396.85377996422181</v>
      </c>
    </row>
    <row r="388" spans="1:14" ht="15" customHeight="1">
      <c r="A388" s="8" t="s">
        <v>192</v>
      </c>
      <c r="B388" s="9" t="s">
        <v>182</v>
      </c>
      <c r="C388" s="28">
        <v>2576</v>
      </c>
      <c r="D388" s="29">
        <v>808980.06</v>
      </c>
      <c r="E388" s="30">
        <v>0</v>
      </c>
      <c r="F388" s="29">
        <f>D388-E388</f>
        <v>808980.06</v>
      </c>
      <c r="G388" s="29">
        <v>34774.28</v>
      </c>
      <c r="H388" s="29">
        <v>0</v>
      </c>
      <c r="I388" s="29">
        <v>0</v>
      </c>
      <c r="J388" s="29">
        <f>G388-H388-I388</f>
        <v>34774.28</v>
      </c>
      <c r="K388" s="29">
        <v>178071.61</v>
      </c>
      <c r="L388" s="10">
        <f>(F388+J388)/C388</f>
        <v>327.54438664596279</v>
      </c>
      <c r="M388" s="10">
        <f>K388/C388</f>
        <v>69.127177795031045</v>
      </c>
      <c r="N388" s="11">
        <f>(F388+J388+K388)/C388</f>
        <v>396.67156444099379</v>
      </c>
    </row>
    <row r="389" spans="1:14" ht="15" customHeight="1">
      <c r="A389" s="8" t="s">
        <v>604</v>
      </c>
      <c r="B389" s="9" t="s">
        <v>0</v>
      </c>
      <c r="C389" s="28">
        <v>562</v>
      </c>
      <c r="D389" s="29">
        <v>135145.94</v>
      </c>
      <c r="E389" s="30">
        <v>0</v>
      </c>
      <c r="F389" s="29">
        <f>D389-E389</f>
        <v>135145.94</v>
      </c>
      <c r="G389" s="29">
        <v>1267.6500000000001</v>
      </c>
      <c r="H389" s="29">
        <v>0</v>
      </c>
      <c r="I389" s="29">
        <v>0</v>
      </c>
      <c r="J389" s="29">
        <f>G389-H389-I389</f>
        <v>1267.6500000000001</v>
      </c>
      <c r="K389" s="29">
        <v>86386.65</v>
      </c>
      <c r="L389" s="10">
        <f>(F389+J389)/C389</f>
        <v>242.72880782918148</v>
      </c>
      <c r="M389" s="10">
        <f>K389/C389</f>
        <v>153.71290035587188</v>
      </c>
      <c r="N389" s="11">
        <f>(F389+J389+K389)/C389</f>
        <v>396.44170818505336</v>
      </c>
    </row>
    <row r="390" spans="1:14" ht="15" customHeight="1">
      <c r="A390" s="8" t="s">
        <v>180</v>
      </c>
      <c r="B390" s="9" t="s">
        <v>119</v>
      </c>
      <c r="C390" s="28">
        <v>405</v>
      </c>
      <c r="D390" s="29">
        <v>125654.89</v>
      </c>
      <c r="E390" s="30">
        <v>0</v>
      </c>
      <c r="F390" s="29">
        <f>D390-E390</f>
        <v>125654.89</v>
      </c>
      <c r="G390" s="29">
        <v>1515</v>
      </c>
      <c r="H390" s="29">
        <v>0</v>
      </c>
      <c r="I390" s="29">
        <v>0</v>
      </c>
      <c r="J390" s="29">
        <f>G390-H390-I390</f>
        <v>1515</v>
      </c>
      <c r="K390" s="29">
        <v>33198.97</v>
      </c>
      <c r="L390" s="10">
        <f>(F390+J390)/C390</f>
        <v>313.99972839506171</v>
      </c>
      <c r="M390" s="10">
        <f>K390/C390</f>
        <v>81.972765432098768</v>
      </c>
      <c r="N390" s="11">
        <f>(F390+J390+K390)/C390</f>
        <v>395.97249382716046</v>
      </c>
    </row>
    <row r="391" spans="1:14" ht="15" customHeight="1">
      <c r="A391" s="8" t="s">
        <v>40</v>
      </c>
      <c r="B391" s="9" t="s">
        <v>0</v>
      </c>
      <c r="C391" s="28">
        <v>1465</v>
      </c>
      <c r="D391" s="29">
        <v>390399.8</v>
      </c>
      <c r="E391" s="30">
        <v>0</v>
      </c>
      <c r="F391" s="29">
        <f>D391-E391</f>
        <v>390399.8</v>
      </c>
      <c r="G391" s="29">
        <v>0</v>
      </c>
      <c r="H391" s="29">
        <v>0</v>
      </c>
      <c r="I391" s="29">
        <v>0</v>
      </c>
      <c r="J391" s="29">
        <f>G391-H391-I391</f>
        <v>0</v>
      </c>
      <c r="K391" s="29">
        <v>188039.1</v>
      </c>
      <c r="L391" s="10">
        <f>(F391+J391)/C391</f>
        <v>266.4845051194539</v>
      </c>
      <c r="M391" s="10">
        <f>K391/C391</f>
        <v>128.35433447098976</v>
      </c>
      <c r="N391" s="11">
        <f>(F391+J391+K391)/C391</f>
        <v>394.83883959044368</v>
      </c>
    </row>
    <row r="392" spans="1:14" ht="15" customHeight="1">
      <c r="A392" s="8" t="s">
        <v>424</v>
      </c>
      <c r="B392" s="9" t="s">
        <v>319</v>
      </c>
      <c r="C392" s="28">
        <v>10193</v>
      </c>
      <c r="D392" s="29">
        <v>3418711.57</v>
      </c>
      <c r="E392" s="30">
        <v>0</v>
      </c>
      <c r="F392" s="29">
        <f>D392-E392</f>
        <v>3418711.57</v>
      </c>
      <c r="G392" s="29">
        <v>143056.31</v>
      </c>
      <c r="H392" s="29">
        <v>0</v>
      </c>
      <c r="I392" s="29">
        <v>0</v>
      </c>
      <c r="J392" s="29">
        <f>G392-H392-I392</f>
        <v>143056.31</v>
      </c>
      <c r="K392" s="29">
        <v>461387.01</v>
      </c>
      <c r="L392" s="10">
        <f>(F392+J392)/C392</f>
        <v>349.43273619150398</v>
      </c>
      <c r="M392" s="10">
        <f>K392/C392</f>
        <v>45.265084862160307</v>
      </c>
      <c r="N392" s="11">
        <f>(F392+J392+K392)/C392</f>
        <v>394.69782105366426</v>
      </c>
    </row>
    <row r="393" spans="1:14" ht="15" customHeight="1">
      <c r="A393" s="8" t="s">
        <v>332</v>
      </c>
      <c r="B393" s="9" t="s">
        <v>319</v>
      </c>
      <c r="C393" s="28">
        <v>4847</v>
      </c>
      <c r="D393" s="29">
        <v>1668907.91</v>
      </c>
      <c r="E393" s="30">
        <v>0</v>
      </c>
      <c r="F393" s="29">
        <f>D393-E393</f>
        <v>1668907.91</v>
      </c>
      <c r="G393" s="29">
        <v>10525.59</v>
      </c>
      <c r="H393" s="29">
        <v>0</v>
      </c>
      <c r="I393" s="29">
        <v>0</v>
      </c>
      <c r="J393" s="29">
        <f>G393-H393-I393</f>
        <v>10525.59</v>
      </c>
      <c r="K393" s="29">
        <v>227601.12</v>
      </c>
      <c r="L393" s="10">
        <f>(F393+J393)/C393</f>
        <v>346.48927171446257</v>
      </c>
      <c r="M393" s="10">
        <f>K393/C393</f>
        <v>46.957111615432225</v>
      </c>
      <c r="N393" s="11">
        <f>(F393+J393+K393)/C393</f>
        <v>393.44638332989479</v>
      </c>
    </row>
    <row r="394" spans="1:14" ht="15" customHeight="1">
      <c r="A394" s="8" t="s">
        <v>101</v>
      </c>
      <c r="B394" s="9" t="s">
        <v>91</v>
      </c>
      <c r="C394" s="28">
        <v>2022</v>
      </c>
      <c r="D394" s="29">
        <v>678912.72</v>
      </c>
      <c r="E394" s="30">
        <v>0</v>
      </c>
      <c r="F394" s="29">
        <f>D394-E394</f>
        <v>678912.72</v>
      </c>
      <c r="G394" s="29">
        <v>16658.900000000001</v>
      </c>
      <c r="H394" s="29">
        <v>0</v>
      </c>
      <c r="I394" s="29">
        <v>0</v>
      </c>
      <c r="J394" s="29">
        <f>G394-H394-I394</f>
        <v>16658.900000000001</v>
      </c>
      <c r="K394" s="29">
        <v>99461.59</v>
      </c>
      <c r="L394" s="10">
        <f>(F394+J394)/C394</f>
        <v>344.00179030662707</v>
      </c>
      <c r="M394" s="10">
        <f>K394/C394</f>
        <v>49.189708209693372</v>
      </c>
      <c r="N394" s="11">
        <f>(F394+J394+K394)/C394</f>
        <v>393.19149851632045</v>
      </c>
    </row>
    <row r="395" spans="1:14" ht="15" customHeight="1">
      <c r="A395" s="8" t="s">
        <v>322</v>
      </c>
      <c r="B395" s="9" t="s">
        <v>319</v>
      </c>
      <c r="C395" s="28">
        <v>3079</v>
      </c>
      <c r="D395" s="29">
        <v>814559.38</v>
      </c>
      <c r="E395" s="30">
        <v>0</v>
      </c>
      <c r="F395" s="29">
        <f>D395-E395</f>
        <v>814559.38</v>
      </c>
      <c r="G395" s="29">
        <v>20795.330000000002</v>
      </c>
      <c r="H395" s="29">
        <v>0</v>
      </c>
      <c r="I395" s="29">
        <v>0</v>
      </c>
      <c r="J395" s="29">
        <f>G395-H395-I395</f>
        <v>20795.330000000002</v>
      </c>
      <c r="K395" s="29">
        <v>374986.75</v>
      </c>
      <c r="L395" s="10">
        <f>(F395+J395)/C395</f>
        <v>271.30714842481325</v>
      </c>
      <c r="M395" s="10">
        <f>K395/C395</f>
        <v>121.78848652159792</v>
      </c>
      <c r="N395" s="11">
        <f>(F395+J395+K395)/C395</f>
        <v>393.09563494641117</v>
      </c>
    </row>
    <row r="396" spans="1:14" ht="15" customHeight="1">
      <c r="A396" s="8" t="s">
        <v>316</v>
      </c>
      <c r="B396" s="9" t="s">
        <v>275</v>
      </c>
      <c r="C396" s="28">
        <v>1535</v>
      </c>
      <c r="D396" s="29">
        <v>430832.78</v>
      </c>
      <c r="E396" s="30">
        <v>0</v>
      </c>
      <c r="F396" s="29">
        <f>D396-E396</f>
        <v>430832.78</v>
      </c>
      <c r="G396" s="29">
        <v>4603.3599999999997</v>
      </c>
      <c r="H396" s="29">
        <v>0</v>
      </c>
      <c r="I396" s="29">
        <v>0</v>
      </c>
      <c r="J396" s="29">
        <f>G396-H396-I396</f>
        <v>4603.3599999999997</v>
      </c>
      <c r="K396" s="29">
        <v>166888.79999999999</v>
      </c>
      <c r="L396" s="10">
        <f>(F396+J396)/C396</f>
        <v>283.67175244299676</v>
      </c>
      <c r="M396" s="10">
        <f>K396/C396</f>
        <v>108.72234527687296</v>
      </c>
      <c r="N396" s="11">
        <f>(F396+J396+K396)/C396</f>
        <v>392.39409771986965</v>
      </c>
    </row>
    <row r="397" spans="1:14" ht="15" customHeight="1">
      <c r="A397" s="8" t="s">
        <v>283</v>
      </c>
      <c r="B397" s="9" t="s">
        <v>275</v>
      </c>
      <c r="C397" s="28">
        <v>2502</v>
      </c>
      <c r="D397" s="29">
        <v>778992.89</v>
      </c>
      <c r="E397" s="30">
        <v>0</v>
      </c>
      <c r="F397" s="29">
        <f>D397-E397</f>
        <v>778992.89</v>
      </c>
      <c r="G397" s="29">
        <v>788.92</v>
      </c>
      <c r="H397" s="29">
        <v>0</v>
      </c>
      <c r="I397" s="29">
        <v>0</v>
      </c>
      <c r="J397" s="29">
        <f>G397-H397-I397</f>
        <v>788.92</v>
      </c>
      <c r="K397" s="29">
        <v>201257.05</v>
      </c>
      <c r="L397" s="10">
        <f>(F397+J397)/C397</f>
        <v>311.66339328537174</v>
      </c>
      <c r="M397" s="10">
        <f>K397/C397</f>
        <v>80.438469224620306</v>
      </c>
      <c r="N397" s="11">
        <f>(F397+J397+K397)/C397</f>
        <v>392.10186250999203</v>
      </c>
    </row>
    <row r="398" spans="1:14" ht="15" customHeight="1">
      <c r="A398" s="8" t="s">
        <v>113</v>
      </c>
      <c r="B398" s="9" t="s">
        <v>91</v>
      </c>
      <c r="C398" s="28">
        <v>3961</v>
      </c>
      <c r="D398" s="29">
        <v>1207816.24</v>
      </c>
      <c r="E398" s="30">
        <v>0</v>
      </c>
      <c r="F398" s="29">
        <f>D398-E398</f>
        <v>1207816.24</v>
      </c>
      <c r="G398" s="29">
        <v>63123.98</v>
      </c>
      <c r="H398" s="29">
        <v>0</v>
      </c>
      <c r="I398" s="29">
        <v>0</v>
      </c>
      <c r="J398" s="29">
        <f>G398-H398-I398</f>
        <v>63123.98</v>
      </c>
      <c r="K398" s="29">
        <v>278449.32</v>
      </c>
      <c r="L398" s="10">
        <f>(F398+J398)/C398</f>
        <v>320.86347387023477</v>
      </c>
      <c r="M398" s="10">
        <f>K398/C398</f>
        <v>70.297732895733404</v>
      </c>
      <c r="N398" s="11">
        <f>(F398+J398+K398)/C398</f>
        <v>391.16120676596819</v>
      </c>
    </row>
    <row r="399" spans="1:14" ht="15" customHeight="1">
      <c r="A399" s="8" t="s">
        <v>291</v>
      </c>
      <c r="B399" s="9" t="s">
        <v>275</v>
      </c>
      <c r="C399" s="28">
        <v>214</v>
      </c>
      <c r="D399" s="29">
        <v>58653.85</v>
      </c>
      <c r="E399" s="30">
        <v>0</v>
      </c>
      <c r="F399" s="29">
        <f>D399-E399</f>
        <v>58653.85</v>
      </c>
      <c r="G399" s="29">
        <v>7034.12</v>
      </c>
      <c r="H399" s="29">
        <v>0</v>
      </c>
      <c r="I399" s="29">
        <v>0</v>
      </c>
      <c r="J399" s="29">
        <f>G399-H399-I399</f>
        <v>7034.12</v>
      </c>
      <c r="K399" s="29">
        <v>17889.25</v>
      </c>
      <c r="L399" s="10">
        <f>(F399+J399)/C399</f>
        <v>306.95313084112149</v>
      </c>
      <c r="M399" s="10">
        <f>K399/C399</f>
        <v>83.594626168224295</v>
      </c>
      <c r="N399" s="11">
        <f>(F399+J399+K399)/C399</f>
        <v>390.54775700934579</v>
      </c>
    </row>
    <row r="400" spans="1:14" ht="15" customHeight="1">
      <c r="A400" s="8" t="s">
        <v>616</v>
      </c>
      <c r="B400" s="9" t="s">
        <v>275</v>
      </c>
      <c r="C400" s="28">
        <v>4082</v>
      </c>
      <c r="D400" s="29">
        <v>1156616.21</v>
      </c>
      <c r="E400" s="30">
        <v>0</v>
      </c>
      <c r="F400" s="29">
        <f>D400-E400</f>
        <v>1156616.21</v>
      </c>
      <c r="G400" s="29">
        <v>11707.21</v>
      </c>
      <c r="H400" s="29">
        <v>0</v>
      </c>
      <c r="I400" s="29">
        <v>0</v>
      </c>
      <c r="J400" s="29">
        <f>G400-H400-I400</f>
        <v>11707.21</v>
      </c>
      <c r="K400" s="29">
        <v>421439.38</v>
      </c>
      <c r="L400" s="10">
        <f>(F400+J400)/C400</f>
        <v>286.21347868691817</v>
      </c>
      <c r="M400" s="10">
        <f>K400/C400</f>
        <v>103.24335619794219</v>
      </c>
      <c r="N400" s="11">
        <f>(F400+J400+K400)/C400</f>
        <v>389.45683488486031</v>
      </c>
    </row>
    <row r="401" spans="1:14" ht="15" customHeight="1">
      <c r="A401" s="8" t="s">
        <v>82</v>
      </c>
      <c r="B401" s="9" t="s">
        <v>0</v>
      </c>
      <c r="C401" s="28">
        <v>368</v>
      </c>
      <c r="D401" s="29">
        <v>80427.520000000004</v>
      </c>
      <c r="E401" s="30">
        <v>0</v>
      </c>
      <c r="F401" s="29">
        <f>D401-E401</f>
        <v>80427.520000000004</v>
      </c>
      <c r="G401" s="29">
        <v>363.56</v>
      </c>
      <c r="H401" s="29">
        <v>0</v>
      </c>
      <c r="I401" s="29">
        <v>0</v>
      </c>
      <c r="J401" s="29">
        <f>G401-H401-I401</f>
        <v>363.56</v>
      </c>
      <c r="K401" s="29">
        <v>62370.04</v>
      </c>
      <c r="L401" s="10">
        <f>(F401+J401)/C401</f>
        <v>219.54097826086957</v>
      </c>
      <c r="M401" s="10">
        <f>K401/C401</f>
        <v>169.48380434782609</v>
      </c>
      <c r="N401" s="11">
        <f>(F401+J401+K401)/C401</f>
        <v>389.02478260869566</v>
      </c>
    </row>
    <row r="402" spans="1:14" ht="15" customHeight="1">
      <c r="A402" s="8" t="s">
        <v>59</v>
      </c>
      <c r="B402" s="9" t="s">
        <v>0</v>
      </c>
      <c r="C402" s="28">
        <v>1072</v>
      </c>
      <c r="D402" s="29">
        <v>305255.51</v>
      </c>
      <c r="E402" s="30">
        <v>0</v>
      </c>
      <c r="F402" s="29">
        <f>D402-E402</f>
        <v>305255.51</v>
      </c>
      <c r="G402" s="29">
        <v>7337.09</v>
      </c>
      <c r="H402" s="29">
        <v>0</v>
      </c>
      <c r="I402" s="29">
        <v>0</v>
      </c>
      <c r="J402" s="29">
        <f>G402-H402-I402</f>
        <v>7337.09</v>
      </c>
      <c r="K402" s="29">
        <v>103796.85</v>
      </c>
      <c r="L402" s="10">
        <f>(F402+J402)/C402</f>
        <v>291.59757462686571</v>
      </c>
      <c r="M402" s="10">
        <f>K402/C402</f>
        <v>96.825419776119404</v>
      </c>
      <c r="N402" s="11">
        <f>(F402+J402+K402)/C402</f>
        <v>388.42299440298513</v>
      </c>
    </row>
    <row r="403" spans="1:14" ht="15" customHeight="1">
      <c r="A403" s="8" t="s">
        <v>150</v>
      </c>
      <c r="B403" s="9" t="s">
        <v>119</v>
      </c>
      <c r="C403" s="28">
        <v>2956</v>
      </c>
      <c r="D403" s="29">
        <v>1061874.6299999999</v>
      </c>
      <c r="E403" s="30">
        <v>0</v>
      </c>
      <c r="F403" s="29">
        <f>D403-E403</f>
        <v>1061874.6299999999</v>
      </c>
      <c r="G403" s="29">
        <v>20554.11</v>
      </c>
      <c r="H403" s="29">
        <v>0</v>
      </c>
      <c r="I403" s="29">
        <v>0</v>
      </c>
      <c r="J403" s="29">
        <f>G403-H403-I403</f>
        <v>20554.11</v>
      </c>
      <c r="K403" s="29">
        <v>65069.38</v>
      </c>
      <c r="L403" s="10">
        <f>(F403+J403)/C403</f>
        <v>366.18022327469555</v>
      </c>
      <c r="M403" s="10">
        <f>K403/C403</f>
        <v>22.01264546684709</v>
      </c>
      <c r="N403" s="11">
        <f>(F403+J403+K403)/C403</f>
        <v>388.19286874154261</v>
      </c>
    </row>
    <row r="404" spans="1:14" ht="15" customHeight="1">
      <c r="A404" s="8" t="s">
        <v>139</v>
      </c>
      <c r="B404" s="9" t="s">
        <v>119</v>
      </c>
      <c r="C404" s="28">
        <v>201</v>
      </c>
      <c r="D404" s="29">
        <v>44010.34</v>
      </c>
      <c r="E404" s="30">
        <v>0</v>
      </c>
      <c r="F404" s="29">
        <f>D404-E404</f>
        <v>44010.34</v>
      </c>
      <c r="G404" s="29">
        <v>258</v>
      </c>
      <c r="H404" s="29">
        <v>0</v>
      </c>
      <c r="I404" s="29">
        <v>0</v>
      </c>
      <c r="J404" s="29">
        <f>G404-H404-I404</f>
        <v>258</v>
      </c>
      <c r="K404" s="29">
        <v>33753.22</v>
      </c>
      <c r="L404" s="10">
        <f>(F404+J404)/C404</f>
        <v>220.2404975124378</v>
      </c>
      <c r="M404" s="10">
        <f>K404/C404</f>
        <v>167.92646766169156</v>
      </c>
      <c r="N404" s="11">
        <f>(F404+J404+K404)/C404</f>
        <v>388.16696517412936</v>
      </c>
    </row>
    <row r="405" spans="1:14" ht="15" customHeight="1">
      <c r="A405" s="8" t="s">
        <v>495</v>
      </c>
      <c r="B405" s="9" t="s">
        <v>319</v>
      </c>
      <c r="C405" s="28">
        <v>27560</v>
      </c>
      <c r="D405" s="29">
        <v>7656066.0499999998</v>
      </c>
      <c r="E405" s="30">
        <v>0</v>
      </c>
      <c r="F405" s="29">
        <f>D405-E405</f>
        <v>7656066.0499999998</v>
      </c>
      <c r="G405" s="29">
        <v>197895.05</v>
      </c>
      <c r="H405" s="29">
        <v>0</v>
      </c>
      <c r="I405" s="29">
        <v>0</v>
      </c>
      <c r="J405" s="29">
        <f>G405-H405-I405</f>
        <v>197895.05</v>
      </c>
      <c r="K405" s="29">
        <v>2829657.01</v>
      </c>
      <c r="L405" s="10">
        <f>(F405+J405)/C405</f>
        <v>284.97681785195937</v>
      </c>
      <c r="M405" s="10">
        <f>K405/C405</f>
        <v>102.67260558780841</v>
      </c>
      <c r="N405" s="11">
        <f>(F405+J405+K405)/C405</f>
        <v>387.64942343976776</v>
      </c>
    </row>
    <row r="406" spans="1:14" ht="15" customHeight="1">
      <c r="A406" s="8" t="s">
        <v>257</v>
      </c>
      <c r="B406" s="9" t="s">
        <v>237</v>
      </c>
      <c r="C406" s="28">
        <v>2921</v>
      </c>
      <c r="D406" s="29">
        <v>920829.79</v>
      </c>
      <c r="E406" s="30">
        <v>0</v>
      </c>
      <c r="F406" s="29">
        <f>D406-E406</f>
        <v>920829.79</v>
      </c>
      <c r="G406" s="29">
        <v>15860.07</v>
      </c>
      <c r="H406" s="29">
        <v>0</v>
      </c>
      <c r="I406" s="29">
        <v>0</v>
      </c>
      <c r="J406" s="29">
        <f>G406-H406-I406</f>
        <v>15860.07</v>
      </c>
      <c r="K406" s="29">
        <v>190497.71</v>
      </c>
      <c r="L406" s="10">
        <f>(F406+J406)/C406</f>
        <v>320.67437863745295</v>
      </c>
      <c r="M406" s="10">
        <f>K406/C406</f>
        <v>65.216607326258128</v>
      </c>
      <c r="N406" s="11">
        <f>(F406+J406+K406)/C406</f>
        <v>385.8909859637111</v>
      </c>
    </row>
    <row r="407" spans="1:14" ht="15" customHeight="1">
      <c r="A407" s="8" t="s">
        <v>117</v>
      </c>
      <c r="B407" s="9" t="s">
        <v>91</v>
      </c>
      <c r="C407" s="28">
        <v>709</v>
      </c>
      <c r="D407" s="29">
        <v>230413.69</v>
      </c>
      <c r="E407" s="30">
        <v>0</v>
      </c>
      <c r="F407" s="29">
        <f>D407-E407</f>
        <v>230413.69</v>
      </c>
      <c r="G407" s="29">
        <v>8887.07</v>
      </c>
      <c r="H407" s="29">
        <v>0</v>
      </c>
      <c r="I407" s="29">
        <v>0</v>
      </c>
      <c r="J407" s="29">
        <f>G407-H407-I407</f>
        <v>8887.07</v>
      </c>
      <c r="K407" s="29">
        <v>33824.65</v>
      </c>
      <c r="L407" s="10">
        <f>(F407+J407)/C407</f>
        <v>337.51870239774331</v>
      </c>
      <c r="M407" s="10">
        <f>K407/C407</f>
        <v>47.707545839210155</v>
      </c>
      <c r="N407" s="11">
        <f>(F407+J407+K407)/C407</f>
        <v>385.2262482369535</v>
      </c>
    </row>
    <row r="408" spans="1:14" ht="15" customHeight="1">
      <c r="A408" s="8" t="s">
        <v>158</v>
      </c>
      <c r="B408" s="9" t="s">
        <v>119</v>
      </c>
      <c r="C408" s="28">
        <v>120</v>
      </c>
      <c r="D408" s="29">
        <v>38746.54</v>
      </c>
      <c r="E408" s="30">
        <v>0</v>
      </c>
      <c r="F408" s="29">
        <f>D408-E408</f>
        <v>38746.54</v>
      </c>
      <c r="G408" s="29">
        <v>0</v>
      </c>
      <c r="H408" s="29">
        <v>0</v>
      </c>
      <c r="I408" s="29">
        <v>0</v>
      </c>
      <c r="J408" s="29">
        <f>G408-H408-I408</f>
        <v>0</v>
      </c>
      <c r="K408" s="29">
        <v>7438.51</v>
      </c>
      <c r="L408" s="10">
        <f>(F408+J408)/C408</f>
        <v>322.88783333333333</v>
      </c>
      <c r="M408" s="10">
        <f>K408/C408</f>
        <v>61.987583333333333</v>
      </c>
      <c r="N408" s="11">
        <f>(F408+J408+K408)/C408</f>
        <v>384.87541666666669</v>
      </c>
    </row>
    <row r="409" spans="1:14" ht="15" customHeight="1">
      <c r="A409" s="8" t="s">
        <v>499</v>
      </c>
      <c r="B409" s="9" t="s">
        <v>319</v>
      </c>
      <c r="C409" s="28">
        <v>30908</v>
      </c>
      <c r="D409" s="29">
        <v>8443002.0500000007</v>
      </c>
      <c r="E409" s="30">
        <v>0</v>
      </c>
      <c r="F409" s="29">
        <f>D409-E409</f>
        <v>8443002.0500000007</v>
      </c>
      <c r="G409" s="29">
        <v>57889.24</v>
      </c>
      <c r="H409" s="29">
        <v>0</v>
      </c>
      <c r="I409" s="29">
        <v>0</v>
      </c>
      <c r="J409" s="29">
        <f>G409-H409-I409</f>
        <v>57889.24</v>
      </c>
      <c r="K409" s="29">
        <v>3391311.98</v>
      </c>
      <c r="L409" s="10">
        <f>(F409+J409)/C409</f>
        <v>275.03854309563872</v>
      </c>
      <c r="M409" s="10">
        <f>K409/C409</f>
        <v>109.72278956904361</v>
      </c>
      <c r="N409" s="11">
        <f>(F409+J409+K409)/C409</f>
        <v>384.76133266468236</v>
      </c>
    </row>
    <row r="410" spans="1:14" ht="15" customHeight="1">
      <c r="A410" s="8" t="s">
        <v>312</v>
      </c>
      <c r="B410" s="9" t="s">
        <v>275</v>
      </c>
      <c r="C410" s="28">
        <v>2869</v>
      </c>
      <c r="D410" s="29">
        <v>742502.08</v>
      </c>
      <c r="E410" s="30">
        <v>0</v>
      </c>
      <c r="F410" s="29">
        <f>D410-E410</f>
        <v>742502.08</v>
      </c>
      <c r="G410" s="29">
        <v>15622.5</v>
      </c>
      <c r="H410" s="29">
        <v>0</v>
      </c>
      <c r="I410" s="29">
        <v>0</v>
      </c>
      <c r="J410" s="29">
        <f>G410-H410-I410</f>
        <v>15622.5</v>
      </c>
      <c r="K410" s="29">
        <v>344135.94</v>
      </c>
      <c r="L410" s="10">
        <f>(F410+J410)/C410</f>
        <v>264.2469780411293</v>
      </c>
      <c r="M410" s="10">
        <f>K410/C410</f>
        <v>119.9497873823632</v>
      </c>
      <c r="N410" s="11">
        <f>(F410+J410+K410)/C410</f>
        <v>384.19676542349254</v>
      </c>
    </row>
    <row r="411" spans="1:14" ht="15" customHeight="1">
      <c r="A411" s="8" t="s">
        <v>543</v>
      </c>
      <c r="B411" s="9" t="s">
        <v>319</v>
      </c>
      <c r="C411" s="28">
        <v>3639</v>
      </c>
      <c r="D411" s="29">
        <v>1159447.8899999999</v>
      </c>
      <c r="E411" s="30">
        <v>0</v>
      </c>
      <c r="F411" s="29">
        <f>D411-E411</f>
        <v>1159447.8899999999</v>
      </c>
      <c r="G411" s="29">
        <v>50431.59</v>
      </c>
      <c r="H411" s="29">
        <v>0</v>
      </c>
      <c r="I411" s="29">
        <v>0</v>
      </c>
      <c r="J411" s="29">
        <f>G411-H411-I411</f>
        <v>50431.59</v>
      </c>
      <c r="K411" s="29">
        <v>186944.26</v>
      </c>
      <c r="L411" s="10">
        <f>(F411+J411)/C411</f>
        <v>332.47581203627368</v>
      </c>
      <c r="M411" s="10">
        <f>K411/C411</f>
        <v>51.372426490794176</v>
      </c>
      <c r="N411" s="11">
        <f>(F411+J411+K411)/C411</f>
        <v>383.84823852706785</v>
      </c>
    </row>
    <row r="412" spans="1:14" ht="15" customHeight="1">
      <c r="A412" s="8" t="s">
        <v>373</v>
      </c>
      <c r="B412" s="9" t="s">
        <v>267</v>
      </c>
      <c r="C412" s="28">
        <v>12134</v>
      </c>
      <c r="D412" s="29">
        <v>3460901.09</v>
      </c>
      <c r="E412" s="30">
        <v>0</v>
      </c>
      <c r="F412" s="29">
        <f>D412-E412</f>
        <v>3460901.09</v>
      </c>
      <c r="G412" s="29">
        <v>59964.97</v>
      </c>
      <c r="H412" s="29">
        <v>0</v>
      </c>
      <c r="I412" s="29">
        <v>0</v>
      </c>
      <c r="J412" s="29">
        <f>G412-H412-I412</f>
        <v>59964.97</v>
      </c>
      <c r="K412" s="29">
        <v>1129479.6000000001</v>
      </c>
      <c r="L412" s="10">
        <f>(F412+J412)/C412</f>
        <v>290.16532553156418</v>
      </c>
      <c r="M412" s="10">
        <f>K412/C412</f>
        <v>93.083863523982203</v>
      </c>
      <c r="N412" s="11">
        <f>(F412+J412+K412)/C412</f>
        <v>383.24918905554642</v>
      </c>
    </row>
    <row r="413" spans="1:14" ht="15" customHeight="1">
      <c r="A413" s="8" t="s">
        <v>281</v>
      </c>
      <c r="B413" s="9" t="s">
        <v>275</v>
      </c>
      <c r="C413" s="28">
        <v>1460</v>
      </c>
      <c r="D413" s="29">
        <v>408874.83</v>
      </c>
      <c r="E413" s="30">
        <v>0</v>
      </c>
      <c r="F413" s="29">
        <f>D413-E413</f>
        <v>408874.83</v>
      </c>
      <c r="G413" s="29">
        <v>11037.34</v>
      </c>
      <c r="H413" s="29">
        <v>0</v>
      </c>
      <c r="I413" s="29">
        <v>0</v>
      </c>
      <c r="J413" s="29">
        <f>G413-H413-I413</f>
        <v>11037.34</v>
      </c>
      <c r="K413" s="29">
        <v>139516.78</v>
      </c>
      <c r="L413" s="10">
        <f>(F413+J413)/C413</f>
        <v>287.61107534246577</v>
      </c>
      <c r="M413" s="10">
        <f>K413/C413</f>
        <v>95.559438356164378</v>
      </c>
      <c r="N413" s="11">
        <f>(F413+J413+K413)/C413</f>
        <v>383.1705136986302</v>
      </c>
    </row>
    <row r="414" spans="1:14" ht="15" customHeight="1">
      <c r="A414" s="8" t="s">
        <v>10</v>
      </c>
      <c r="B414" s="9" t="s">
        <v>0</v>
      </c>
      <c r="C414" s="28">
        <v>229</v>
      </c>
      <c r="D414" s="29">
        <v>61586.080000000002</v>
      </c>
      <c r="E414" s="30">
        <v>0</v>
      </c>
      <c r="F414" s="29">
        <f>D414-E414</f>
        <v>61586.080000000002</v>
      </c>
      <c r="G414" s="29">
        <v>5688.4</v>
      </c>
      <c r="H414" s="29">
        <v>0</v>
      </c>
      <c r="I414" s="29">
        <v>0</v>
      </c>
      <c r="J414" s="29">
        <f>G414-H414-I414</f>
        <v>5688.4</v>
      </c>
      <c r="K414" s="29">
        <v>20440.849999999999</v>
      </c>
      <c r="L414" s="10">
        <f>(F414+J414)/C414</f>
        <v>293.77502183406114</v>
      </c>
      <c r="M414" s="10">
        <f>K414/C414</f>
        <v>89.261353711790392</v>
      </c>
      <c r="N414" s="11">
        <f>(F414+J414+K414)/C414</f>
        <v>383.03637554585146</v>
      </c>
    </row>
    <row r="415" spans="1:14" ht="15" customHeight="1">
      <c r="A415" s="8" t="s">
        <v>225</v>
      </c>
      <c r="B415" s="9" t="s">
        <v>182</v>
      </c>
      <c r="C415" s="28">
        <v>968</v>
      </c>
      <c r="D415" s="29">
        <v>189884.18</v>
      </c>
      <c r="E415" s="30">
        <v>0</v>
      </c>
      <c r="F415" s="29">
        <f>D415-E415</f>
        <v>189884.18</v>
      </c>
      <c r="G415" s="29">
        <v>21412.959999999999</v>
      </c>
      <c r="H415" s="29">
        <v>0</v>
      </c>
      <c r="I415" s="29">
        <v>0</v>
      </c>
      <c r="J415" s="29">
        <f>G415-H415-I415</f>
        <v>21412.959999999999</v>
      </c>
      <c r="K415" s="29">
        <v>158985.22</v>
      </c>
      <c r="L415" s="10">
        <f>(F415+J415)/C415</f>
        <v>218.28216942148759</v>
      </c>
      <c r="M415" s="10">
        <f>K415/C415</f>
        <v>164.24092975206611</v>
      </c>
      <c r="N415" s="11">
        <f>(F415+J415+K415)/C415</f>
        <v>382.5230991735537</v>
      </c>
    </row>
    <row r="416" spans="1:14" ht="15" customHeight="1">
      <c r="A416" s="8" t="s">
        <v>315</v>
      </c>
      <c r="B416" s="9" t="s">
        <v>275</v>
      </c>
      <c r="C416" s="28">
        <v>263</v>
      </c>
      <c r="D416" s="29">
        <v>69740.83</v>
      </c>
      <c r="E416" s="30">
        <v>0</v>
      </c>
      <c r="F416" s="29">
        <f>D416-E416</f>
        <v>69740.83</v>
      </c>
      <c r="G416" s="29">
        <v>291.55</v>
      </c>
      <c r="H416" s="29">
        <v>0</v>
      </c>
      <c r="I416" s="29">
        <v>0</v>
      </c>
      <c r="J416" s="29">
        <f>G416-H416-I416</f>
        <v>291.55</v>
      </c>
      <c r="K416" s="29">
        <v>30319.37</v>
      </c>
      <c r="L416" s="10">
        <f>(F416+J416)/C416</f>
        <v>266.28281368821297</v>
      </c>
      <c r="M416" s="10">
        <f>K416/C416</f>
        <v>115.28277566539924</v>
      </c>
      <c r="N416" s="11">
        <f>(F416+J416+K416)/C416</f>
        <v>381.56558935361215</v>
      </c>
    </row>
    <row r="417" spans="1:14" ht="15" customHeight="1">
      <c r="A417" s="8" t="s">
        <v>287</v>
      </c>
      <c r="B417" s="9" t="s">
        <v>275</v>
      </c>
      <c r="C417" s="28">
        <v>1817</v>
      </c>
      <c r="D417" s="29">
        <v>430574.98</v>
      </c>
      <c r="E417" s="30">
        <v>0</v>
      </c>
      <c r="F417" s="29">
        <f>D417-E417</f>
        <v>430574.98</v>
      </c>
      <c r="G417" s="29">
        <v>5046.5200000000004</v>
      </c>
      <c r="H417" s="29">
        <v>0</v>
      </c>
      <c r="I417" s="29">
        <v>0</v>
      </c>
      <c r="J417" s="29">
        <f>G417-H417-I417</f>
        <v>5046.5200000000004</v>
      </c>
      <c r="K417" s="29">
        <v>257654.31</v>
      </c>
      <c r="L417" s="10">
        <f>(F417+J417)/C417</f>
        <v>239.74766097963678</v>
      </c>
      <c r="M417" s="10">
        <f>K417/C417</f>
        <v>141.80204182718768</v>
      </c>
      <c r="N417" s="11">
        <f>(F417+J417+K417)/C417</f>
        <v>381.54970280682448</v>
      </c>
    </row>
    <row r="418" spans="1:14" ht="15" customHeight="1">
      <c r="A418" s="8" t="s">
        <v>120</v>
      </c>
      <c r="B418" s="9" t="s">
        <v>119</v>
      </c>
      <c r="C418" s="28">
        <v>230</v>
      </c>
      <c r="D418" s="29">
        <v>60589.05</v>
      </c>
      <c r="E418" s="30">
        <v>0</v>
      </c>
      <c r="F418" s="29">
        <f>D418-E418</f>
        <v>60589.05</v>
      </c>
      <c r="G418" s="29">
        <v>12.64</v>
      </c>
      <c r="H418" s="29">
        <v>0</v>
      </c>
      <c r="I418" s="29">
        <v>0</v>
      </c>
      <c r="J418" s="29">
        <f>G418-H418-I418</f>
        <v>12.64</v>
      </c>
      <c r="K418" s="29">
        <v>27083</v>
      </c>
      <c r="L418" s="10">
        <f>(F418+J418)/C418</f>
        <v>263.48560869565216</v>
      </c>
      <c r="M418" s="10">
        <f>K418/C418</f>
        <v>117.75217391304348</v>
      </c>
      <c r="N418" s="11">
        <f>(F418+J418+K418)/C418</f>
        <v>381.23778260869568</v>
      </c>
    </row>
    <row r="419" spans="1:14" ht="15" customHeight="1">
      <c r="A419" s="8" t="s">
        <v>122</v>
      </c>
      <c r="B419" s="9" t="s">
        <v>119</v>
      </c>
      <c r="C419" s="28">
        <v>822</v>
      </c>
      <c r="D419" s="29">
        <v>230910.83</v>
      </c>
      <c r="E419" s="30">
        <v>0</v>
      </c>
      <c r="F419" s="29">
        <f>D419-E419</f>
        <v>230910.83</v>
      </c>
      <c r="G419" s="29">
        <v>6203.62</v>
      </c>
      <c r="H419" s="29">
        <v>0</v>
      </c>
      <c r="I419" s="29">
        <v>0</v>
      </c>
      <c r="J419" s="29">
        <f>G419-H419-I419</f>
        <v>6203.62</v>
      </c>
      <c r="K419" s="29">
        <v>76102.97</v>
      </c>
      <c r="L419" s="10">
        <f>(F419+J419)/C419</f>
        <v>288.46040145985398</v>
      </c>
      <c r="M419" s="10">
        <f>K419/C419</f>
        <v>92.582688564476882</v>
      </c>
      <c r="N419" s="11">
        <f>(F419+J419+K419)/C419</f>
        <v>381.04309002433087</v>
      </c>
    </row>
    <row r="420" spans="1:14" ht="15" customHeight="1">
      <c r="A420" s="8" t="s">
        <v>294</v>
      </c>
      <c r="B420" s="9" t="s">
        <v>275</v>
      </c>
      <c r="C420" s="28">
        <v>261</v>
      </c>
      <c r="D420" s="29">
        <v>75358.429999999993</v>
      </c>
      <c r="E420" s="30">
        <v>0</v>
      </c>
      <c r="F420" s="29">
        <f>D420-E420</f>
        <v>75358.429999999993</v>
      </c>
      <c r="G420" s="29">
        <v>222.72</v>
      </c>
      <c r="H420" s="29">
        <v>0</v>
      </c>
      <c r="I420" s="29">
        <v>0</v>
      </c>
      <c r="J420" s="29">
        <f>G420-H420-I420</f>
        <v>222.72</v>
      </c>
      <c r="K420" s="29">
        <v>23845.55</v>
      </c>
      <c r="L420" s="10">
        <f>(F420+J420)/C420</f>
        <v>289.58295019157083</v>
      </c>
      <c r="M420" s="10">
        <f>K420/C420</f>
        <v>91.362260536398466</v>
      </c>
      <c r="N420" s="11">
        <f>(F420+J420+K420)/C420</f>
        <v>380.94521072796931</v>
      </c>
    </row>
    <row r="421" spans="1:14" ht="15" customHeight="1">
      <c r="A421" s="8" t="s">
        <v>42</v>
      </c>
      <c r="B421" s="9" t="s">
        <v>0</v>
      </c>
      <c r="C421" s="28">
        <v>2467</v>
      </c>
      <c r="D421" s="29">
        <v>655036.66</v>
      </c>
      <c r="E421" s="30">
        <v>0</v>
      </c>
      <c r="F421" s="29">
        <f>D421-E421</f>
        <v>655036.66</v>
      </c>
      <c r="G421" s="29">
        <v>39.119999999999997</v>
      </c>
      <c r="H421" s="29">
        <v>0</v>
      </c>
      <c r="I421" s="29">
        <v>0</v>
      </c>
      <c r="J421" s="29">
        <f>G421-H421-I421</f>
        <v>39.119999999999997</v>
      </c>
      <c r="K421" s="29">
        <v>284049.13</v>
      </c>
      <c r="L421" s="10">
        <f>(F421+J421)/C421</f>
        <v>265.53537900283749</v>
      </c>
      <c r="M421" s="10">
        <f>K421/C421</f>
        <v>115.13949331171463</v>
      </c>
      <c r="N421" s="11">
        <f>(F421+J421+K421)/C421</f>
        <v>380.67487231455209</v>
      </c>
    </row>
    <row r="422" spans="1:14" ht="15" customHeight="1">
      <c r="A422" s="8" t="s">
        <v>404</v>
      </c>
      <c r="B422" s="9" t="s">
        <v>182</v>
      </c>
      <c r="C422" s="28">
        <v>14142</v>
      </c>
      <c r="D422" s="29">
        <v>3745326.55</v>
      </c>
      <c r="E422" s="30">
        <v>0</v>
      </c>
      <c r="F422" s="29">
        <f>D422-E422</f>
        <v>3745326.55</v>
      </c>
      <c r="G422" s="29">
        <v>186499.44</v>
      </c>
      <c r="H422" s="29">
        <v>0</v>
      </c>
      <c r="I422" s="29">
        <v>0</v>
      </c>
      <c r="J422" s="29">
        <f>G422-H422-I422</f>
        <v>186499.44</v>
      </c>
      <c r="K422" s="29">
        <v>1450303.16</v>
      </c>
      <c r="L422" s="10">
        <f>(F422+J422)/C422</f>
        <v>278.02474826757174</v>
      </c>
      <c r="M422" s="10">
        <f>K422/C422</f>
        <v>102.55290340828736</v>
      </c>
      <c r="N422" s="11">
        <f>(F422+J422+K422)/C422</f>
        <v>380.5776516758591</v>
      </c>
    </row>
    <row r="423" spans="1:14" ht="15" customHeight="1">
      <c r="A423" s="8" t="s">
        <v>440</v>
      </c>
      <c r="B423" s="9" t="s">
        <v>0</v>
      </c>
      <c r="C423" s="28">
        <v>5205</v>
      </c>
      <c r="D423" s="29">
        <v>1502925.63</v>
      </c>
      <c r="E423" s="30">
        <v>0</v>
      </c>
      <c r="F423" s="29">
        <f>D423-E423</f>
        <v>1502925.63</v>
      </c>
      <c r="G423" s="29">
        <v>36285.35</v>
      </c>
      <c r="H423" s="29">
        <v>0</v>
      </c>
      <c r="I423" s="29">
        <v>0</v>
      </c>
      <c r="J423" s="29">
        <f>G423-H423-I423</f>
        <v>36285.35</v>
      </c>
      <c r="K423" s="29">
        <v>440743.1</v>
      </c>
      <c r="L423" s="10">
        <f>(F423+J423)/C423</f>
        <v>295.71776753121998</v>
      </c>
      <c r="M423" s="10">
        <f>K423/C423</f>
        <v>84.676868395773297</v>
      </c>
      <c r="N423" s="11">
        <f>(F423+J423+K423)/C423</f>
        <v>380.39463592699332</v>
      </c>
    </row>
    <row r="424" spans="1:14" ht="15" customHeight="1">
      <c r="A424" s="8" t="s">
        <v>402</v>
      </c>
      <c r="B424" s="9" t="s">
        <v>237</v>
      </c>
      <c r="C424" s="28">
        <v>14079</v>
      </c>
      <c r="D424" s="29">
        <v>3897214.59</v>
      </c>
      <c r="E424" s="30">
        <v>0</v>
      </c>
      <c r="F424" s="29">
        <f>D424-E424</f>
        <v>3897214.59</v>
      </c>
      <c r="G424" s="29">
        <v>133804.96</v>
      </c>
      <c r="H424" s="29">
        <v>0</v>
      </c>
      <c r="I424" s="29">
        <v>0</v>
      </c>
      <c r="J424" s="29">
        <f>G424-H424-I424</f>
        <v>133804.96</v>
      </c>
      <c r="K424" s="29">
        <v>1319959.94</v>
      </c>
      <c r="L424" s="10">
        <f>(F424+J424)/C424</f>
        <v>286.3143369557497</v>
      </c>
      <c r="M424" s="10">
        <f>K424/C424</f>
        <v>93.753813481071091</v>
      </c>
      <c r="N424" s="11">
        <f>(F424+J424+K424)/C424</f>
        <v>380.06815043682082</v>
      </c>
    </row>
    <row r="425" spans="1:14" ht="15" customHeight="1">
      <c r="A425" s="8" t="s">
        <v>276</v>
      </c>
      <c r="B425" s="9" t="s">
        <v>275</v>
      </c>
      <c r="C425" s="28">
        <v>482</v>
      </c>
      <c r="D425" s="29">
        <v>124232.32000000001</v>
      </c>
      <c r="E425" s="30">
        <v>0</v>
      </c>
      <c r="F425" s="29">
        <f>D425-E425</f>
        <v>124232.32000000001</v>
      </c>
      <c r="G425" s="29">
        <v>2871.71</v>
      </c>
      <c r="H425" s="29">
        <v>0</v>
      </c>
      <c r="I425" s="29">
        <v>0</v>
      </c>
      <c r="J425" s="29">
        <f>G425-H425-I425</f>
        <v>2871.71</v>
      </c>
      <c r="K425" s="29">
        <v>55914</v>
      </c>
      <c r="L425" s="10">
        <f>(F425+J425)/C425</f>
        <v>263.70130705394195</v>
      </c>
      <c r="M425" s="10">
        <f>K425/C425</f>
        <v>116.00414937759336</v>
      </c>
      <c r="N425" s="11">
        <f>(F425+J425+K425)/C425</f>
        <v>379.70545643153531</v>
      </c>
    </row>
    <row r="426" spans="1:14" ht="15" customHeight="1">
      <c r="A426" s="8" t="s">
        <v>411</v>
      </c>
      <c r="B426" s="9" t="s">
        <v>319</v>
      </c>
      <c r="C426" s="28">
        <v>5238</v>
      </c>
      <c r="D426" s="29">
        <v>1562162.6</v>
      </c>
      <c r="E426" s="30">
        <v>0</v>
      </c>
      <c r="F426" s="29">
        <f>D426-E426</f>
        <v>1562162.6</v>
      </c>
      <c r="G426" s="29">
        <v>20201.66</v>
      </c>
      <c r="H426" s="29">
        <v>0</v>
      </c>
      <c r="I426" s="29">
        <v>0</v>
      </c>
      <c r="J426" s="29">
        <f>G426-H426-I426</f>
        <v>20201.66</v>
      </c>
      <c r="K426" s="29">
        <v>405398.12</v>
      </c>
      <c r="L426" s="10">
        <f>(F426+J426)/C426</f>
        <v>302.09321496754484</v>
      </c>
      <c r="M426" s="10">
        <f>K426/C426</f>
        <v>77.395593738067959</v>
      </c>
      <c r="N426" s="11">
        <f>(F426+J426+K426)/C426</f>
        <v>379.48880870561283</v>
      </c>
    </row>
    <row r="427" spans="1:14" ht="15" customHeight="1">
      <c r="A427" s="8" t="s">
        <v>170</v>
      </c>
      <c r="B427" s="9" t="s">
        <v>119</v>
      </c>
      <c r="C427" s="28">
        <v>4624</v>
      </c>
      <c r="D427" s="29">
        <v>1521367.74</v>
      </c>
      <c r="E427" s="30">
        <v>0</v>
      </c>
      <c r="F427" s="29">
        <f>D427-E427</f>
        <v>1521367.74</v>
      </c>
      <c r="G427" s="29">
        <v>49440.94</v>
      </c>
      <c r="H427" s="29">
        <v>0</v>
      </c>
      <c r="I427" s="29">
        <v>0</v>
      </c>
      <c r="J427" s="29">
        <f>G427-H427-I427</f>
        <v>49440.94</v>
      </c>
      <c r="K427" s="29">
        <v>181926.28</v>
      </c>
      <c r="L427" s="10">
        <f>(F427+J427)/C427</f>
        <v>339.7077595155709</v>
      </c>
      <c r="M427" s="10">
        <f>K427/C427</f>
        <v>39.34391868512111</v>
      </c>
      <c r="N427" s="11">
        <f>(F427+J427+K427)/C427</f>
        <v>379.05167820069204</v>
      </c>
    </row>
    <row r="428" spans="1:14" ht="15" customHeight="1">
      <c r="A428" s="8" t="s">
        <v>304</v>
      </c>
      <c r="B428" s="9" t="s">
        <v>275</v>
      </c>
      <c r="C428" s="28">
        <v>1065</v>
      </c>
      <c r="D428" s="29">
        <v>297224.61</v>
      </c>
      <c r="E428" s="30">
        <v>0</v>
      </c>
      <c r="F428" s="29">
        <f>D428-E428</f>
        <v>297224.61</v>
      </c>
      <c r="G428" s="29">
        <v>9705.5400000000009</v>
      </c>
      <c r="H428" s="29">
        <v>0</v>
      </c>
      <c r="I428" s="29">
        <v>0</v>
      </c>
      <c r="J428" s="29">
        <f>G428-H428-I428</f>
        <v>9705.5400000000009</v>
      </c>
      <c r="K428" s="29">
        <v>96691.63</v>
      </c>
      <c r="L428" s="10">
        <f>(F428+J428)/C428</f>
        <v>288.19732394366196</v>
      </c>
      <c r="M428" s="10">
        <f>K428/C428</f>
        <v>90.79026291079812</v>
      </c>
      <c r="N428" s="11">
        <f>(F428+J428+K428)/C428</f>
        <v>378.98758685446006</v>
      </c>
    </row>
    <row r="429" spans="1:14" ht="15" customHeight="1">
      <c r="A429" s="8" t="s">
        <v>436</v>
      </c>
      <c r="B429" s="9" t="s">
        <v>319</v>
      </c>
      <c r="C429" s="28">
        <v>18630</v>
      </c>
      <c r="D429" s="29">
        <v>5594698.7800000003</v>
      </c>
      <c r="E429" s="30">
        <v>0</v>
      </c>
      <c r="F429" s="29">
        <f>D429-E429</f>
        <v>5594698.7800000003</v>
      </c>
      <c r="G429" s="29">
        <v>228875.88</v>
      </c>
      <c r="H429" s="29">
        <v>0</v>
      </c>
      <c r="I429" s="29">
        <v>0</v>
      </c>
      <c r="J429" s="29">
        <f>G429-H429-I429</f>
        <v>228875.88</v>
      </c>
      <c r="K429" s="29">
        <v>1235655.82</v>
      </c>
      <c r="L429" s="10">
        <f>(F429+J429)/C429</f>
        <v>312.59123242082666</v>
      </c>
      <c r="M429" s="10">
        <f>K429/C429</f>
        <v>66.326130971551265</v>
      </c>
      <c r="N429" s="11">
        <f>(F429+J429+K429)/C429</f>
        <v>378.91736339237792</v>
      </c>
    </row>
    <row r="430" spans="1:14" ht="15" customHeight="1">
      <c r="A430" s="8" t="s">
        <v>152</v>
      </c>
      <c r="B430" s="9" t="s">
        <v>119</v>
      </c>
      <c r="C430" s="28">
        <v>240</v>
      </c>
      <c r="D430" s="29">
        <v>60521.58</v>
      </c>
      <c r="E430" s="30">
        <v>0</v>
      </c>
      <c r="F430" s="29">
        <f>D430-E430</f>
        <v>60521.58</v>
      </c>
      <c r="G430" s="29">
        <v>3851.52</v>
      </c>
      <c r="H430" s="29">
        <v>0</v>
      </c>
      <c r="I430" s="29">
        <v>0</v>
      </c>
      <c r="J430" s="29">
        <f>G430-H430-I430</f>
        <v>3851.52</v>
      </c>
      <c r="K430" s="29">
        <v>26527.56</v>
      </c>
      <c r="L430" s="10">
        <f>(F430+J430)/C430</f>
        <v>268.22125</v>
      </c>
      <c r="M430" s="10">
        <f>K430/C430</f>
        <v>110.53150000000001</v>
      </c>
      <c r="N430" s="11">
        <f>(F430+J430+K430)/C430</f>
        <v>378.75274999999999</v>
      </c>
    </row>
    <row r="431" spans="1:14" ht="15" customHeight="1">
      <c r="A431" s="8" t="s">
        <v>11</v>
      </c>
      <c r="B431" s="9" t="s">
        <v>0</v>
      </c>
      <c r="C431" s="28">
        <v>4384</v>
      </c>
      <c r="D431" s="29">
        <v>1275157.81</v>
      </c>
      <c r="E431" s="30">
        <v>0</v>
      </c>
      <c r="F431" s="29">
        <f>D431-E431</f>
        <v>1275157.81</v>
      </c>
      <c r="G431" s="29">
        <v>18157.64</v>
      </c>
      <c r="H431" s="29">
        <v>0</v>
      </c>
      <c r="I431" s="29">
        <v>0</v>
      </c>
      <c r="J431" s="29">
        <f>G431-H431-I431</f>
        <v>18157.64</v>
      </c>
      <c r="K431" s="29">
        <v>365803.03</v>
      </c>
      <c r="L431" s="10">
        <f>(F431+J431)/C431</f>
        <v>295.00808622262775</v>
      </c>
      <c r="M431" s="10">
        <f>K431/C431</f>
        <v>83.440472171532846</v>
      </c>
      <c r="N431" s="11">
        <f>(F431+J431+K431)/C431</f>
        <v>378.44855839416056</v>
      </c>
    </row>
    <row r="432" spans="1:14" ht="15" customHeight="1">
      <c r="A432" s="8" t="s">
        <v>425</v>
      </c>
      <c r="B432" s="9" t="s">
        <v>319</v>
      </c>
      <c r="C432" s="28">
        <v>19533</v>
      </c>
      <c r="D432" s="29">
        <v>5556693.8399999999</v>
      </c>
      <c r="E432" s="30">
        <v>0</v>
      </c>
      <c r="F432" s="29">
        <f>D432-E432</f>
        <v>5556693.8399999999</v>
      </c>
      <c r="G432" s="29">
        <v>142113.99</v>
      </c>
      <c r="H432" s="29">
        <v>0</v>
      </c>
      <c r="I432" s="29">
        <v>0</v>
      </c>
      <c r="J432" s="29">
        <f>G432-H432-I432</f>
        <v>142113.99</v>
      </c>
      <c r="K432" s="29">
        <v>1692878.95</v>
      </c>
      <c r="L432" s="10">
        <f>(F432+J432)/C432</f>
        <v>291.75281984334202</v>
      </c>
      <c r="M432" s="10">
        <f>K432/C432</f>
        <v>86.667636819740949</v>
      </c>
      <c r="N432" s="11">
        <f>(F432+J432+K432)/C432</f>
        <v>378.42045666308297</v>
      </c>
    </row>
    <row r="433" spans="1:14" ht="15" customHeight="1">
      <c r="A433" s="8" t="s">
        <v>29</v>
      </c>
      <c r="B433" s="9" t="s">
        <v>0</v>
      </c>
      <c r="C433" s="28">
        <v>564</v>
      </c>
      <c r="D433" s="29">
        <v>129120.37</v>
      </c>
      <c r="E433" s="30">
        <v>0</v>
      </c>
      <c r="F433" s="29">
        <f>D433-E433</f>
        <v>129120.37</v>
      </c>
      <c r="G433" s="29">
        <v>1000</v>
      </c>
      <c r="H433" s="29">
        <v>0</v>
      </c>
      <c r="I433" s="29">
        <v>0</v>
      </c>
      <c r="J433" s="29">
        <f>G433-H433-I433</f>
        <v>1000</v>
      </c>
      <c r="K433" s="29">
        <v>83243.520000000004</v>
      </c>
      <c r="L433" s="10">
        <f>(F433+J433)/C433</f>
        <v>230.70987588652483</v>
      </c>
      <c r="M433" s="10">
        <f>K433/C433</f>
        <v>147.59489361702128</v>
      </c>
      <c r="N433" s="11">
        <f>(F433+J433+K433)/C433</f>
        <v>378.30476950354614</v>
      </c>
    </row>
    <row r="434" spans="1:14" ht="15" customHeight="1">
      <c r="A434" s="8" t="s">
        <v>154</v>
      </c>
      <c r="B434" s="9" t="s">
        <v>119</v>
      </c>
      <c r="C434" s="28">
        <v>1984</v>
      </c>
      <c r="D434" s="29">
        <v>581024.31000000006</v>
      </c>
      <c r="E434" s="30">
        <v>0</v>
      </c>
      <c r="F434" s="29">
        <f>D434-E434</f>
        <v>581024.31000000006</v>
      </c>
      <c r="G434" s="29">
        <v>4330.24</v>
      </c>
      <c r="H434" s="29">
        <v>0</v>
      </c>
      <c r="I434" s="29">
        <v>0</v>
      </c>
      <c r="J434" s="29">
        <f>G434-H434-I434</f>
        <v>4330.24</v>
      </c>
      <c r="K434" s="29">
        <v>165018.62</v>
      </c>
      <c r="L434" s="10">
        <f>(F434+J434)/C434</f>
        <v>295.03757560483871</v>
      </c>
      <c r="M434" s="10">
        <f>K434/C434</f>
        <v>83.174707661290327</v>
      </c>
      <c r="N434" s="11">
        <f>(F434+J434+K434)/C434</f>
        <v>378.21228326612908</v>
      </c>
    </row>
    <row r="435" spans="1:14" ht="15" customHeight="1">
      <c r="A435" s="8" t="s">
        <v>168</v>
      </c>
      <c r="B435" s="9" t="s">
        <v>119</v>
      </c>
      <c r="C435" s="28">
        <v>300</v>
      </c>
      <c r="D435" s="29">
        <v>80921.02</v>
      </c>
      <c r="E435" s="30">
        <v>0</v>
      </c>
      <c r="F435" s="29">
        <f>D435-E435</f>
        <v>80921.02</v>
      </c>
      <c r="G435" s="29">
        <v>5752.12</v>
      </c>
      <c r="H435" s="29">
        <v>0</v>
      </c>
      <c r="I435" s="29">
        <v>0</v>
      </c>
      <c r="J435" s="29">
        <f>G435-H435-I435</f>
        <v>5752.12</v>
      </c>
      <c r="K435" s="29">
        <v>26174.76</v>
      </c>
      <c r="L435" s="10">
        <f>(F435+J435)/C435</f>
        <v>288.91046666666665</v>
      </c>
      <c r="M435" s="10">
        <f>K435/C435</f>
        <v>87.249199999999988</v>
      </c>
      <c r="N435" s="11">
        <f>(F435+J435+K435)/C435</f>
        <v>376.15966666666662</v>
      </c>
    </row>
    <row r="436" spans="1:14" ht="15" customHeight="1">
      <c r="A436" s="8" t="s">
        <v>550</v>
      </c>
      <c r="B436" s="9" t="s">
        <v>319</v>
      </c>
      <c r="C436" s="28">
        <v>5825</v>
      </c>
      <c r="D436" s="29">
        <v>1931424.8</v>
      </c>
      <c r="E436" s="30">
        <v>0</v>
      </c>
      <c r="F436" s="29">
        <f>D436-E436</f>
        <v>1931424.8</v>
      </c>
      <c r="G436" s="29">
        <v>23673.13</v>
      </c>
      <c r="H436" s="29">
        <v>0</v>
      </c>
      <c r="I436" s="29">
        <v>0</v>
      </c>
      <c r="J436" s="29">
        <f>G436-H436-I436</f>
        <v>23673.13</v>
      </c>
      <c r="K436" s="29">
        <v>232330.93</v>
      </c>
      <c r="L436" s="10">
        <f>(F436+J436)/C436</f>
        <v>335.63912961373387</v>
      </c>
      <c r="M436" s="10">
        <f>K436/C436</f>
        <v>39.885138197424894</v>
      </c>
      <c r="N436" s="11">
        <f>(F436+J436+K436)/C436</f>
        <v>375.52426781115878</v>
      </c>
    </row>
    <row r="437" spans="1:14" ht="15" customHeight="1">
      <c r="A437" s="8" t="s">
        <v>261</v>
      </c>
      <c r="B437" s="9" t="s">
        <v>237</v>
      </c>
      <c r="C437" s="28">
        <v>4501</v>
      </c>
      <c r="D437" s="29">
        <v>1367364.13</v>
      </c>
      <c r="E437" s="30">
        <v>0</v>
      </c>
      <c r="F437" s="29">
        <f>D437-E437</f>
        <v>1367364.13</v>
      </c>
      <c r="G437" s="29">
        <v>27749.58</v>
      </c>
      <c r="H437" s="29">
        <v>0</v>
      </c>
      <c r="I437" s="29">
        <v>0</v>
      </c>
      <c r="J437" s="29">
        <f>G437-H437-I437</f>
        <v>27749.58</v>
      </c>
      <c r="K437" s="29">
        <v>292622.48</v>
      </c>
      <c r="L437" s="10">
        <f>(F437+J437)/C437</f>
        <v>309.95638969117971</v>
      </c>
      <c r="M437" s="10">
        <f>K437/C437</f>
        <v>65.012770495445452</v>
      </c>
      <c r="N437" s="11">
        <f>(F437+J437+K437)/C437</f>
        <v>374.96916018662517</v>
      </c>
    </row>
    <row r="438" spans="1:14" ht="15" customHeight="1">
      <c r="A438" s="8" t="s">
        <v>413</v>
      </c>
      <c r="B438" s="9" t="s">
        <v>0</v>
      </c>
      <c r="C438" s="28">
        <v>18436</v>
      </c>
      <c r="D438" s="29">
        <v>5054607.29</v>
      </c>
      <c r="E438" s="30">
        <v>0</v>
      </c>
      <c r="F438" s="29">
        <f>D438-E438</f>
        <v>5054607.29</v>
      </c>
      <c r="G438" s="29">
        <v>112127.65</v>
      </c>
      <c r="H438" s="29">
        <v>0</v>
      </c>
      <c r="I438" s="29">
        <v>0</v>
      </c>
      <c r="J438" s="29">
        <f>G438-H438-I438</f>
        <v>112127.65</v>
      </c>
      <c r="K438" s="29">
        <v>1738192.04</v>
      </c>
      <c r="L438" s="10">
        <f>(F438+J438)/C438</f>
        <v>280.25249186374486</v>
      </c>
      <c r="M438" s="10">
        <f>K438/C438</f>
        <v>94.282492948578863</v>
      </c>
      <c r="N438" s="11">
        <f>(F438+J438+K438)/C438</f>
        <v>374.53498481232373</v>
      </c>
    </row>
    <row r="439" spans="1:14" ht="15" customHeight="1">
      <c r="A439" s="8" t="s">
        <v>574</v>
      </c>
      <c r="B439" s="9" t="s">
        <v>319</v>
      </c>
      <c r="C439" s="28">
        <v>17516</v>
      </c>
      <c r="D439" s="29">
        <v>4093154.56</v>
      </c>
      <c r="E439" s="30">
        <v>0</v>
      </c>
      <c r="F439" s="29">
        <f>D439-E439</f>
        <v>4093154.56</v>
      </c>
      <c r="G439" s="29">
        <v>265841.15000000002</v>
      </c>
      <c r="H439" s="29">
        <v>0</v>
      </c>
      <c r="I439" s="29">
        <v>0</v>
      </c>
      <c r="J439" s="29">
        <f>G439-H439-I439</f>
        <v>265841.15000000002</v>
      </c>
      <c r="K439" s="29">
        <v>2179936.2000000002</v>
      </c>
      <c r="L439" s="10">
        <f>(F439+J439)/C439</f>
        <v>248.85794188170814</v>
      </c>
      <c r="M439" s="10">
        <f>K439/C439</f>
        <v>124.45399634619777</v>
      </c>
      <c r="N439" s="11">
        <f>(F439+J439+K439)/C439</f>
        <v>373.3119382279059</v>
      </c>
    </row>
    <row r="440" spans="1:14" ht="15" customHeight="1">
      <c r="A440" s="8" t="s">
        <v>452</v>
      </c>
      <c r="B440" s="9" t="s">
        <v>237</v>
      </c>
      <c r="C440" s="28">
        <v>9766</v>
      </c>
      <c r="D440" s="29">
        <v>3224218.54</v>
      </c>
      <c r="E440" s="30">
        <v>0</v>
      </c>
      <c r="F440" s="29">
        <f>D440-E440</f>
        <v>3224218.54</v>
      </c>
      <c r="G440" s="29">
        <v>57796.49</v>
      </c>
      <c r="H440" s="29">
        <v>0</v>
      </c>
      <c r="I440" s="29">
        <v>0</v>
      </c>
      <c r="J440" s="29">
        <f>G440-H440-I440</f>
        <v>57796.49</v>
      </c>
      <c r="K440" s="29">
        <v>359054.7</v>
      </c>
      <c r="L440" s="10">
        <f>(F440+J440)/C440</f>
        <v>336.06543415932833</v>
      </c>
      <c r="M440" s="10">
        <f>K440/C440</f>
        <v>36.765789473684215</v>
      </c>
      <c r="N440" s="11">
        <f>(F440+J440+K440)/C440</f>
        <v>372.83122363301254</v>
      </c>
    </row>
    <row r="441" spans="1:14" ht="15" customHeight="1">
      <c r="A441" s="8" t="s">
        <v>252</v>
      </c>
      <c r="B441" s="9" t="s">
        <v>237</v>
      </c>
      <c r="C441" s="28">
        <v>3235</v>
      </c>
      <c r="D441" s="29">
        <v>1077020.3400000001</v>
      </c>
      <c r="E441" s="30">
        <v>0</v>
      </c>
      <c r="F441" s="29">
        <f>D441-E441</f>
        <v>1077020.3400000001</v>
      </c>
      <c r="G441" s="29">
        <v>908.99</v>
      </c>
      <c r="H441" s="29">
        <v>0</v>
      </c>
      <c r="I441" s="29">
        <v>0</v>
      </c>
      <c r="J441" s="29">
        <f>G441-H441-I441</f>
        <v>908.99</v>
      </c>
      <c r="K441" s="29">
        <v>127390.61</v>
      </c>
      <c r="L441" s="10">
        <f>(F441+J441)/C441</f>
        <v>333.20844822256572</v>
      </c>
      <c r="M441" s="10">
        <f>K441/C441</f>
        <v>39.378859350850078</v>
      </c>
      <c r="N441" s="11">
        <f>(F441+J441+K441)/C441</f>
        <v>372.58730757341584</v>
      </c>
    </row>
    <row r="442" spans="1:14" ht="15" customHeight="1">
      <c r="A442" s="8" t="s">
        <v>19</v>
      </c>
      <c r="B442" s="9" t="s">
        <v>0</v>
      </c>
      <c r="C442" s="28">
        <v>1036</v>
      </c>
      <c r="D442" s="29">
        <v>266598.15000000002</v>
      </c>
      <c r="E442" s="30">
        <v>0</v>
      </c>
      <c r="F442" s="29">
        <f>D442-E442</f>
        <v>266598.15000000002</v>
      </c>
      <c r="G442" s="29">
        <v>17632.310000000001</v>
      </c>
      <c r="H442" s="29">
        <v>0</v>
      </c>
      <c r="I442" s="29">
        <v>0</v>
      </c>
      <c r="J442" s="29">
        <f>G442-H442-I442</f>
        <v>17632.310000000001</v>
      </c>
      <c r="K442" s="29">
        <v>101468.1</v>
      </c>
      <c r="L442" s="10">
        <f>(F442+J442)/C442</f>
        <v>274.35372586872592</v>
      </c>
      <c r="M442" s="10">
        <f>K442/C442</f>
        <v>97.94218146718147</v>
      </c>
      <c r="N442" s="11">
        <f>(F442+J442+K442)/C442</f>
        <v>372.29590733590737</v>
      </c>
    </row>
    <row r="443" spans="1:14" ht="15" customHeight="1">
      <c r="A443" s="8" t="s">
        <v>326</v>
      </c>
      <c r="B443" s="9" t="s">
        <v>319</v>
      </c>
      <c r="C443" s="28">
        <v>2608</v>
      </c>
      <c r="D443" s="29">
        <v>693307.92</v>
      </c>
      <c r="E443" s="30">
        <v>0</v>
      </c>
      <c r="F443" s="29">
        <f>D443-E443</f>
        <v>693307.92</v>
      </c>
      <c r="G443" s="29">
        <v>24240.66</v>
      </c>
      <c r="H443" s="29">
        <v>0</v>
      </c>
      <c r="I443" s="29">
        <v>0</v>
      </c>
      <c r="J443" s="29">
        <f>G443-H443-I443</f>
        <v>24240.66</v>
      </c>
      <c r="K443" s="29">
        <v>253237.89</v>
      </c>
      <c r="L443" s="10">
        <f>(F443+J443)/C443</f>
        <v>275.13365797546015</v>
      </c>
      <c r="M443" s="10">
        <f>K443/C443</f>
        <v>97.100417944785278</v>
      </c>
      <c r="N443" s="11">
        <f>(F443+J443+K443)/C443</f>
        <v>372.23407592024546</v>
      </c>
    </row>
    <row r="444" spans="1:14" ht="15" customHeight="1">
      <c r="A444" s="8" t="s">
        <v>224</v>
      </c>
      <c r="B444" s="9" t="s">
        <v>182</v>
      </c>
      <c r="C444" s="28">
        <v>3038</v>
      </c>
      <c r="D444" s="29">
        <v>910228.83</v>
      </c>
      <c r="E444" s="30">
        <v>0</v>
      </c>
      <c r="F444" s="29">
        <f>D444-E444</f>
        <v>910228.83</v>
      </c>
      <c r="G444" s="29">
        <v>10912.09</v>
      </c>
      <c r="H444" s="29">
        <v>0</v>
      </c>
      <c r="I444" s="29">
        <v>0</v>
      </c>
      <c r="J444" s="29">
        <f>G444-H444-I444</f>
        <v>10912.09</v>
      </c>
      <c r="K444" s="29">
        <v>209008.44</v>
      </c>
      <c r="L444" s="10">
        <f>(F444+J444)/C444</f>
        <v>303.20635944700456</v>
      </c>
      <c r="M444" s="10">
        <f>K444/C444</f>
        <v>68.798038183015137</v>
      </c>
      <c r="N444" s="11">
        <f>(F444+J444+K444)/C444</f>
        <v>372.0043976300197</v>
      </c>
    </row>
    <row r="445" spans="1:14" ht="15" customHeight="1">
      <c r="A445" s="8" t="s">
        <v>583</v>
      </c>
      <c r="B445" s="9" t="s">
        <v>119</v>
      </c>
      <c r="C445" s="28">
        <v>19432</v>
      </c>
      <c r="D445" s="29">
        <v>6345631.3099999996</v>
      </c>
      <c r="E445" s="30">
        <v>0</v>
      </c>
      <c r="F445" s="29">
        <f>D445-E445</f>
        <v>6345631.3099999996</v>
      </c>
      <c r="G445" s="29">
        <v>128436.48</v>
      </c>
      <c r="H445" s="29">
        <v>0</v>
      </c>
      <c r="I445" s="29">
        <v>0</v>
      </c>
      <c r="J445" s="29">
        <f>G445-H445-I445</f>
        <v>128436.48</v>
      </c>
      <c r="K445" s="29">
        <v>741227.46</v>
      </c>
      <c r="L445" s="10">
        <f>(F445+J445)/C445</f>
        <v>333.16528355290245</v>
      </c>
      <c r="M445" s="10">
        <f>K445/C445</f>
        <v>38.144681967888019</v>
      </c>
      <c r="N445" s="11">
        <f>(F445+J445+K445)/C445</f>
        <v>371.30996552079046</v>
      </c>
    </row>
    <row r="446" spans="1:14" ht="15" customHeight="1">
      <c r="A446" s="8" t="s">
        <v>37</v>
      </c>
      <c r="B446" s="9" t="s">
        <v>0</v>
      </c>
      <c r="C446" s="28">
        <v>2260</v>
      </c>
      <c r="D446" s="29">
        <v>533725.37</v>
      </c>
      <c r="E446" s="30">
        <v>0</v>
      </c>
      <c r="F446" s="29">
        <f>D446-E446</f>
        <v>533725.37</v>
      </c>
      <c r="G446" s="29">
        <v>10777.65</v>
      </c>
      <c r="H446" s="29">
        <v>0</v>
      </c>
      <c r="I446" s="29">
        <v>0</v>
      </c>
      <c r="J446" s="29">
        <f>G446-H446-I446</f>
        <v>10777.65</v>
      </c>
      <c r="K446" s="29">
        <v>294238.09999999998</v>
      </c>
      <c r="L446" s="10">
        <f>(F446+J446)/C446</f>
        <v>240.93053982300887</v>
      </c>
      <c r="M446" s="10">
        <f>K446/C446</f>
        <v>130.1938495575221</v>
      </c>
      <c r="N446" s="11">
        <f>(F446+J446+K446)/C446</f>
        <v>371.124389380531</v>
      </c>
    </row>
    <row r="447" spans="1:14" ht="15" customHeight="1">
      <c r="A447" s="8" t="s">
        <v>193</v>
      </c>
      <c r="B447" s="9" t="s">
        <v>182</v>
      </c>
      <c r="C447" s="28">
        <v>820</v>
      </c>
      <c r="D447" s="29">
        <v>212989.99</v>
      </c>
      <c r="E447" s="30">
        <v>0</v>
      </c>
      <c r="F447" s="29">
        <f>D447-E447</f>
        <v>212989.99</v>
      </c>
      <c r="G447" s="29">
        <v>8640.3799999999992</v>
      </c>
      <c r="H447" s="29">
        <v>0</v>
      </c>
      <c r="I447" s="29">
        <v>0</v>
      </c>
      <c r="J447" s="29">
        <f>G447-H447-I447</f>
        <v>8640.3799999999992</v>
      </c>
      <c r="K447" s="29">
        <v>82614.080000000002</v>
      </c>
      <c r="L447" s="10">
        <f>(F447+J447)/C447</f>
        <v>270.28093902439025</v>
      </c>
      <c r="M447" s="10">
        <f>K447/C447</f>
        <v>100.74887804878048</v>
      </c>
      <c r="N447" s="11">
        <f>(F447+J447+K447)/C447</f>
        <v>371.02981707317076</v>
      </c>
    </row>
    <row r="448" spans="1:14" ht="15" customHeight="1">
      <c r="A448" s="8" t="s">
        <v>165</v>
      </c>
      <c r="B448" s="9" t="s">
        <v>119</v>
      </c>
      <c r="C448" s="28">
        <v>216</v>
      </c>
      <c r="D448" s="29">
        <v>53065.1</v>
      </c>
      <c r="E448" s="30">
        <v>0</v>
      </c>
      <c r="F448" s="29">
        <f>D448-E448</f>
        <v>53065.1</v>
      </c>
      <c r="G448" s="29">
        <v>1800.46</v>
      </c>
      <c r="H448" s="29">
        <v>0</v>
      </c>
      <c r="I448" s="29">
        <v>0</v>
      </c>
      <c r="J448" s="29">
        <f>G448-H448-I448</f>
        <v>1800.46</v>
      </c>
      <c r="K448" s="29">
        <v>25202.19</v>
      </c>
      <c r="L448" s="10">
        <f>(F448+J448)/C448</f>
        <v>254.00722222222223</v>
      </c>
      <c r="M448" s="10">
        <f>K448/C448</f>
        <v>116.67680555555555</v>
      </c>
      <c r="N448" s="11">
        <f>(F448+J448+K448)/C448</f>
        <v>370.68402777777777</v>
      </c>
    </row>
    <row r="449" spans="1:14" ht="15" customHeight="1">
      <c r="A449" s="8" t="s">
        <v>593</v>
      </c>
      <c r="B449" s="9" t="s">
        <v>275</v>
      </c>
      <c r="C449" s="28">
        <v>239</v>
      </c>
      <c r="D449" s="29">
        <v>71420.399999999994</v>
      </c>
      <c r="E449" s="30">
        <v>0</v>
      </c>
      <c r="F449" s="29">
        <f>D449-E449</f>
        <v>71420.399999999994</v>
      </c>
      <c r="G449" s="29">
        <v>0</v>
      </c>
      <c r="H449" s="29">
        <v>0</v>
      </c>
      <c r="I449" s="29">
        <v>0</v>
      </c>
      <c r="J449" s="29">
        <f>G449-H449-I449</f>
        <v>0</v>
      </c>
      <c r="K449" s="29">
        <v>16975.11</v>
      </c>
      <c r="L449" s="10">
        <f>(F449+J449)/C449</f>
        <v>298.83012552301255</v>
      </c>
      <c r="M449" s="10">
        <f>K449/C449</f>
        <v>71.025564853556489</v>
      </c>
      <c r="N449" s="11">
        <f>(F449+J449+K449)/C449</f>
        <v>369.85569037656904</v>
      </c>
    </row>
    <row r="450" spans="1:14" ht="15" customHeight="1">
      <c r="A450" s="8" t="s">
        <v>439</v>
      </c>
      <c r="B450" s="9" t="s">
        <v>0</v>
      </c>
      <c r="C450" s="28">
        <v>9509</v>
      </c>
      <c r="D450" s="29">
        <v>2696512.9</v>
      </c>
      <c r="E450" s="30">
        <v>0</v>
      </c>
      <c r="F450" s="29">
        <f>D450-E450</f>
        <v>2696512.9</v>
      </c>
      <c r="G450" s="29">
        <v>25089.07</v>
      </c>
      <c r="H450" s="29">
        <v>0</v>
      </c>
      <c r="I450" s="29">
        <v>0</v>
      </c>
      <c r="J450" s="29">
        <f>G450-H450-I450</f>
        <v>25089.07</v>
      </c>
      <c r="K450" s="29">
        <v>792460.74</v>
      </c>
      <c r="L450" s="10">
        <f>(F450+J450)/C450</f>
        <v>286.21326848249026</v>
      </c>
      <c r="M450" s="10">
        <f>K450/C450</f>
        <v>83.33796824061416</v>
      </c>
      <c r="N450" s="11">
        <f>(F450+J450+K450)/C450</f>
        <v>369.55123672310441</v>
      </c>
    </row>
    <row r="451" spans="1:14" ht="15" customHeight="1">
      <c r="A451" s="8" t="s">
        <v>658</v>
      </c>
      <c r="B451" s="9" t="s">
        <v>91</v>
      </c>
      <c r="C451" s="28">
        <v>258</v>
      </c>
      <c r="D451" s="29">
        <v>75264.990000000005</v>
      </c>
      <c r="E451" s="30">
        <v>0</v>
      </c>
      <c r="F451" s="29">
        <f>D451-E451</f>
        <v>75264.990000000005</v>
      </c>
      <c r="G451" s="29">
        <v>8594.7900000000009</v>
      </c>
      <c r="H451" s="29">
        <v>0</v>
      </c>
      <c r="I451" s="29">
        <v>0</v>
      </c>
      <c r="J451" s="29">
        <f>G451-H451-I451</f>
        <v>8594.7900000000009</v>
      </c>
      <c r="K451" s="29">
        <v>11435.6</v>
      </c>
      <c r="L451" s="10">
        <f>(F451+J451)/C451</f>
        <v>325.03790697674418</v>
      </c>
      <c r="M451" s="10">
        <f>K451/C451</f>
        <v>44.324031007751941</v>
      </c>
      <c r="N451" s="11">
        <f>(F451+J451+K451)/C451</f>
        <v>369.36193798449614</v>
      </c>
    </row>
    <row r="452" spans="1:14" ht="15" customHeight="1">
      <c r="A452" s="8" t="s">
        <v>597</v>
      </c>
      <c r="B452" s="9" t="s">
        <v>91</v>
      </c>
      <c r="C452" s="28">
        <v>278</v>
      </c>
      <c r="D452" s="29">
        <v>98024.1</v>
      </c>
      <c r="E452" s="30">
        <v>0</v>
      </c>
      <c r="F452" s="29">
        <f>D452-E452</f>
        <v>98024.1</v>
      </c>
      <c r="G452" s="29">
        <v>212.4</v>
      </c>
      <c r="H452" s="29">
        <v>0</v>
      </c>
      <c r="I452" s="29">
        <v>0</v>
      </c>
      <c r="J452" s="29">
        <f>G452-H452-I452</f>
        <v>212.4</v>
      </c>
      <c r="K452" s="29">
        <v>4368.76</v>
      </c>
      <c r="L452" s="10">
        <f>(F452+J452)/C452</f>
        <v>353.36870503597123</v>
      </c>
      <c r="M452" s="10">
        <f>K452/C452</f>
        <v>15.714964028776979</v>
      </c>
      <c r="N452" s="11">
        <f>(F452+J452+K452)/C452</f>
        <v>369.08366906474816</v>
      </c>
    </row>
    <row r="453" spans="1:14" ht="15" customHeight="1">
      <c r="A453" s="8" t="s">
        <v>20</v>
      </c>
      <c r="B453" s="9" t="s">
        <v>0</v>
      </c>
      <c r="C453" s="28">
        <v>1185</v>
      </c>
      <c r="D453" s="29">
        <v>279232.26</v>
      </c>
      <c r="E453" s="30">
        <v>0</v>
      </c>
      <c r="F453" s="29">
        <f>D453-E453</f>
        <v>279232.26</v>
      </c>
      <c r="G453" s="29">
        <v>41914.32</v>
      </c>
      <c r="H453" s="29">
        <v>0</v>
      </c>
      <c r="I453" s="29">
        <v>0</v>
      </c>
      <c r="J453" s="29">
        <f>G453-H453-I453</f>
        <v>41914.32</v>
      </c>
      <c r="K453" s="29">
        <v>115621.9</v>
      </c>
      <c r="L453" s="10">
        <f>(F453+J453)/C453</f>
        <v>271.00977215189874</v>
      </c>
      <c r="M453" s="10">
        <f>K453/C453</f>
        <v>97.571223628691982</v>
      </c>
      <c r="N453" s="11">
        <f>(F453+J453+K453)/C453</f>
        <v>368.58099578059068</v>
      </c>
    </row>
    <row r="454" spans="1:14" ht="15" customHeight="1">
      <c r="A454" s="8" t="s">
        <v>617</v>
      </c>
      <c r="B454" s="9" t="s">
        <v>91</v>
      </c>
      <c r="C454" s="28">
        <v>947</v>
      </c>
      <c r="D454" s="29">
        <v>220826.23</v>
      </c>
      <c r="E454" s="30">
        <v>0</v>
      </c>
      <c r="F454" s="29">
        <f>D454-E454</f>
        <v>220826.23</v>
      </c>
      <c r="G454" s="29">
        <v>351.28</v>
      </c>
      <c r="H454" s="29">
        <v>0</v>
      </c>
      <c r="I454" s="29">
        <v>0</v>
      </c>
      <c r="J454" s="29">
        <f>G454-H454-I454</f>
        <v>351.28</v>
      </c>
      <c r="K454" s="29">
        <v>127637.15</v>
      </c>
      <c r="L454" s="10">
        <f>(F454+J454)/C454</f>
        <v>233.55597676874342</v>
      </c>
      <c r="M454" s="10">
        <f>K454/C454</f>
        <v>134.78051742344243</v>
      </c>
      <c r="N454" s="11">
        <f>(F454+J454+K454)/C454</f>
        <v>368.33649419218591</v>
      </c>
    </row>
    <row r="455" spans="1:14" ht="15" customHeight="1">
      <c r="A455" s="8" t="s">
        <v>231</v>
      </c>
      <c r="B455" s="9" t="s">
        <v>182</v>
      </c>
      <c r="C455" s="28">
        <v>4298</v>
      </c>
      <c r="D455" s="29">
        <v>1271696.57</v>
      </c>
      <c r="E455" s="30">
        <v>0</v>
      </c>
      <c r="F455" s="29">
        <f>D455-E455</f>
        <v>1271696.57</v>
      </c>
      <c r="G455" s="29">
        <v>19926.87</v>
      </c>
      <c r="H455" s="29">
        <v>0</v>
      </c>
      <c r="I455" s="29">
        <v>0</v>
      </c>
      <c r="J455" s="29">
        <f>G455-H455-I455</f>
        <v>19926.87</v>
      </c>
      <c r="K455" s="29">
        <v>291243.96000000002</v>
      </c>
      <c r="L455" s="10">
        <f>(F455+J455)/C455</f>
        <v>300.51731968357382</v>
      </c>
      <c r="M455" s="10">
        <f>K455/C455</f>
        <v>67.762671009771992</v>
      </c>
      <c r="N455" s="11">
        <f>(F455+J455+K455)/C455</f>
        <v>368.27999069334578</v>
      </c>
    </row>
    <row r="456" spans="1:14" ht="15" customHeight="1">
      <c r="A456" s="8" t="s">
        <v>226</v>
      </c>
      <c r="B456" s="9" t="s">
        <v>182</v>
      </c>
      <c r="C456" s="28">
        <v>391</v>
      </c>
      <c r="D456" s="29">
        <v>121774.77</v>
      </c>
      <c r="E456" s="30">
        <v>0</v>
      </c>
      <c r="F456" s="29">
        <f>D456-E456</f>
        <v>121774.77</v>
      </c>
      <c r="G456" s="29">
        <v>3032.16</v>
      </c>
      <c r="H456" s="29">
        <v>0</v>
      </c>
      <c r="I456" s="29">
        <v>0</v>
      </c>
      <c r="J456" s="29">
        <f>G456-H456-I456</f>
        <v>3032.16</v>
      </c>
      <c r="K456" s="29">
        <v>19156.240000000002</v>
      </c>
      <c r="L456" s="10">
        <f>(F456+J456)/C456</f>
        <v>319.19930946291561</v>
      </c>
      <c r="M456" s="10">
        <f>K456/C456</f>
        <v>48.992941176470595</v>
      </c>
      <c r="N456" s="11">
        <f>(F456+J456+K456)/C456</f>
        <v>368.1922506393862</v>
      </c>
    </row>
    <row r="457" spans="1:14" ht="15" customHeight="1">
      <c r="A457" s="8" t="s">
        <v>256</v>
      </c>
      <c r="B457" s="9" t="s">
        <v>237</v>
      </c>
      <c r="C457" s="28">
        <v>4137</v>
      </c>
      <c r="D457" s="29">
        <v>1279760.57</v>
      </c>
      <c r="E457" s="30">
        <v>0</v>
      </c>
      <c r="F457" s="29">
        <f>D457-E457</f>
        <v>1279760.57</v>
      </c>
      <c r="G457" s="29">
        <v>18931.16</v>
      </c>
      <c r="H457" s="29">
        <v>0</v>
      </c>
      <c r="I457" s="29">
        <v>0</v>
      </c>
      <c r="J457" s="29">
        <f>G457-H457-I457</f>
        <v>18931.16</v>
      </c>
      <c r="K457" s="29">
        <v>224177.92000000001</v>
      </c>
      <c r="L457" s="10">
        <f>(F457+J457)/C457</f>
        <v>313.92113367174278</v>
      </c>
      <c r="M457" s="10">
        <f>K457/C457</f>
        <v>54.188523084360654</v>
      </c>
      <c r="N457" s="11">
        <f>(F457+J457+K457)/C457</f>
        <v>368.10965675610345</v>
      </c>
    </row>
    <row r="458" spans="1:14" ht="15" customHeight="1">
      <c r="A458" s="8" t="s">
        <v>417</v>
      </c>
      <c r="B458" s="9" t="s">
        <v>319</v>
      </c>
      <c r="C458" s="28">
        <v>10932</v>
      </c>
      <c r="D458" s="29">
        <v>2974192.09</v>
      </c>
      <c r="E458" s="30">
        <v>0</v>
      </c>
      <c r="F458" s="29">
        <f>D458-E458</f>
        <v>2974192.09</v>
      </c>
      <c r="G458" s="29">
        <v>82894.05</v>
      </c>
      <c r="H458" s="29">
        <v>0</v>
      </c>
      <c r="I458" s="29">
        <v>0</v>
      </c>
      <c r="J458" s="29">
        <f>G458-H458-I458</f>
        <v>82894.05</v>
      </c>
      <c r="K458" s="29">
        <v>960372.18</v>
      </c>
      <c r="L458" s="10">
        <f>(F458+J458)/C458</f>
        <v>279.64564032199047</v>
      </c>
      <c r="M458" s="10">
        <f>K458/C458</f>
        <v>87.84963227222832</v>
      </c>
      <c r="N458" s="11">
        <f>(F458+J458+K458)/C458</f>
        <v>367.49527259421882</v>
      </c>
    </row>
    <row r="459" spans="1:14" ht="15" customHeight="1">
      <c r="A459" s="8" t="s">
        <v>175</v>
      </c>
      <c r="B459" s="9" t="s">
        <v>119</v>
      </c>
      <c r="C459" s="28">
        <v>558</v>
      </c>
      <c r="D459" s="29">
        <v>151897.41</v>
      </c>
      <c r="E459" s="30">
        <v>0</v>
      </c>
      <c r="F459" s="29">
        <f>D459-E459</f>
        <v>151897.41</v>
      </c>
      <c r="G459" s="29">
        <v>170</v>
      </c>
      <c r="H459" s="29">
        <v>0</v>
      </c>
      <c r="I459" s="29">
        <v>0</v>
      </c>
      <c r="J459" s="29">
        <f>G459-H459-I459</f>
        <v>170</v>
      </c>
      <c r="K459" s="29">
        <v>52285.72</v>
      </c>
      <c r="L459" s="10">
        <f>(F459+J459)/C459</f>
        <v>272.52224014336917</v>
      </c>
      <c r="M459" s="10">
        <f>K459/C459</f>
        <v>93.702007168458778</v>
      </c>
      <c r="N459" s="11">
        <f>(F459+J459+K459)/C459</f>
        <v>366.22424731182798</v>
      </c>
    </row>
    <row r="460" spans="1:14" ht="15" customHeight="1">
      <c r="A460" s="8" t="s">
        <v>126</v>
      </c>
      <c r="B460" s="9" t="s">
        <v>119</v>
      </c>
      <c r="C460" s="28">
        <v>365</v>
      </c>
      <c r="D460" s="29">
        <v>90804.09</v>
      </c>
      <c r="E460" s="30">
        <v>0</v>
      </c>
      <c r="F460" s="29">
        <f>D460-E460</f>
        <v>90804.09</v>
      </c>
      <c r="G460" s="29">
        <v>2462.44</v>
      </c>
      <c r="H460" s="29">
        <v>0</v>
      </c>
      <c r="I460" s="29">
        <v>0</v>
      </c>
      <c r="J460" s="29">
        <f>G460-H460-I460</f>
        <v>2462.44</v>
      </c>
      <c r="K460" s="29">
        <v>40124.03</v>
      </c>
      <c r="L460" s="10">
        <f>(F460+J460)/C460</f>
        <v>255.52473972602741</v>
      </c>
      <c r="M460" s="10">
        <f>K460/C460</f>
        <v>109.92884931506849</v>
      </c>
      <c r="N460" s="11">
        <f>(F460+J460+K460)/C460</f>
        <v>365.45358904109588</v>
      </c>
    </row>
    <row r="461" spans="1:14" ht="15" customHeight="1">
      <c r="A461" s="8" t="s">
        <v>438</v>
      </c>
      <c r="B461" s="9" t="s">
        <v>119</v>
      </c>
      <c r="C461" s="28">
        <v>17917</v>
      </c>
      <c r="D461" s="29">
        <v>5504042.5</v>
      </c>
      <c r="E461" s="30">
        <v>0</v>
      </c>
      <c r="F461" s="29">
        <f>D461-E461</f>
        <v>5504042.5</v>
      </c>
      <c r="G461" s="29">
        <v>132413.51</v>
      </c>
      <c r="H461" s="29">
        <v>0</v>
      </c>
      <c r="I461" s="29">
        <v>0</v>
      </c>
      <c r="J461" s="29">
        <f>G461-H461-I461</f>
        <v>132413.51</v>
      </c>
      <c r="K461" s="29">
        <v>909694.73</v>
      </c>
      <c r="L461" s="10">
        <f>(F461+J461)/C461</f>
        <v>314.58704079924092</v>
      </c>
      <c r="M461" s="10">
        <f>K461/C461</f>
        <v>50.772714740190878</v>
      </c>
      <c r="N461" s="11">
        <f>(F461+J461+K461)/C461</f>
        <v>365.35975553943183</v>
      </c>
    </row>
    <row r="462" spans="1:14" ht="15" customHeight="1">
      <c r="A462" s="8" t="s">
        <v>79</v>
      </c>
      <c r="B462" s="9" t="s">
        <v>0</v>
      </c>
      <c r="C462" s="28">
        <v>1103</v>
      </c>
      <c r="D462" s="29">
        <v>280024.51</v>
      </c>
      <c r="E462" s="30">
        <v>0</v>
      </c>
      <c r="F462" s="29">
        <f>D462-E462</f>
        <v>280024.51</v>
      </c>
      <c r="G462" s="29">
        <v>5592.73</v>
      </c>
      <c r="H462" s="29">
        <v>0</v>
      </c>
      <c r="I462" s="29">
        <v>0</v>
      </c>
      <c r="J462" s="29">
        <f>G462-H462-I462</f>
        <v>5592.73</v>
      </c>
      <c r="K462" s="29">
        <v>116627.16</v>
      </c>
      <c r="L462" s="10">
        <f>(F462+J462)/C462</f>
        <v>258.94582048957386</v>
      </c>
      <c r="M462" s="10">
        <f>K462/C462</f>
        <v>105.73631912964642</v>
      </c>
      <c r="N462" s="11">
        <f>(F462+J462+K462)/C462</f>
        <v>364.68213961922032</v>
      </c>
    </row>
    <row r="463" spans="1:14" ht="15" customHeight="1">
      <c r="A463" s="8" t="s">
        <v>545</v>
      </c>
      <c r="B463" s="9" t="s">
        <v>319</v>
      </c>
      <c r="C463" s="28">
        <v>4477</v>
      </c>
      <c r="D463" s="29">
        <v>1399186.17</v>
      </c>
      <c r="E463" s="30">
        <v>0</v>
      </c>
      <c r="F463" s="29">
        <f>D463-E463</f>
        <v>1399186.17</v>
      </c>
      <c r="G463" s="29">
        <v>31336.21</v>
      </c>
      <c r="H463" s="29">
        <v>0</v>
      </c>
      <c r="I463" s="29">
        <v>0</v>
      </c>
      <c r="J463" s="29">
        <f>G463-H463-I463</f>
        <v>31336.21</v>
      </c>
      <c r="K463" s="29">
        <v>196913.92000000001</v>
      </c>
      <c r="L463" s="10">
        <f>(F463+J463)/C463</f>
        <v>319.52700022336381</v>
      </c>
      <c r="M463" s="10">
        <f>K463/C463</f>
        <v>43.983453205271388</v>
      </c>
      <c r="N463" s="11">
        <f>(F463+J463+K463)/C463</f>
        <v>363.51045342863523</v>
      </c>
    </row>
    <row r="464" spans="1:14" ht="15" customHeight="1">
      <c r="A464" s="8" t="s">
        <v>166</v>
      </c>
      <c r="B464" s="9" t="s">
        <v>119</v>
      </c>
      <c r="C464" s="28">
        <v>312</v>
      </c>
      <c r="D464" s="29">
        <v>65266.06</v>
      </c>
      <c r="E464" s="30">
        <v>0</v>
      </c>
      <c r="F464" s="29">
        <f>D464-E464</f>
        <v>65266.06</v>
      </c>
      <c r="G464" s="29">
        <v>2007.53</v>
      </c>
      <c r="H464" s="29">
        <v>0</v>
      </c>
      <c r="I464" s="29">
        <v>0</v>
      </c>
      <c r="J464" s="29">
        <f>G464-H464-I464</f>
        <v>2007.53</v>
      </c>
      <c r="K464" s="29">
        <v>45946.91</v>
      </c>
      <c r="L464" s="10">
        <f>(F464+J464)/C464</f>
        <v>215.62048076923077</v>
      </c>
      <c r="M464" s="10">
        <f>K464/C464</f>
        <v>147.26573717948719</v>
      </c>
      <c r="N464" s="11">
        <f>(F464+J464+K464)/C464</f>
        <v>362.88621794871796</v>
      </c>
    </row>
    <row r="465" spans="1:14" ht="15" customHeight="1">
      <c r="A465" s="8" t="s">
        <v>248</v>
      </c>
      <c r="B465" s="9" t="s">
        <v>237</v>
      </c>
      <c r="C465" s="28">
        <v>348</v>
      </c>
      <c r="D465" s="29">
        <v>107857.82</v>
      </c>
      <c r="E465" s="30">
        <v>0</v>
      </c>
      <c r="F465" s="29">
        <f>D465-E465</f>
        <v>107857.82</v>
      </c>
      <c r="G465" s="29">
        <v>864.69</v>
      </c>
      <c r="H465" s="29">
        <v>0</v>
      </c>
      <c r="I465" s="29">
        <v>0</v>
      </c>
      <c r="J465" s="29">
        <f>G465-H465-I465</f>
        <v>864.69</v>
      </c>
      <c r="K465" s="29">
        <v>17349.73</v>
      </c>
      <c r="L465" s="10">
        <f>(F465+J465)/C465</f>
        <v>312.42100574712646</v>
      </c>
      <c r="M465" s="10">
        <f>K465/C465</f>
        <v>49.855545977011495</v>
      </c>
      <c r="N465" s="11">
        <f>(F465+J465+K465)/C465</f>
        <v>362.27655172413796</v>
      </c>
    </row>
    <row r="466" spans="1:14" ht="15" customHeight="1">
      <c r="A466" s="8" t="s">
        <v>410</v>
      </c>
      <c r="B466" s="9" t="s">
        <v>91</v>
      </c>
      <c r="C466" s="28">
        <v>6060</v>
      </c>
      <c r="D466" s="29">
        <v>1865498.64</v>
      </c>
      <c r="E466" s="30">
        <v>0</v>
      </c>
      <c r="F466" s="29">
        <f>D466-E466</f>
        <v>1865498.64</v>
      </c>
      <c r="G466" s="29">
        <v>54597.29</v>
      </c>
      <c r="H466" s="29">
        <v>0</v>
      </c>
      <c r="I466" s="29">
        <v>0</v>
      </c>
      <c r="J466" s="29">
        <f>G466-H466-I466</f>
        <v>54597.29</v>
      </c>
      <c r="K466" s="29">
        <v>274564.95</v>
      </c>
      <c r="L466" s="10">
        <f>(F466+J466)/C466</f>
        <v>316.84751320132011</v>
      </c>
      <c r="M466" s="10">
        <f>K466/C466</f>
        <v>45.307747524752479</v>
      </c>
      <c r="N466" s="11">
        <f>(F466+J466+K466)/C466</f>
        <v>362.15526072607258</v>
      </c>
    </row>
    <row r="467" spans="1:14" ht="15" customHeight="1">
      <c r="A467" s="8" t="s">
        <v>318</v>
      </c>
      <c r="B467" s="9" t="s">
        <v>319</v>
      </c>
      <c r="C467" s="28">
        <v>3325</v>
      </c>
      <c r="D467" s="29">
        <v>866947.04</v>
      </c>
      <c r="E467" s="30">
        <v>0</v>
      </c>
      <c r="F467" s="29">
        <f>D467-E467</f>
        <v>866947.04</v>
      </c>
      <c r="G467" s="29">
        <v>48065.15</v>
      </c>
      <c r="H467" s="29">
        <v>0</v>
      </c>
      <c r="I467" s="29">
        <v>0</v>
      </c>
      <c r="J467" s="29">
        <f>G467-H467-I467</f>
        <v>48065.15</v>
      </c>
      <c r="K467" s="29">
        <v>289096.39</v>
      </c>
      <c r="L467" s="10">
        <f>(F467+J467)/C467</f>
        <v>275.19163609022559</v>
      </c>
      <c r="M467" s="10">
        <f>K467/C467</f>
        <v>86.946282706766922</v>
      </c>
      <c r="N467" s="11">
        <f>(F467+J467+K467)/C467</f>
        <v>362.13791879699249</v>
      </c>
    </row>
    <row r="468" spans="1:14" ht="15" customHeight="1">
      <c r="A468" s="8" t="s">
        <v>323</v>
      </c>
      <c r="B468" s="9" t="s">
        <v>319</v>
      </c>
      <c r="C468" s="28">
        <v>3347</v>
      </c>
      <c r="D468" s="29">
        <v>1042766.43</v>
      </c>
      <c r="E468" s="30">
        <v>0</v>
      </c>
      <c r="F468" s="29">
        <f>D468-E468</f>
        <v>1042766.43</v>
      </c>
      <c r="G468" s="29">
        <v>16810.12</v>
      </c>
      <c r="H468" s="29">
        <v>0</v>
      </c>
      <c r="I468" s="29">
        <v>0</v>
      </c>
      <c r="J468" s="29">
        <f>G468-H468-I468</f>
        <v>16810.12</v>
      </c>
      <c r="K468" s="29">
        <v>151840.22</v>
      </c>
      <c r="L468" s="10">
        <f>(F468+J468)/C468</f>
        <v>316.57500746937558</v>
      </c>
      <c r="M468" s="10">
        <f>K468/C468</f>
        <v>45.366065132954887</v>
      </c>
      <c r="N468" s="11">
        <f>(F468+J468+K468)/C468</f>
        <v>361.94107260233045</v>
      </c>
    </row>
    <row r="469" spans="1:14" ht="15" customHeight="1">
      <c r="A469" s="8" t="s">
        <v>451</v>
      </c>
      <c r="B469" s="9" t="s">
        <v>0</v>
      </c>
      <c r="C469" s="28">
        <v>5867</v>
      </c>
      <c r="D469" s="29">
        <v>1401465.05</v>
      </c>
      <c r="E469" s="30">
        <v>0</v>
      </c>
      <c r="F469" s="29">
        <f>D469-E469</f>
        <v>1401465.05</v>
      </c>
      <c r="G469" s="29">
        <v>46951.46</v>
      </c>
      <c r="H469" s="29">
        <v>0</v>
      </c>
      <c r="I469" s="29">
        <v>0</v>
      </c>
      <c r="J469" s="29">
        <f>G469-H469-I469</f>
        <v>46951.46</v>
      </c>
      <c r="K469" s="29">
        <v>674078.46</v>
      </c>
      <c r="L469" s="10">
        <f>(F469+J469)/C469</f>
        <v>246.87515084370207</v>
      </c>
      <c r="M469" s="10">
        <f>K469/C469</f>
        <v>114.89320947673427</v>
      </c>
      <c r="N469" s="11">
        <f>(F469+J469+K469)/C469</f>
        <v>361.76836032043627</v>
      </c>
    </row>
    <row r="470" spans="1:14" ht="15" customHeight="1">
      <c r="A470" s="8" t="s">
        <v>500</v>
      </c>
      <c r="B470" s="9" t="s">
        <v>319</v>
      </c>
      <c r="C470" s="28">
        <v>38548</v>
      </c>
      <c r="D470" s="29">
        <v>9477408.1600000001</v>
      </c>
      <c r="E470" s="30">
        <v>0</v>
      </c>
      <c r="F470" s="29">
        <f>D470-E470</f>
        <v>9477408.1600000001</v>
      </c>
      <c r="G470" s="29">
        <v>385477.36</v>
      </c>
      <c r="H470" s="29">
        <v>0</v>
      </c>
      <c r="I470" s="29">
        <v>0</v>
      </c>
      <c r="J470" s="29">
        <f>G470-H470-I470</f>
        <v>385477.36</v>
      </c>
      <c r="K470" s="29">
        <v>4061013.47</v>
      </c>
      <c r="L470" s="10">
        <f>(F470+J470)/C470</f>
        <v>255.85985057590534</v>
      </c>
      <c r="M470" s="10">
        <f>K470/C470</f>
        <v>105.34952448894884</v>
      </c>
      <c r="N470" s="11">
        <f>(F470+J470+K470)/C470</f>
        <v>361.20937506485421</v>
      </c>
    </row>
    <row r="471" spans="1:14" ht="15" customHeight="1">
      <c r="A471" s="8" t="s">
        <v>321</v>
      </c>
      <c r="B471" s="9" t="s">
        <v>319</v>
      </c>
      <c r="C471" s="28">
        <v>640</v>
      </c>
      <c r="D471" s="29">
        <v>202799.99</v>
      </c>
      <c r="E471" s="30">
        <v>0</v>
      </c>
      <c r="F471" s="29">
        <f>D471-E471</f>
        <v>202799.99</v>
      </c>
      <c r="G471" s="29">
        <v>1681.72</v>
      </c>
      <c r="H471" s="29">
        <v>0</v>
      </c>
      <c r="I471" s="29">
        <v>0</v>
      </c>
      <c r="J471" s="29">
        <f>G471-H471-I471</f>
        <v>1681.72</v>
      </c>
      <c r="K471" s="29">
        <v>26405.52</v>
      </c>
      <c r="L471" s="10">
        <f>(F471+J471)/C471</f>
        <v>319.50267187499998</v>
      </c>
      <c r="M471" s="10">
        <f>K471/C471</f>
        <v>41.258625000000002</v>
      </c>
      <c r="N471" s="11">
        <f>(F471+J471+K471)/C471</f>
        <v>360.76129687499997</v>
      </c>
    </row>
    <row r="472" spans="1:14" ht="15" customHeight="1">
      <c r="A472" s="8" t="s">
        <v>535</v>
      </c>
      <c r="B472" s="9" t="s">
        <v>119</v>
      </c>
      <c r="C472" s="28">
        <v>1035</v>
      </c>
      <c r="D472" s="29">
        <v>300890.73</v>
      </c>
      <c r="E472" s="30">
        <v>0</v>
      </c>
      <c r="F472" s="29">
        <f>D472-E472</f>
        <v>300890.73</v>
      </c>
      <c r="G472" s="29">
        <v>1051.3</v>
      </c>
      <c r="H472" s="29">
        <v>0</v>
      </c>
      <c r="I472" s="29">
        <v>0</v>
      </c>
      <c r="J472" s="29">
        <f>G472-H472-I472</f>
        <v>1051.3</v>
      </c>
      <c r="K472" s="29">
        <v>70324.100000000006</v>
      </c>
      <c r="L472" s="10">
        <f>(F472+J472)/C472</f>
        <v>291.73142995169081</v>
      </c>
      <c r="M472" s="10">
        <f>K472/C472</f>
        <v>67.94599033816425</v>
      </c>
      <c r="N472" s="11">
        <f>(F472+J472+K472)/C472</f>
        <v>359.67742028985509</v>
      </c>
    </row>
    <row r="473" spans="1:14" ht="15" customHeight="1">
      <c r="A473" s="8" t="s">
        <v>636</v>
      </c>
      <c r="B473" s="9" t="s">
        <v>0</v>
      </c>
      <c r="C473" s="28">
        <v>1844</v>
      </c>
      <c r="D473" s="29">
        <v>454806.1</v>
      </c>
      <c r="E473" s="30">
        <v>0</v>
      </c>
      <c r="F473" s="29">
        <f>D473-E473</f>
        <v>454806.1</v>
      </c>
      <c r="G473" s="29">
        <v>7215.07</v>
      </c>
      <c r="H473" s="29">
        <v>0</v>
      </c>
      <c r="I473" s="29">
        <v>0</v>
      </c>
      <c r="J473" s="29">
        <f>G473-H473-I473</f>
        <v>7215.07</v>
      </c>
      <c r="K473" s="29">
        <v>200396.4</v>
      </c>
      <c r="L473" s="10">
        <f>(F473+J473)/C473</f>
        <v>250.55377982646419</v>
      </c>
      <c r="M473" s="10">
        <f>K473/C473</f>
        <v>108.67483731019523</v>
      </c>
      <c r="N473" s="11">
        <f>(F473+J473+K473)/C473</f>
        <v>359.22861713665941</v>
      </c>
    </row>
    <row r="474" spans="1:14" ht="15" customHeight="1">
      <c r="A474" s="8" t="s">
        <v>630</v>
      </c>
      <c r="B474" s="9" t="s">
        <v>0</v>
      </c>
      <c r="C474" s="28">
        <v>1229</v>
      </c>
      <c r="D474" s="29">
        <v>223795.47</v>
      </c>
      <c r="E474" s="30">
        <v>0</v>
      </c>
      <c r="F474" s="29">
        <f>D474-E474</f>
        <v>223795.47</v>
      </c>
      <c r="G474" s="29">
        <v>4776.82</v>
      </c>
      <c r="H474" s="29">
        <v>0</v>
      </c>
      <c r="I474" s="29">
        <v>0</v>
      </c>
      <c r="J474" s="29">
        <f>G474-H474-I474</f>
        <v>4776.82</v>
      </c>
      <c r="K474" s="29">
        <v>212686.43</v>
      </c>
      <c r="L474" s="10">
        <f>(F474+J474)/C474</f>
        <v>185.98233523189586</v>
      </c>
      <c r="M474" s="10">
        <f>K474/C474</f>
        <v>173.05649308380796</v>
      </c>
      <c r="N474" s="11">
        <f>(F474+J474+K474)/C474</f>
        <v>359.03882831570382</v>
      </c>
    </row>
    <row r="475" spans="1:14" ht="15" customHeight="1">
      <c r="A475" s="8" t="s">
        <v>274</v>
      </c>
      <c r="B475" s="9" t="s">
        <v>275</v>
      </c>
      <c r="C475" s="28">
        <v>3288</v>
      </c>
      <c r="D475" s="29">
        <v>1060441.6100000001</v>
      </c>
      <c r="E475" s="30">
        <v>0</v>
      </c>
      <c r="F475" s="29">
        <f>D475-E475</f>
        <v>1060441.6100000001</v>
      </c>
      <c r="G475" s="29">
        <v>37059.230000000003</v>
      </c>
      <c r="H475" s="29">
        <v>0</v>
      </c>
      <c r="I475" s="29">
        <v>0</v>
      </c>
      <c r="J475" s="29">
        <f>G475-H475-I475</f>
        <v>37059.230000000003</v>
      </c>
      <c r="K475" s="29">
        <v>81245.27</v>
      </c>
      <c r="L475" s="10">
        <f>(F475+J475)/C475</f>
        <v>333.78979318734798</v>
      </c>
      <c r="M475" s="10">
        <f>K475/C475</f>
        <v>24.709631995133822</v>
      </c>
      <c r="N475" s="11">
        <f>(F475+J475+K475)/C475</f>
        <v>358.49942518248179</v>
      </c>
    </row>
    <row r="476" spans="1:14" ht="15" customHeight="1">
      <c r="A476" s="8" t="s">
        <v>447</v>
      </c>
      <c r="B476" s="9" t="s">
        <v>0</v>
      </c>
      <c r="C476" s="28">
        <v>15222</v>
      </c>
      <c r="D476" s="29">
        <v>4011910.91</v>
      </c>
      <c r="E476" s="30">
        <v>0</v>
      </c>
      <c r="F476" s="29">
        <f>D476-E476</f>
        <v>4011910.91</v>
      </c>
      <c r="G476" s="29">
        <v>1066.17</v>
      </c>
      <c r="H476" s="29">
        <v>0</v>
      </c>
      <c r="I476" s="29">
        <v>0</v>
      </c>
      <c r="J476" s="29">
        <f>G476-H476-I476</f>
        <v>1066.17</v>
      </c>
      <c r="K476" s="29">
        <v>1425071.36</v>
      </c>
      <c r="L476" s="10">
        <f>(F476+J476)/C476</f>
        <v>263.63008014715541</v>
      </c>
      <c r="M476" s="10">
        <f>K476/C476</f>
        <v>93.619193272894506</v>
      </c>
      <c r="N476" s="11">
        <f>(F476+J476+K476)/C476</f>
        <v>357.24927342004997</v>
      </c>
    </row>
    <row r="477" spans="1:14" ht="15" customHeight="1">
      <c r="A477" s="8" t="s">
        <v>94</v>
      </c>
      <c r="B477" s="9" t="s">
        <v>91</v>
      </c>
      <c r="C477" s="28">
        <v>2118</v>
      </c>
      <c r="D477" s="29">
        <v>675430.28</v>
      </c>
      <c r="E477" s="30">
        <v>0</v>
      </c>
      <c r="F477" s="29">
        <f>D477-E477</f>
        <v>675430.28</v>
      </c>
      <c r="G477" s="29">
        <v>9123.7800000000007</v>
      </c>
      <c r="H477" s="29">
        <v>0</v>
      </c>
      <c r="I477" s="29">
        <v>0</v>
      </c>
      <c r="J477" s="29">
        <f>G477-H477-I477</f>
        <v>9123.7800000000007</v>
      </c>
      <c r="K477" s="29">
        <v>70092.97</v>
      </c>
      <c r="L477" s="10">
        <f>(F477+J477)/C477</f>
        <v>323.20777148253069</v>
      </c>
      <c r="M477" s="10">
        <f>K477/C477</f>
        <v>33.093942398489141</v>
      </c>
      <c r="N477" s="11">
        <f>(F477+J477+K477)/C477</f>
        <v>356.30171388101985</v>
      </c>
    </row>
    <row r="478" spans="1:14" ht="15" customHeight="1">
      <c r="A478" s="8" t="s">
        <v>453</v>
      </c>
      <c r="B478" s="9" t="s">
        <v>0</v>
      </c>
      <c r="C478" s="28">
        <v>5120</v>
      </c>
      <c r="D478" s="29">
        <v>1029895.84</v>
      </c>
      <c r="E478" s="30">
        <v>0</v>
      </c>
      <c r="F478" s="29">
        <f>D478-E478</f>
        <v>1029895.84</v>
      </c>
      <c r="G478" s="29">
        <v>27556.18</v>
      </c>
      <c r="H478" s="29">
        <v>0</v>
      </c>
      <c r="I478" s="29">
        <v>0</v>
      </c>
      <c r="J478" s="29">
        <f>G478-H478-I478</f>
        <v>27556.18</v>
      </c>
      <c r="K478" s="29">
        <v>766491.79</v>
      </c>
      <c r="L478" s="10">
        <f>(F478+J478)/C478</f>
        <v>206.53359765625001</v>
      </c>
      <c r="M478" s="10">
        <f>K478/C478</f>
        <v>149.70542773437501</v>
      </c>
      <c r="N478" s="11">
        <f>(F478+J478+K478)/C478</f>
        <v>356.23902539062499</v>
      </c>
    </row>
    <row r="479" spans="1:14" ht="15" customHeight="1">
      <c r="A479" s="8" t="s">
        <v>171</v>
      </c>
      <c r="B479" s="9" t="s">
        <v>119</v>
      </c>
      <c r="C479" s="28">
        <v>1230</v>
      </c>
      <c r="D479" s="29">
        <v>308305.3</v>
      </c>
      <c r="E479" s="30">
        <v>0</v>
      </c>
      <c r="F479" s="29">
        <f>D479-E479</f>
        <v>308305.3</v>
      </c>
      <c r="G479" s="29">
        <v>7262.41</v>
      </c>
      <c r="H479" s="29">
        <v>0</v>
      </c>
      <c r="I479" s="29">
        <v>0</v>
      </c>
      <c r="J479" s="29">
        <f>G479-H479-I479</f>
        <v>7262.41</v>
      </c>
      <c r="K479" s="29">
        <v>122437</v>
      </c>
      <c r="L479" s="10">
        <f>(F479+J479)/C479</f>
        <v>256.55911382113817</v>
      </c>
      <c r="M479" s="10">
        <f>K479/C479</f>
        <v>99.542276422764232</v>
      </c>
      <c r="N479" s="11">
        <f>(F479+J479+K479)/C479</f>
        <v>356.10139024390242</v>
      </c>
    </row>
    <row r="480" spans="1:14" ht="15" customHeight="1">
      <c r="A480" s="8" t="s">
        <v>613</v>
      </c>
      <c r="B480" s="9" t="s">
        <v>319</v>
      </c>
      <c r="C480" s="28">
        <v>16503</v>
      </c>
      <c r="D480" s="29">
        <v>4427169.82</v>
      </c>
      <c r="E480" s="30">
        <v>0</v>
      </c>
      <c r="F480" s="29">
        <f>D480-E480</f>
        <v>4427169.82</v>
      </c>
      <c r="G480" s="29">
        <v>101032.16</v>
      </c>
      <c r="H480" s="29">
        <v>0</v>
      </c>
      <c r="I480" s="29">
        <v>0</v>
      </c>
      <c r="J480" s="29">
        <f>G480-H480-I480</f>
        <v>101032.16</v>
      </c>
      <c r="K480" s="29">
        <v>1343390.11</v>
      </c>
      <c r="L480" s="10">
        <f>(F480+J480)/C480</f>
        <v>274.3865951645156</v>
      </c>
      <c r="M480" s="10">
        <f>K480/C480</f>
        <v>81.402781918439075</v>
      </c>
      <c r="N480" s="11">
        <f>(F480+J480+K480)/C480</f>
        <v>355.78937708295467</v>
      </c>
    </row>
    <row r="481" spans="1:14" ht="15" customHeight="1">
      <c r="A481" s="8" t="s">
        <v>202</v>
      </c>
      <c r="B481" s="9" t="s">
        <v>182</v>
      </c>
      <c r="C481" s="28">
        <v>1686</v>
      </c>
      <c r="D481" s="29">
        <v>400443.76</v>
      </c>
      <c r="E481" s="30">
        <v>0</v>
      </c>
      <c r="F481" s="29">
        <f>D481-E481</f>
        <v>400443.76</v>
      </c>
      <c r="G481" s="29">
        <v>8219.83</v>
      </c>
      <c r="H481" s="29">
        <v>0</v>
      </c>
      <c r="I481" s="29">
        <v>0</v>
      </c>
      <c r="J481" s="29">
        <f>G481-H481-I481</f>
        <v>8219.83</v>
      </c>
      <c r="K481" s="29">
        <v>191182.27</v>
      </c>
      <c r="L481" s="10">
        <f>(F481+J481)/C481</f>
        <v>242.3864709371293</v>
      </c>
      <c r="M481" s="10">
        <f>K481/C481</f>
        <v>113.39399169632266</v>
      </c>
      <c r="N481" s="11">
        <f>(F481+J481+K481)/C481</f>
        <v>355.78046263345198</v>
      </c>
    </row>
    <row r="482" spans="1:14" ht="15" customHeight="1">
      <c r="A482" s="8" t="s">
        <v>638</v>
      </c>
      <c r="B482" s="9" t="s">
        <v>91</v>
      </c>
      <c r="C482" s="28">
        <v>1749</v>
      </c>
      <c r="D482" s="29">
        <v>522048.33</v>
      </c>
      <c r="E482" s="30">
        <v>0</v>
      </c>
      <c r="F482" s="29">
        <f>D482-E482</f>
        <v>522048.33</v>
      </c>
      <c r="G482" s="29">
        <v>12790.18</v>
      </c>
      <c r="H482" s="29">
        <v>0</v>
      </c>
      <c r="I482" s="29">
        <v>0</v>
      </c>
      <c r="J482" s="29">
        <f>G482-H482-I482</f>
        <v>12790.18</v>
      </c>
      <c r="K482" s="29">
        <v>87327.08</v>
      </c>
      <c r="L482" s="10">
        <f>(F482+J482)/C482</f>
        <v>305.79674671240707</v>
      </c>
      <c r="M482" s="10">
        <f>K482/C482</f>
        <v>49.929719839908522</v>
      </c>
      <c r="N482" s="11">
        <f>(F482+J482+K482)/C482</f>
        <v>355.72646655231557</v>
      </c>
    </row>
    <row r="483" spans="1:14" ht="15" customHeight="1">
      <c r="A483" s="8" t="s">
        <v>454</v>
      </c>
      <c r="B483" s="9" t="s">
        <v>319</v>
      </c>
      <c r="C483" s="28">
        <v>9000</v>
      </c>
      <c r="D483" s="29">
        <v>2744881.34</v>
      </c>
      <c r="E483" s="30">
        <v>0</v>
      </c>
      <c r="F483" s="29">
        <f>D483-E483</f>
        <v>2744881.34</v>
      </c>
      <c r="G483" s="29">
        <v>122325.39</v>
      </c>
      <c r="H483" s="29">
        <v>0</v>
      </c>
      <c r="I483" s="29">
        <v>0</v>
      </c>
      <c r="J483" s="29">
        <f>G483-H483-I483</f>
        <v>122325.39</v>
      </c>
      <c r="K483" s="29">
        <v>329609.88</v>
      </c>
      <c r="L483" s="10">
        <f>(F483+J483)/C483</f>
        <v>318.57852555555553</v>
      </c>
      <c r="M483" s="10">
        <f>K483/C483</f>
        <v>36.62332</v>
      </c>
      <c r="N483" s="11">
        <f>(F483+J483+K483)/C483</f>
        <v>355.20184555555556</v>
      </c>
    </row>
    <row r="484" spans="1:14" ht="15" customHeight="1">
      <c r="A484" s="8" t="s">
        <v>47</v>
      </c>
      <c r="B484" s="9" t="s">
        <v>0</v>
      </c>
      <c r="C484" s="28">
        <v>2007</v>
      </c>
      <c r="D484" s="29">
        <v>433494.88</v>
      </c>
      <c r="E484" s="30">
        <v>0</v>
      </c>
      <c r="F484" s="29">
        <f>D484-E484</f>
        <v>433494.88</v>
      </c>
      <c r="G484" s="29">
        <v>6746.19</v>
      </c>
      <c r="H484" s="29">
        <v>0</v>
      </c>
      <c r="I484" s="29">
        <v>0</v>
      </c>
      <c r="J484" s="29">
        <f>G484-H484-I484</f>
        <v>6746.19</v>
      </c>
      <c r="K484" s="29">
        <v>272613.93</v>
      </c>
      <c r="L484" s="10">
        <f>(F484+J484)/C484</f>
        <v>219.35280019930244</v>
      </c>
      <c r="M484" s="10">
        <f>K484/C484</f>
        <v>135.83155455904335</v>
      </c>
      <c r="N484" s="11">
        <f>(F484+J484+K484)/C484</f>
        <v>355.18435475834576</v>
      </c>
    </row>
    <row r="485" spans="1:14" ht="15" customHeight="1">
      <c r="A485" s="8" t="s">
        <v>673</v>
      </c>
      <c r="B485" s="9" t="s">
        <v>319</v>
      </c>
      <c r="C485" s="28">
        <v>19324</v>
      </c>
      <c r="D485" s="29">
        <v>4662303.0599999996</v>
      </c>
      <c r="E485" s="30">
        <v>0</v>
      </c>
      <c r="F485" s="29">
        <f>D485-E485</f>
        <v>4662303.0599999996</v>
      </c>
      <c r="G485" s="29">
        <v>287358.34999999998</v>
      </c>
      <c r="H485" s="29">
        <v>0</v>
      </c>
      <c r="I485" s="29">
        <v>0</v>
      </c>
      <c r="J485" s="29">
        <f>G485-H485-I485</f>
        <v>287358.34999999998</v>
      </c>
      <c r="K485" s="29">
        <v>1906242.17</v>
      </c>
      <c r="L485" s="10">
        <f>(F485+J485)/C485</f>
        <v>256.14062357689915</v>
      </c>
      <c r="M485" s="10">
        <f>K485/C485</f>
        <v>98.646355309459736</v>
      </c>
      <c r="N485" s="11">
        <f>(F485+J485+K485)/C485</f>
        <v>354.7869788863589</v>
      </c>
    </row>
    <row r="486" spans="1:14" ht="15" customHeight="1">
      <c r="A486" s="8" t="s">
        <v>236</v>
      </c>
      <c r="B486" s="9" t="s">
        <v>237</v>
      </c>
      <c r="C486" s="28">
        <v>2815</v>
      </c>
      <c r="D486" s="29">
        <v>849756.77</v>
      </c>
      <c r="E486" s="30">
        <v>0</v>
      </c>
      <c r="F486" s="29">
        <f>D486-E486</f>
        <v>849756.77</v>
      </c>
      <c r="G486" s="29">
        <v>16200.73</v>
      </c>
      <c r="H486" s="29">
        <v>0</v>
      </c>
      <c r="I486" s="29">
        <v>0</v>
      </c>
      <c r="J486" s="29">
        <f>G486-H486-I486</f>
        <v>16200.73</v>
      </c>
      <c r="K486" s="29">
        <v>132442.65</v>
      </c>
      <c r="L486" s="10">
        <f>(F486+J486)/C486</f>
        <v>307.62255772646535</v>
      </c>
      <c r="M486" s="10">
        <f>K486/C486</f>
        <v>47.048898756660741</v>
      </c>
      <c r="N486" s="11">
        <f>(F486+J486+K486)/C486</f>
        <v>354.67145648312612</v>
      </c>
    </row>
    <row r="487" spans="1:14" ht="15" customHeight="1">
      <c r="A487" s="8" t="s">
        <v>640</v>
      </c>
      <c r="B487" s="9" t="s">
        <v>237</v>
      </c>
      <c r="C487" s="28">
        <v>2394</v>
      </c>
      <c r="D487" s="29">
        <v>697736.6</v>
      </c>
      <c r="E487" s="30">
        <v>0</v>
      </c>
      <c r="F487" s="29">
        <f>D487-E487</f>
        <v>697736.6</v>
      </c>
      <c r="G487" s="29">
        <v>46662.09</v>
      </c>
      <c r="H487" s="29">
        <v>0</v>
      </c>
      <c r="I487" s="29">
        <v>0</v>
      </c>
      <c r="J487" s="29">
        <f>G487-H487-I487</f>
        <v>46662.09</v>
      </c>
      <c r="K487" s="29">
        <v>100194.21</v>
      </c>
      <c r="L487" s="10">
        <f>(F487+J487)/C487</f>
        <v>310.94347953216374</v>
      </c>
      <c r="M487" s="10">
        <f>K487/C487</f>
        <v>41.852218045112785</v>
      </c>
      <c r="N487" s="11">
        <f>(F487+J487+K487)/C487</f>
        <v>352.79569757727648</v>
      </c>
    </row>
    <row r="488" spans="1:14" ht="15" customHeight="1">
      <c r="A488" s="8" t="s">
        <v>598</v>
      </c>
      <c r="B488" s="9" t="s">
        <v>267</v>
      </c>
      <c r="C488" s="28">
        <v>2801</v>
      </c>
      <c r="D488" s="29">
        <v>921621.51</v>
      </c>
      <c r="E488" s="30">
        <v>0</v>
      </c>
      <c r="F488" s="29">
        <f>D488-E488</f>
        <v>921621.51</v>
      </c>
      <c r="G488" s="29">
        <v>5555.8</v>
      </c>
      <c r="H488" s="29">
        <v>0</v>
      </c>
      <c r="I488" s="29">
        <v>0</v>
      </c>
      <c r="J488" s="29">
        <f>G488-H488-I488</f>
        <v>5555.8</v>
      </c>
      <c r="K488" s="29">
        <v>60928.7</v>
      </c>
      <c r="L488" s="10">
        <f>(F488+J488)/C488</f>
        <v>331.01653338093541</v>
      </c>
      <c r="M488" s="10">
        <f>K488/C488</f>
        <v>21.752481256694036</v>
      </c>
      <c r="N488" s="11">
        <f>(F488+J488+K488)/C488</f>
        <v>352.76901463762943</v>
      </c>
    </row>
    <row r="489" spans="1:14" ht="15" customHeight="1">
      <c r="A489" s="8" t="s">
        <v>642</v>
      </c>
      <c r="B489" s="9" t="s">
        <v>237</v>
      </c>
      <c r="C489" s="28">
        <v>9651</v>
      </c>
      <c r="D489" s="29">
        <v>2644395.89</v>
      </c>
      <c r="E489" s="30">
        <v>0</v>
      </c>
      <c r="F489" s="29">
        <f>D489-E489</f>
        <v>2644395.89</v>
      </c>
      <c r="G489" s="29">
        <v>54115.29</v>
      </c>
      <c r="H489" s="29">
        <v>0</v>
      </c>
      <c r="I489" s="29">
        <v>0</v>
      </c>
      <c r="J489" s="29">
        <f>G489-H489-I489</f>
        <v>54115.29</v>
      </c>
      <c r="K489" s="29">
        <v>703025.09</v>
      </c>
      <c r="L489" s="10">
        <f>(F489+J489)/C489</f>
        <v>279.60948917210652</v>
      </c>
      <c r="M489" s="10">
        <f>K489/C489</f>
        <v>72.844792249507819</v>
      </c>
      <c r="N489" s="11">
        <f>(F489+J489+K489)/C489</f>
        <v>352.45428142161433</v>
      </c>
    </row>
    <row r="490" spans="1:14" ht="15" customHeight="1">
      <c r="A490" s="8" t="s">
        <v>662</v>
      </c>
      <c r="B490" s="9" t="s">
        <v>275</v>
      </c>
      <c r="C490" s="28">
        <v>308</v>
      </c>
      <c r="D490" s="29">
        <v>77913.72</v>
      </c>
      <c r="E490" s="30">
        <v>0</v>
      </c>
      <c r="F490" s="29">
        <f>D490-E490</f>
        <v>77913.72</v>
      </c>
      <c r="G490" s="29">
        <v>0</v>
      </c>
      <c r="H490" s="29">
        <v>0</v>
      </c>
      <c r="I490" s="29">
        <v>0</v>
      </c>
      <c r="J490" s="29">
        <f>G490-H490-I490</f>
        <v>0</v>
      </c>
      <c r="K490" s="29">
        <v>30446.84</v>
      </c>
      <c r="L490" s="10">
        <f>(F490+J490)/C490</f>
        <v>252.96662337662337</v>
      </c>
      <c r="M490" s="10">
        <f>K490/C490</f>
        <v>98.853376623376619</v>
      </c>
      <c r="N490" s="11">
        <f>(F490+J490+K490)/C490</f>
        <v>351.82</v>
      </c>
    </row>
    <row r="491" spans="1:14" ht="15" customHeight="1">
      <c r="A491" s="8" t="s">
        <v>240</v>
      </c>
      <c r="B491" s="9" t="s">
        <v>237</v>
      </c>
      <c r="C491" s="28">
        <v>4467</v>
      </c>
      <c r="D491" s="29">
        <v>1073051.5</v>
      </c>
      <c r="E491" s="30">
        <v>0</v>
      </c>
      <c r="F491" s="29">
        <f>D491-E491</f>
        <v>1073051.5</v>
      </c>
      <c r="G491" s="29">
        <v>69570.570000000007</v>
      </c>
      <c r="H491" s="29">
        <v>0</v>
      </c>
      <c r="I491" s="29">
        <v>0</v>
      </c>
      <c r="J491" s="29">
        <f>G491-H491-I491</f>
        <v>69570.570000000007</v>
      </c>
      <c r="K491" s="29">
        <v>425100.47</v>
      </c>
      <c r="L491" s="10">
        <f>(F491+J491)/C491</f>
        <v>255.79182225207074</v>
      </c>
      <c r="M491" s="10">
        <f>K491/C491</f>
        <v>95.164645175733142</v>
      </c>
      <c r="N491" s="11">
        <f>(F491+J491+K491)/C491</f>
        <v>350.95646742780389</v>
      </c>
    </row>
    <row r="492" spans="1:14" ht="15" customHeight="1">
      <c r="A492" s="8" t="s">
        <v>661</v>
      </c>
      <c r="B492" s="9" t="s">
        <v>319</v>
      </c>
      <c r="C492" s="28">
        <v>2605</v>
      </c>
      <c r="D492" s="29">
        <v>560329.56999999995</v>
      </c>
      <c r="E492" s="30">
        <v>0</v>
      </c>
      <c r="F492" s="29">
        <f>D492-E492</f>
        <v>560329.56999999995</v>
      </c>
      <c r="G492" s="29">
        <v>10030.280000000001</v>
      </c>
      <c r="H492" s="29">
        <v>0</v>
      </c>
      <c r="I492" s="29">
        <v>0</v>
      </c>
      <c r="J492" s="29">
        <f>G492-H492-I492</f>
        <v>10030.280000000001</v>
      </c>
      <c r="K492" s="29">
        <v>342825.82</v>
      </c>
      <c r="L492" s="10">
        <f>(F492+J492)/C492</f>
        <v>218.94811900191937</v>
      </c>
      <c r="M492" s="10">
        <f>K492/C492</f>
        <v>131.6030019193858</v>
      </c>
      <c r="N492" s="11">
        <f>(F492+J492+K492)/C492</f>
        <v>350.55112092130514</v>
      </c>
    </row>
    <row r="493" spans="1:14" ht="15" customHeight="1">
      <c r="A493" s="8" t="s">
        <v>106</v>
      </c>
      <c r="B493" s="9" t="s">
        <v>91</v>
      </c>
      <c r="C493" s="28">
        <v>1159</v>
      </c>
      <c r="D493" s="29">
        <v>353637.73</v>
      </c>
      <c r="E493" s="30">
        <v>0</v>
      </c>
      <c r="F493" s="29">
        <f>D493-E493</f>
        <v>353637.73</v>
      </c>
      <c r="G493" s="29">
        <v>5151.1899999999996</v>
      </c>
      <c r="H493" s="29">
        <v>0</v>
      </c>
      <c r="I493" s="29">
        <v>0</v>
      </c>
      <c r="J493" s="29">
        <f>G493-H493-I493</f>
        <v>5151.1899999999996</v>
      </c>
      <c r="K493" s="29">
        <v>47111.76</v>
      </c>
      <c r="L493" s="10">
        <f>(F493+J493)/C493</f>
        <v>309.56766177739428</v>
      </c>
      <c r="M493" s="10">
        <f>K493/C493</f>
        <v>40.648628127696291</v>
      </c>
      <c r="N493" s="11">
        <f>(F493+J493+K493)/C493</f>
        <v>350.2162899050906</v>
      </c>
    </row>
    <row r="494" spans="1:14" ht="15" customHeight="1">
      <c r="A494" s="8" t="s">
        <v>58</v>
      </c>
      <c r="B494" s="9" t="s">
        <v>0</v>
      </c>
      <c r="C494" s="28">
        <v>638</v>
      </c>
      <c r="D494" s="29">
        <v>150749.76000000001</v>
      </c>
      <c r="E494" s="30">
        <v>0</v>
      </c>
      <c r="F494" s="29">
        <f>D494-E494</f>
        <v>150749.76000000001</v>
      </c>
      <c r="G494" s="29">
        <v>3846.13</v>
      </c>
      <c r="H494" s="29">
        <v>0</v>
      </c>
      <c r="I494" s="29">
        <v>0</v>
      </c>
      <c r="J494" s="29">
        <f>G494-H494-I494</f>
        <v>3846.13</v>
      </c>
      <c r="K494" s="29">
        <v>68710.52</v>
      </c>
      <c r="L494" s="10">
        <f>(F494+J494)/C494</f>
        <v>242.31330721003138</v>
      </c>
      <c r="M494" s="10">
        <f>K494/C494</f>
        <v>107.69673981191224</v>
      </c>
      <c r="N494" s="11">
        <f>(F494+J494+K494)/C494</f>
        <v>350.01004702194365</v>
      </c>
    </row>
    <row r="495" spans="1:14" ht="15" customHeight="1">
      <c r="A495" s="8" t="s">
        <v>568</v>
      </c>
      <c r="B495" s="9" t="s">
        <v>237</v>
      </c>
      <c r="C495" s="28">
        <v>664</v>
      </c>
      <c r="D495" s="29">
        <v>165155.57999999999</v>
      </c>
      <c r="E495" s="30">
        <v>0</v>
      </c>
      <c r="F495" s="29">
        <f>D495-E495</f>
        <v>165155.57999999999</v>
      </c>
      <c r="G495" s="29">
        <v>778.05</v>
      </c>
      <c r="H495" s="29">
        <v>0</v>
      </c>
      <c r="I495" s="29">
        <v>0</v>
      </c>
      <c r="J495" s="29">
        <f>G495-H495-I495</f>
        <v>778.05</v>
      </c>
      <c r="K495" s="29">
        <v>66018.22</v>
      </c>
      <c r="L495" s="10">
        <f>(F495+J495)/C495</f>
        <v>249.90004518072286</v>
      </c>
      <c r="M495" s="10">
        <f>K495/C495</f>
        <v>99.425030120481935</v>
      </c>
      <c r="N495" s="11">
        <f>(F495+J495+K495)/C495</f>
        <v>349.32507530120478</v>
      </c>
    </row>
    <row r="496" spans="1:14" ht="15" customHeight="1">
      <c r="A496" s="8" t="s">
        <v>587</v>
      </c>
      <c r="B496" s="9" t="s">
        <v>319</v>
      </c>
      <c r="C496" s="28">
        <v>23698</v>
      </c>
      <c r="D496" s="29">
        <v>6439694.3300000001</v>
      </c>
      <c r="E496" s="30">
        <v>0</v>
      </c>
      <c r="F496" s="29">
        <f>D496-E496</f>
        <v>6439694.3300000001</v>
      </c>
      <c r="G496" s="29">
        <v>130237.48</v>
      </c>
      <c r="H496" s="29">
        <v>0</v>
      </c>
      <c r="I496" s="29">
        <v>0</v>
      </c>
      <c r="J496" s="29">
        <f>G496-H496-I496</f>
        <v>130237.48</v>
      </c>
      <c r="K496" s="29">
        <v>1684280.48</v>
      </c>
      <c r="L496" s="10">
        <f>(F496+J496)/C496</f>
        <v>277.23570807663094</v>
      </c>
      <c r="M496" s="10">
        <f>K496/C496</f>
        <v>71.072684614735422</v>
      </c>
      <c r="N496" s="11">
        <f>(F496+J496+K496)/C496</f>
        <v>348.30839269136641</v>
      </c>
    </row>
    <row r="497" spans="1:14" ht="15" customHeight="1">
      <c r="A497" s="8" t="s">
        <v>435</v>
      </c>
      <c r="B497" s="9" t="s">
        <v>182</v>
      </c>
      <c r="C497" s="28">
        <v>17548</v>
      </c>
      <c r="D497" s="29">
        <v>5057676.84</v>
      </c>
      <c r="E497" s="30">
        <v>0</v>
      </c>
      <c r="F497" s="29">
        <f>D497-E497</f>
        <v>5057676.84</v>
      </c>
      <c r="G497" s="29">
        <v>107334.18</v>
      </c>
      <c r="H497" s="29">
        <v>0</v>
      </c>
      <c r="I497" s="29">
        <v>0</v>
      </c>
      <c r="J497" s="29">
        <f>G497-H497-I497</f>
        <v>107334.18</v>
      </c>
      <c r="K497" s="29">
        <v>941046.99</v>
      </c>
      <c r="L497" s="10">
        <f>(F497+J497)/C497</f>
        <v>294.33616480510597</v>
      </c>
      <c r="M497" s="10">
        <f>K497/C497</f>
        <v>53.627022452701162</v>
      </c>
      <c r="N497" s="11">
        <f>(F497+J497+K497)/C497</f>
        <v>347.96318725780714</v>
      </c>
    </row>
    <row r="498" spans="1:14" ht="15" customHeight="1">
      <c r="A498" s="8" t="s">
        <v>161</v>
      </c>
      <c r="B498" s="9" t="s">
        <v>119</v>
      </c>
      <c r="C498" s="28">
        <v>262</v>
      </c>
      <c r="D498" s="29">
        <v>52393.29</v>
      </c>
      <c r="E498" s="30">
        <v>0</v>
      </c>
      <c r="F498" s="29">
        <f>D498-E498</f>
        <v>52393.29</v>
      </c>
      <c r="G498" s="29">
        <v>943.87</v>
      </c>
      <c r="H498" s="29">
        <v>0</v>
      </c>
      <c r="I498" s="29">
        <v>0</v>
      </c>
      <c r="J498" s="29">
        <f>G498-H498-I498</f>
        <v>943.87</v>
      </c>
      <c r="K498" s="29">
        <v>37801.53</v>
      </c>
      <c r="L498" s="10">
        <f>(F498+J498)/C498</f>
        <v>203.5769465648855</v>
      </c>
      <c r="M498" s="10">
        <f>K498/C498</f>
        <v>144.28064885496184</v>
      </c>
      <c r="N498" s="11">
        <f>(F498+J498+K498)/C498</f>
        <v>347.85759541984731</v>
      </c>
    </row>
    <row r="499" spans="1:14" ht="15" customHeight="1">
      <c r="A499" s="8" t="s">
        <v>95</v>
      </c>
      <c r="B499" s="9" t="s">
        <v>91</v>
      </c>
      <c r="C499" s="28">
        <v>262</v>
      </c>
      <c r="D499" s="29">
        <v>72673.47</v>
      </c>
      <c r="E499" s="30">
        <v>0</v>
      </c>
      <c r="F499" s="29">
        <f>D499-E499</f>
        <v>72673.47</v>
      </c>
      <c r="G499" s="29">
        <v>4507.68</v>
      </c>
      <c r="H499" s="29">
        <v>0</v>
      </c>
      <c r="I499" s="29">
        <v>0</v>
      </c>
      <c r="J499" s="29">
        <f>G499-H499-I499</f>
        <v>4507.68</v>
      </c>
      <c r="K499" s="29">
        <v>13877.92</v>
      </c>
      <c r="L499" s="10">
        <f>(F499+J499)/C499</f>
        <v>294.58454198473282</v>
      </c>
      <c r="M499" s="10">
        <f>K499/C499</f>
        <v>52.969160305343514</v>
      </c>
      <c r="N499" s="11">
        <f>(F499+J499+K499)/C499</f>
        <v>347.55370229007633</v>
      </c>
    </row>
    <row r="500" spans="1:14" ht="15" customHeight="1">
      <c r="A500" s="8" t="s">
        <v>534</v>
      </c>
      <c r="B500" s="9" t="s">
        <v>91</v>
      </c>
      <c r="C500" s="28">
        <v>713</v>
      </c>
      <c r="D500" s="29">
        <v>203998.06</v>
      </c>
      <c r="E500" s="30">
        <v>0</v>
      </c>
      <c r="F500" s="29">
        <f>D500-E500</f>
        <v>203998.06</v>
      </c>
      <c r="G500" s="29">
        <v>12019.07</v>
      </c>
      <c r="H500" s="29">
        <v>0</v>
      </c>
      <c r="I500" s="29">
        <v>0</v>
      </c>
      <c r="J500" s="29">
        <f>G500-H500-I500</f>
        <v>12019.07</v>
      </c>
      <c r="K500" s="29">
        <v>31514.5</v>
      </c>
      <c r="L500" s="10">
        <f>(F500+J500)/C500</f>
        <v>302.96932678821878</v>
      </c>
      <c r="M500" s="10">
        <f>K500/C500</f>
        <v>44.199859747545581</v>
      </c>
      <c r="N500" s="11">
        <f>(F500+J500+K500)/C500</f>
        <v>347.16918653576437</v>
      </c>
    </row>
    <row r="501" spans="1:14" ht="15" customHeight="1">
      <c r="A501" s="8" t="s">
        <v>416</v>
      </c>
      <c r="B501" s="9" t="s">
        <v>319</v>
      </c>
      <c r="C501" s="28">
        <v>13952</v>
      </c>
      <c r="D501" s="29">
        <v>4198803.18</v>
      </c>
      <c r="E501" s="30">
        <v>0</v>
      </c>
      <c r="F501" s="29">
        <f>D501-E501</f>
        <v>4198803.18</v>
      </c>
      <c r="G501" s="29">
        <v>124084.19</v>
      </c>
      <c r="H501" s="29">
        <v>0</v>
      </c>
      <c r="I501" s="29">
        <v>0</v>
      </c>
      <c r="J501" s="29">
        <f>G501-H501-I501</f>
        <v>124084.19</v>
      </c>
      <c r="K501" s="29">
        <v>519507.95</v>
      </c>
      <c r="L501" s="10">
        <f>(F501+J501)/C501</f>
        <v>309.8399777809633</v>
      </c>
      <c r="M501" s="10">
        <f>K501/C501</f>
        <v>37.235374856651376</v>
      </c>
      <c r="N501" s="11">
        <f>(F501+J501+K501)/C501</f>
        <v>347.07535263761469</v>
      </c>
    </row>
    <row r="502" spans="1:14" ht="15" customHeight="1">
      <c r="A502" s="8" t="s">
        <v>444</v>
      </c>
      <c r="B502" s="9" t="s">
        <v>237</v>
      </c>
      <c r="C502" s="28">
        <v>7767</v>
      </c>
      <c r="D502" s="29">
        <v>1816129.84</v>
      </c>
      <c r="E502" s="30">
        <v>0</v>
      </c>
      <c r="F502" s="29">
        <f>D502-E502</f>
        <v>1816129.84</v>
      </c>
      <c r="G502" s="29">
        <v>29491.759999999998</v>
      </c>
      <c r="H502" s="29">
        <v>0</v>
      </c>
      <c r="I502" s="29">
        <v>0</v>
      </c>
      <c r="J502" s="29">
        <f>G502-H502-I502</f>
        <v>29491.759999999998</v>
      </c>
      <c r="K502" s="29">
        <v>847443.87</v>
      </c>
      <c r="L502" s="10">
        <f>(F502+J502)/C502</f>
        <v>237.62348397064505</v>
      </c>
      <c r="M502" s="10">
        <f>K502/C502</f>
        <v>109.10826187717265</v>
      </c>
      <c r="N502" s="11">
        <f>(F502+J502+K502)/C502</f>
        <v>346.73174584781771</v>
      </c>
    </row>
    <row r="503" spans="1:14" ht="15" customHeight="1">
      <c r="A503" s="8" t="s">
        <v>103</v>
      </c>
      <c r="B503" s="9" t="s">
        <v>91</v>
      </c>
      <c r="C503" s="28">
        <v>403</v>
      </c>
      <c r="D503" s="29">
        <v>111947.32</v>
      </c>
      <c r="E503" s="30">
        <v>0</v>
      </c>
      <c r="F503" s="29">
        <f>D503-E503</f>
        <v>111947.32</v>
      </c>
      <c r="G503" s="29">
        <v>4826.62</v>
      </c>
      <c r="H503" s="29">
        <v>0</v>
      </c>
      <c r="I503" s="29">
        <v>0</v>
      </c>
      <c r="J503" s="29">
        <f>G503-H503-I503</f>
        <v>4826.62</v>
      </c>
      <c r="K503" s="29">
        <v>22704.97</v>
      </c>
      <c r="L503" s="10">
        <f>(F503+J503)/C503</f>
        <v>289.76163771712157</v>
      </c>
      <c r="M503" s="10">
        <f>K503/C503</f>
        <v>56.339875930521096</v>
      </c>
      <c r="N503" s="11">
        <f>(F503+J503+K503)/C503</f>
        <v>346.10151364764266</v>
      </c>
    </row>
    <row r="504" spans="1:14" ht="15" customHeight="1">
      <c r="A504" s="8" t="s">
        <v>241</v>
      </c>
      <c r="B504" s="9" t="s">
        <v>237</v>
      </c>
      <c r="C504" s="28">
        <v>2976</v>
      </c>
      <c r="D504" s="29">
        <v>906347.78</v>
      </c>
      <c r="E504" s="30">
        <v>0</v>
      </c>
      <c r="F504" s="29">
        <f>D504-E504</f>
        <v>906347.78</v>
      </c>
      <c r="G504" s="29">
        <v>329.58</v>
      </c>
      <c r="H504" s="29">
        <v>0</v>
      </c>
      <c r="I504" s="29">
        <v>0</v>
      </c>
      <c r="J504" s="29">
        <f>G504-H504-I504</f>
        <v>329.58</v>
      </c>
      <c r="K504" s="29">
        <v>122289.61</v>
      </c>
      <c r="L504" s="10">
        <f>(F504+J504)/C504</f>
        <v>304.66309139784948</v>
      </c>
      <c r="M504" s="10">
        <f>K504/C504</f>
        <v>41.091938844086023</v>
      </c>
      <c r="N504" s="11">
        <f>(F504+J504+K504)/C504</f>
        <v>345.75503024193546</v>
      </c>
    </row>
    <row r="505" spans="1:14" ht="15" customHeight="1">
      <c r="A505" s="8" t="s">
        <v>23</v>
      </c>
      <c r="B505" s="9" t="s">
        <v>0</v>
      </c>
      <c r="C505" s="28">
        <v>2110</v>
      </c>
      <c r="D505" s="29">
        <v>431005.68</v>
      </c>
      <c r="E505" s="30">
        <v>0</v>
      </c>
      <c r="F505" s="29">
        <f>D505-E505</f>
        <v>431005.68</v>
      </c>
      <c r="G505" s="29">
        <v>17621.560000000001</v>
      </c>
      <c r="H505" s="29">
        <v>0</v>
      </c>
      <c r="I505" s="29">
        <v>0</v>
      </c>
      <c r="J505" s="29">
        <f>G505-H505-I505</f>
        <v>17621.560000000001</v>
      </c>
      <c r="K505" s="29">
        <v>279996.08</v>
      </c>
      <c r="L505" s="10">
        <f>(F505+J505)/C505</f>
        <v>212.61954502369667</v>
      </c>
      <c r="M505" s="10">
        <f>K505/C505</f>
        <v>132.69956398104267</v>
      </c>
      <c r="N505" s="11">
        <f>(F505+J505+K505)/C505</f>
        <v>345.31910900473935</v>
      </c>
    </row>
    <row r="506" spans="1:14" ht="15" customHeight="1">
      <c r="A506" s="8" t="s">
        <v>317</v>
      </c>
      <c r="B506" s="9" t="s">
        <v>275</v>
      </c>
      <c r="C506" s="28">
        <v>438</v>
      </c>
      <c r="D506" s="29">
        <v>101312.24</v>
      </c>
      <c r="E506" s="30">
        <v>0</v>
      </c>
      <c r="F506" s="29">
        <f>D506-E506</f>
        <v>101312.24</v>
      </c>
      <c r="G506" s="29">
        <v>3485.15</v>
      </c>
      <c r="H506" s="29">
        <v>0</v>
      </c>
      <c r="I506" s="29">
        <v>0</v>
      </c>
      <c r="J506" s="29">
        <f>G506-H506-I506</f>
        <v>3485.15</v>
      </c>
      <c r="K506" s="29">
        <v>45858.63</v>
      </c>
      <c r="L506" s="10">
        <f>(F506+J506)/C506</f>
        <v>239.26344748858446</v>
      </c>
      <c r="M506" s="10">
        <f>K506/C506</f>
        <v>104.70006849315068</v>
      </c>
      <c r="N506" s="11">
        <f>(F506+J506+K506)/C506</f>
        <v>343.96351598173516</v>
      </c>
    </row>
    <row r="507" spans="1:14" ht="15" customHeight="1">
      <c r="A507" s="8" t="s">
        <v>602</v>
      </c>
      <c r="B507" s="9" t="s">
        <v>267</v>
      </c>
      <c r="C507" s="28">
        <v>16605</v>
      </c>
      <c r="D507" s="29">
        <v>4411859.2</v>
      </c>
      <c r="E507" s="30">
        <v>0</v>
      </c>
      <c r="F507" s="29">
        <f>D507-E507</f>
        <v>4411859.2</v>
      </c>
      <c r="G507" s="29">
        <v>113779.38</v>
      </c>
      <c r="H507" s="29">
        <v>0</v>
      </c>
      <c r="I507" s="29">
        <v>0</v>
      </c>
      <c r="J507" s="29">
        <f>G507-H507-I507</f>
        <v>113779.38</v>
      </c>
      <c r="K507" s="29">
        <v>1180540.55</v>
      </c>
      <c r="L507" s="10">
        <f>(F507+J507)/C507</f>
        <v>272.5467377295995</v>
      </c>
      <c r="M507" s="10">
        <f>K507/C507</f>
        <v>71.095486299307439</v>
      </c>
      <c r="N507" s="11">
        <f>(F507+J507+K507)/C507</f>
        <v>343.64222402890692</v>
      </c>
    </row>
    <row r="508" spans="1:14" ht="15" customHeight="1">
      <c r="A508" s="8" t="s">
        <v>314</v>
      </c>
      <c r="B508" s="9" t="s">
        <v>275</v>
      </c>
      <c r="C508" s="28">
        <v>3046</v>
      </c>
      <c r="D508" s="29">
        <v>878800.64</v>
      </c>
      <c r="E508" s="30">
        <v>0</v>
      </c>
      <c r="F508" s="29">
        <f>D508-E508</f>
        <v>878800.64</v>
      </c>
      <c r="G508" s="29">
        <v>17926.740000000002</v>
      </c>
      <c r="H508" s="29">
        <v>0</v>
      </c>
      <c r="I508" s="29">
        <v>0</v>
      </c>
      <c r="J508" s="29">
        <f>G508-H508-I508</f>
        <v>17926.740000000002</v>
      </c>
      <c r="K508" s="29">
        <v>149853.4</v>
      </c>
      <c r="L508" s="10">
        <f>(F508+J508)/C508</f>
        <v>294.39506894287592</v>
      </c>
      <c r="M508" s="10">
        <f>K508/C508</f>
        <v>49.196782665791197</v>
      </c>
      <c r="N508" s="11">
        <f>(F508+J508+K508)/C508</f>
        <v>343.59185160866713</v>
      </c>
    </row>
    <row r="509" spans="1:14" ht="15" customHeight="1">
      <c r="A509" s="8" t="s">
        <v>206</v>
      </c>
      <c r="B509" s="9" t="s">
        <v>182</v>
      </c>
      <c r="C509" s="28">
        <v>1585</v>
      </c>
      <c r="D509" s="29">
        <v>366924.38</v>
      </c>
      <c r="E509" s="30">
        <v>0</v>
      </c>
      <c r="F509" s="29">
        <f>D509-E509</f>
        <v>366924.38</v>
      </c>
      <c r="G509" s="29">
        <v>8849.61</v>
      </c>
      <c r="H509" s="29">
        <v>0</v>
      </c>
      <c r="I509" s="29">
        <v>0</v>
      </c>
      <c r="J509" s="29">
        <f>G509-H509-I509</f>
        <v>8849.61</v>
      </c>
      <c r="K509" s="29">
        <v>167452.71</v>
      </c>
      <c r="L509" s="10">
        <f>(F509+J509)/C509</f>
        <v>237.08138170347002</v>
      </c>
      <c r="M509" s="10">
        <f>K509/C509</f>
        <v>105.64839747634069</v>
      </c>
      <c r="N509" s="11">
        <f>(F509+J509+K509)/C509</f>
        <v>342.72977917981069</v>
      </c>
    </row>
    <row r="510" spans="1:14" ht="15" customHeight="1">
      <c r="A510" s="8" t="s">
        <v>554</v>
      </c>
      <c r="B510" s="9" t="s">
        <v>267</v>
      </c>
      <c r="C510" s="28">
        <v>6707</v>
      </c>
      <c r="D510" s="29">
        <v>2070911.36</v>
      </c>
      <c r="E510" s="30">
        <v>0</v>
      </c>
      <c r="F510" s="29">
        <f>D510-E510</f>
        <v>2070911.36</v>
      </c>
      <c r="G510" s="29">
        <v>-9723.86</v>
      </c>
      <c r="H510" s="29">
        <v>0</v>
      </c>
      <c r="I510" s="29">
        <v>0</v>
      </c>
      <c r="J510" s="29">
        <f>G510-H510-I510</f>
        <v>-9723.86</v>
      </c>
      <c r="K510" s="29">
        <v>236823.52</v>
      </c>
      <c r="L510" s="10">
        <f>(F510+J510)/C510</f>
        <v>307.31884598181006</v>
      </c>
      <c r="M510" s="10">
        <f>K510/C510</f>
        <v>35.309903086327715</v>
      </c>
      <c r="N510" s="11">
        <f>(F510+J510+K510)/C510</f>
        <v>342.62874906813778</v>
      </c>
    </row>
    <row r="511" spans="1:14" ht="15" customHeight="1">
      <c r="A511" s="8" t="s">
        <v>254</v>
      </c>
      <c r="B511" s="9" t="s">
        <v>237</v>
      </c>
      <c r="C511" s="28">
        <v>2370</v>
      </c>
      <c r="D511" s="29">
        <v>620456.22</v>
      </c>
      <c r="E511" s="30">
        <v>0</v>
      </c>
      <c r="F511" s="29">
        <f>D511-E511</f>
        <v>620456.22</v>
      </c>
      <c r="G511" s="29">
        <v>19027.02</v>
      </c>
      <c r="H511" s="29">
        <v>0</v>
      </c>
      <c r="I511" s="29">
        <v>0</v>
      </c>
      <c r="J511" s="29">
        <f>G511-H511-I511</f>
        <v>19027.02</v>
      </c>
      <c r="K511" s="29">
        <v>170996.76</v>
      </c>
      <c r="L511" s="10">
        <f>(F511+J511)/C511</f>
        <v>269.82415189873416</v>
      </c>
      <c r="M511" s="10">
        <f>K511/C511</f>
        <v>72.150531645569629</v>
      </c>
      <c r="N511" s="11">
        <f>(F511+J511+K511)/C511</f>
        <v>341.97468354430379</v>
      </c>
    </row>
    <row r="512" spans="1:14" ht="15" customHeight="1">
      <c r="A512" s="8" t="s">
        <v>537</v>
      </c>
      <c r="B512" s="9" t="s">
        <v>237</v>
      </c>
      <c r="C512" s="28">
        <v>2254</v>
      </c>
      <c r="D512" s="29">
        <v>692708.32</v>
      </c>
      <c r="E512" s="30">
        <v>0</v>
      </c>
      <c r="F512" s="29">
        <f>D512-E512</f>
        <v>692708.32</v>
      </c>
      <c r="G512" s="29">
        <v>23595.87</v>
      </c>
      <c r="H512" s="29">
        <v>0</v>
      </c>
      <c r="I512" s="29">
        <v>0</v>
      </c>
      <c r="J512" s="29">
        <f>G512-H512-I512</f>
        <v>23595.87</v>
      </c>
      <c r="K512" s="29">
        <v>53626.01</v>
      </c>
      <c r="L512" s="10">
        <f>(F512+J512)/C512</f>
        <v>317.79245341614904</v>
      </c>
      <c r="M512" s="10">
        <f>K512/C512</f>
        <v>23.791486246672584</v>
      </c>
      <c r="N512" s="11">
        <f>(F512+J512+K512)/C512</f>
        <v>341.58393966282165</v>
      </c>
    </row>
    <row r="513" spans="1:14" ht="15" customHeight="1">
      <c r="A513" s="8" t="s">
        <v>433</v>
      </c>
      <c r="B513" s="9" t="s">
        <v>319</v>
      </c>
      <c r="C513" s="28">
        <v>11920</v>
      </c>
      <c r="D513" s="29">
        <v>3565929.53</v>
      </c>
      <c r="E513" s="30">
        <v>0</v>
      </c>
      <c r="F513" s="29">
        <f>D513-E513</f>
        <v>3565929.53</v>
      </c>
      <c r="G513" s="29">
        <v>65699.009999999995</v>
      </c>
      <c r="H513" s="29">
        <v>0</v>
      </c>
      <c r="I513" s="29">
        <v>0</v>
      </c>
      <c r="J513" s="29">
        <f>G513-H513-I513</f>
        <v>65699.009999999995</v>
      </c>
      <c r="K513" s="29">
        <v>438971.32</v>
      </c>
      <c r="L513" s="10">
        <f>(F513+J513)/C513</f>
        <v>304.66682382550334</v>
      </c>
      <c r="M513" s="10">
        <f>K513/C513</f>
        <v>36.826453020134231</v>
      </c>
      <c r="N513" s="11">
        <f>(F513+J513+K513)/C513</f>
        <v>341.49327684563752</v>
      </c>
    </row>
    <row r="514" spans="1:14" ht="15" customHeight="1">
      <c r="A514" s="8" t="s">
        <v>650</v>
      </c>
      <c r="B514" s="9" t="s">
        <v>0</v>
      </c>
      <c r="C514" s="28">
        <v>10399</v>
      </c>
      <c r="D514" s="29">
        <v>2422295.5699999998</v>
      </c>
      <c r="E514" s="30">
        <v>0</v>
      </c>
      <c r="F514" s="29">
        <f>D514-E514</f>
        <v>2422295.5699999998</v>
      </c>
      <c r="G514" s="29">
        <v>35021.089999999997</v>
      </c>
      <c r="H514" s="29">
        <v>0</v>
      </c>
      <c r="I514" s="29">
        <v>0</v>
      </c>
      <c r="J514" s="29">
        <f>G514-H514-I514</f>
        <v>35021.089999999997</v>
      </c>
      <c r="K514" s="29">
        <v>1091148.8899999999</v>
      </c>
      <c r="L514" s="10">
        <f>(F514+J514)/C514</f>
        <v>236.30316953553222</v>
      </c>
      <c r="M514" s="10">
        <f>K514/C514</f>
        <v>104.92825175497643</v>
      </c>
      <c r="N514" s="11">
        <f>(F514+J514+K514)/C514</f>
        <v>341.23142129050871</v>
      </c>
    </row>
    <row r="515" spans="1:14" ht="15" customHeight="1">
      <c r="A515" s="8" t="s">
        <v>328</v>
      </c>
      <c r="B515" s="9" t="s">
        <v>319</v>
      </c>
      <c r="C515" s="28">
        <v>3938</v>
      </c>
      <c r="D515" s="29">
        <v>1137377.32</v>
      </c>
      <c r="E515" s="30">
        <v>0</v>
      </c>
      <c r="F515" s="29">
        <f>D515-E515</f>
        <v>1137377.32</v>
      </c>
      <c r="G515" s="29">
        <v>15493.19</v>
      </c>
      <c r="H515" s="29">
        <v>0</v>
      </c>
      <c r="I515" s="29">
        <v>0</v>
      </c>
      <c r="J515" s="29">
        <f>G515-H515-I515</f>
        <v>15493.19</v>
      </c>
      <c r="K515" s="29">
        <v>189590.99</v>
      </c>
      <c r="L515" s="10">
        <f>(F515+J515)/C515</f>
        <v>292.75533519553073</v>
      </c>
      <c r="M515" s="10">
        <f>K515/C515</f>
        <v>48.143979177247331</v>
      </c>
      <c r="N515" s="11">
        <f>(F515+J515+K515)/C515</f>
        <v>340.89931437277806</v>
      </c>
    </row>
    <row r="516" spans="1:14" ht="15" customHeight="1">
      <c r="A516" s="8" t="s">
        <v>418</v>
      </c>
      <c r="B516" s="9" t="s">
        <v>0</v>
      </c>
      <c r="C516" s="28">
        <v>5488</v>
      </c>
      <c r="D516" s="29">
        <v>1338888.72</v>
      </c>
      <c r="E516" s="30">
        <v>0</v>
      </c>
      <c r="F516" s="29">
        <f>D516-E516</f>
        <v>1338888.72</v>
      </c>
      <c r="G516" s="29">
        <v>29935.43</v>
      </c>
      <c r="H516" s="29">
        <v>0</v>
      </c>
      <c r="I516" s="29">
        <v>0</v>
      </c>
      <c r="J516" s="29">
        <f>G516-H516-I516</f>
        <v>29935.43</v>
      </c>
      <c r="K516" s="29">
        <v>501922.24</v>
      </c>
      <c r="L516" s="10">
        <f>(F516+J516)/C516</f>
        <v>249.42131013119533</v>
      </c>
      <c r="M516" s="10">
        <f>K516/C516</f>
        <v>91.458134110787171</v>
      </c>
      <c r="N516" s="11">
        <f>(F516+J516+K516)/C516</f>
        <v>340.87944424198247</v>
      </c>
    </row>
    <row r="517" spans="1:14" ht="15" customHeight="1">
      <c r="A517" s="8" t="s">
        <v>112</v>
      </c>
      <c r="B517" s="9" t="s">
        <v>91</v>
      </c>
      <c r="C517" s="28">
        <v>2223</v>
      </c>
      <c r="D517" s="29">
        <v>650333.55000000005</v>
      </c>
      <c r="E517" s="30">
        <v>0</v>
      </c>
      <c r="F517" s="29">
        <f>D517-E517</f>
        <v>650333.55000000005</v>
      </c>
      <c r="G517" s="29">
        <v>18985.009999999998</v>
      </c>
      <c r="H517" s="29">
        <v>0</v>
      </c>
      <c r="I517" s="29">
        <v>0</v>
      </c>
      <c r="J517" s="29">
        <f>G517-H517-I517</f>
        <v>18985.009999999998</v>
      </c>
      <c r="K517" s="29">
        <v>87495.5</v>
      </c>
      <c r="L517" s="10">
        <f>(F517+J517)/C517</f>
        <v>301.08797121007649</v>
      </c>
      <c r="M517" s="10">
        <f>K517/C517</f>
        <v>39.359199280251914</v>
      </c>
      <c r="N517" s="11">
        <f>(F517+J517+K517)/C517</f>
        <v>340.4471704903284</v>
      </c>
    </row>
    <row r="518" spans="1:14" ht="15" customHeight="1">
      <c r="A518" s="8" t="s">
        <v>39</v>
      </c>
      <c r="B518" s="9" t="s">
        <v>0</v>
      </c>
      <c r="C518" s="28">
        <v>980</v>
      </c>
      <c r="D518" s="29">
        <v>190890.48</v>
      </c>
      <c r="E518" s="30">
        <v>0</v>
      </c>
      <c r="F518" s="29">
        <f>D518-E518</f>
        <v>190890.48</v>
      </c>
      <c r="G518" s="29">
        <v>21875.26</v>
      </c>
      <c r="H518" s="29">
        <v>0</v>
      </c>
      <c r="I518" s="29">
        <v>0</v>
      </c>
      <c r="J518" s="29">
        <f>G518-H518-I518</f>
        <v>21875.26</v>
      </c>
      <c r="K518" s="29">
        <v>120602.62</v>
      </c>
      <c r="L518" s="10">
        <f>(F518+J518)/C518</f>
        <v>217.1078979591837</v>
      </c>
      <c r="M518" s="10">
        <f>K518/C518</f>
        <v>123.06389795918366</v>
      </c>
      <c r="N518" s="11">
        <f>(F518+J518+K518)/C518</f>
        <v>340.17179591836731</v>
      </c>
    </row>
    <row r="519" spans="1:14" ht="15" customHeight="1">
      <c r="A519" s="8" t="s">
        <v>422</v>
      </c>
      <c r="B519" s="9" t="s">
        <v>0</v>
      </c>
      <c r="C519" s="28">
        <v>5909</v>
      </c>
      <c r="D519" s="29">
        <v>1648063.11</v>
      </c>
      <c r="E519" s="30">
        <v>0</v>
      </c>
      <c r="F519" s="29">
        <f>D519-E519</f>
        <v>1648063.11</v>
      </c>
      <c r="G519" s="29">
        <v>13039.88</v>
      </c>
      <c r="H519" s="29">
        <v>0</v>
      </c>
      <c r="I519" s="29">
        <v>0</v>
      </c>
      <c r="J519" s="29">
        <f>G519-H519-I519</f>
        <v>13039.88</v>
      </c>
      <c r="K519" s="29">
        <v>348782.15</v>
      </c>
      <c r="L519" s="10">
        <f>(F519+J519)/C519</f>
        <v>281.11406160094771</v>
      </c>
      <c r="M519" s="10">
        <f>K519/C519</f>
        <v>59.025579624301919</v>
      </c>
      <c r="N519" s="11">
        <f>(F519+J519+K519)/C519</f>
        <v>340.13964122524965</v>
      </c>
    </row>
    <row r="520" spans="1:14" ht="15" customHeight="1">
      <c r="A520" s="8" t="s">
        <v>426</v>
      </c>
      <c r="B520" s="9" t="s">
        <v>237</v>
      </c>
      <c r="C520" s="28">
        <v>7067</v>
      </c>
      <c r="D520" s="29">
        <v>2096643.58</v>
      </c>
      <c r="E520" s="30">
        <v>0</v>
      </c>
      <c r="F520" s="29">
        <f>D520-E520</f>
        <v>2096643.58</v>
      </c>
      <c r="G520" s="29">
        <v>23789.32</v>
      </c>
      <c r="H520" s="29">
        <v>0</v>
      </c>
      <c r="I520" s="29">
        <v>0</v>
      </c>
      <c r="J520" s="29">
        <f>G520-H520-I520</f>
        <v>23789.32</v>
      </c>
      <c r="K520" s="29">
        <v>282767.38</v>
      </c>
      <c r="L520" s="10">
        <f>(F520+J520)/C520</f>
        <v>300.04710626857224</v>
      </c>
      <c r="M520" s="10">
        <f>K520/C520</f>
        <v>40.012364511107968</v>
      </c>
      <c r="N520" s="11">
        <f>(F520+J520+K520)/C520</f>
        <v>340.05947077968017</v>
      </c>
    </row>
    <row r="521" spans="1:14" ht="15" customHeight="1">
      <c r="A521" s="8" t="s">
        <v>429</v>
      </c>
      <c r="B521" s="9" t="s">
        <v>0</v>
      </c>
      <c r="C521" s="28">
        <v>12035</v>
      </c>
      <c r="D521" s="29">
        <v>2841573.44</v>
      </c>
      <c r="E521" s="30">
        <v>0</v>
      </c>
      <c r="F521" s="29">
        <f>D521-E521</f>
        <v>2841573.44</v>
      </c>
      <c r="G521" s="29">
        <v>119855.69</v>
      </c>
      <c r="H521" s="29">
        <v>0</v>
      </c>
      <c r="I521" s="29">
        <v>0</v>
      </c>
      <c r="J521" s="29">
        <f>G521-H521-I521</f>
        <v>119855.69</v>
      </c>
      <c r="K521" s="29">
        <v>1129986.8799999999</v>
      </c>
      <c r="L521" s="10">
        <f>(F521+J521)/C521</f>
        <v>246.06806231823847</v>
      </c>
      <c r="M521" s="10">
        <f>K521/C521</f>
        <v>93.891722476111326</v>
      </c>
      <c r="N521" s="11">
        <f>(F521+J521+K521)/C521</f>
        <v>339.95978479434979</v>
      </c>
    </row>
    <row r="522" spans="1:14" ht="15" customHeight="1">
      <c r="A522" s="8" t="s">
        <v>25</v>
      </c>
      <c r="B522" s="9" t="s">
        <v>0</v>
      </c>
      <c r="C522" s="28">
        <v>3853</v>
      </c>
      <c r="D522" s="29">
        <v>966136.7</v>
      </c>
      <c r="E522" s="30">
        <v>0</v>
      </c>
      <c r="F522" s="29">
        <f>D522-E522</f>
        <v>966136.7</v>
      </c>
      <c r="G522" s="29">
        <v>33246.019999999997</v>
      </c>
      <c r="H522" s="29">
        <v>0</v>
      </c>
      <c r="I522" s="29">
        <v>0</v>
      </c>
      <c r="J522" s="29">
        <f>G522-H522-I522</f>
        <v>33246.019999999997</v>
      </c>
      <c r="K522" s="29">
        <v>310254.3</v>
      </c>
      <c r="L522" s="10">
        <f>(F522+J522)/C522</f>
        <v>259.37781468985207</v>
      </c>
      <c r="M522" s="10">
        <f>K522/C522</f>
        <v>80.522787438359714</v>
      </c>
      <c r="N522" s="11">
        <f>(F522+J522+K522)/C522</f>
        <v>339.9006021282118</v>
      </c>
    </row>
    <row r="523" spans="1:14" ht="15" customHeight="1">
      <c r="A523" s="8" t="s">
        <v>160</v>
      </c>
      <c r="B523" s="9" t="s">
        <v>119</v>
      </c>
      <c r="C523" s="28">
        <v>1189</v>
      </c>
      <c r="D523" s="29">
        <v>251656.93</v>
      </c>
      <c r="E523" s="30">
        <v>0</v>
      </c>
      <c r="F523" s="29">
        <f>D523-E523</f>
        <v>251656.93</v>
      </c>
      <c r="G523" s="29">
        <v>3486.11</v>
      </c>
      <c r="H523" s="29">
        <v>0</v>
      </c>
      <c r="I523" s="29">
        <v>0</v>
      </c>
      <c r="J523" s="29">
        <f>G523-H523-I523</f>
        <v>3486.11</v>
      </c>
      <c r="K523" s="29">
        <v>148215.07999999999</v>
      </c>
      <c r="L523" s="10">
        <f>(F523+J523)/C523</f>
        <v>214.58624053826745</v>
      </c>
      <c r="M523" s="10">
        <f>K523/C523</f>
        <v>124.65523969722454</v>
      </c>
      <c r="N523" s="11">
        <f>(F523+J523+K523)/C523</f>
        <v>339.24148023549202</v>
      </c>
    </row>
    <row r="524" spans="1:14" ht="15" customHeight="1">
      <c r="A524" s="8" t="s">
        <v>99</v>
      </c>
      <c r="B524" s="9" t="s">
        <v>91</v>
      </c>
      <c r="C524" s="28">
        <v>2211</v>
      </c>
      <c r="D524" s="29">
        <v>607505.04</v>
      </c>
      <c r="E524" s="30">
        <v>0</v>
      </c>
      <c r="F524" s="29">
        <f>D524-E524</f>
        <v>607505.04</v>
      </c>
      <c r="G524" s="29">
        <v>37114.870000000003</v>
      </c>
      <c r="H524" s="29">
        <v>0</v>
      </c>
      <c r="I524" s="29">
        <v>0</v>
      </c>
      <c r="J524" s="29">
        <f>G524-H524-I524</f>
        <v>37114.870000000003</v>
      </c>
      <c r="K524" s="29">
        <v>102925.21</v>
      </c>
      <c r="L524" s="10">
        <f>(F524+J524)/C524</f>
        <v>291.55129353233832</v>
      </c>
      <c r="M524" s="10">
        <f>K524/C524</f>
        <v>46.551429217548623</v>
      </c>
      <c r="N524" s="11">
        <f>(F524+J524+K524)/C524</f>
        <v>338.10272274988694</v>
      </c>
    </row>
    <row r="525" spans="1:14" ht="15" customHeight="1">
      <c r="A525" s="8" t="s">
        <v>90</v>
      </c>
      <c r="B525" s="9" t="s">
        <v>91</v>
      </c>
      <c r="C525" s="28">
        <v>1162</v>
      </c>
      <c r="D525" s="29">
        <v>312414.48</v>
      </c>
      <c r="E525" s="30">
        <v>0</v>
      </c>
      <c r="F525" s="29">
        <f>D525-E525</f>
        <v>312414.48</v>
      </c>
      <c r="G525" s="29">
        <v>48492.13</v>
      </c>
      <c r="H525" s="29">
        <v>0</v>
      </c>
      <c r="I525" s="29">
        <v>0</v>
      </c>
      <c r="J525" s="29">
        <f>G525-H525-I525</f>
        <v>48492.13</v>
      </c>
      <c r="K525" s="29">
        <v>30603.89</v>
      </c>
      <c r="L525" s="10">
        <f>(F525+J525)/C525</f>
        <v>310.59088640275388</v>
      </c>
      <c r="M525" s="10">
        <f>K525/C525</f>
        <v>26.33725473321859</v>
      </c>
      <c r="N525" s="11">
        <f>(F525+J525+K525)/C525</f>
        <v>336.92814113597245</v>
      </c>
    </row>
    <row r="526" spans="1:14" ht="15" customHeight="1">
      <c r="A526" s="8" t="s">
        <v>432</v>
      </c>
      <c r="B526" s="9" t="s">
        <v>275</v>
      </c>
      <c r="C526" s="28">
        <v>5387</v>
      </c>
      <c r="D526" s="29">
        <v>1302356.18</v>
      </c>
      <c r="E526" s="30">
        <v>0</v>
      </c>
      <c r="F526" s="29">
        <f>D526-E526</f>
        <v>1302356.18</v>
      </c>
      <c r="G526" s="29">
        <v>14240.67</v>
      </c>
      <c r="H526" s="29">
        <v>0</v>
      </c>
      <c r="I526" s="29">
        <v>0</v>
      </c>
      <c r="J526" s="29">
        <f>G526-H526-I526</f>
        <v>14240.67</v>
      </c>
      <c r="K526" s="29">
        <v>495574.99</v>
      </c>
      <c r="L526" s="10">
        <f>(F526+J526)/C526</f>
        <v>244.40260813068497</v>
      </c>
      <c r="M526" s="10">
        <f>K526/C526</f>
        <v>91.994614813439767</v>
      </c>
      <c r="N526" s="11">
        <f>(F526+J526+K526)/C526</f>
        <v>336.39722294412474</v>
      </c>
    </row>
    <row r="527" spans="1:14" ht="15" customHeight="1">
      <c r="A527" s="8" t="s">
        <v>134</v>
      </c>
      <c r="B527" s="9" t="s">
        <v>119</v>
      </c>
      <c r="C527" s="28">
        <v>461</v>
      </c>
      <c r="D527" s="29">
        <v>119099.6</v>
      </c>
      <c r="E527" s="30">
        <v>0</v>
      </c>
      <c r="F527" s="29">
        <f>D527-E527</f>
        <v>119099.6</v>
      </c>
      <c r="G527" s="29">
        <v>3067.04</v>
      </c>
      <c r="H527" s="29">
        <v>0</v>
      </c>
      <c r="I527" s="29">
        <v>0</v>
      </c>
      <c r="J527" s="29">
        <f>G527-H527-I527</f>
        <v>3067.04</v>
      </c>
      <c r="K527" s="29">
        <v>32139.56</v>
      </c>
      <c r="L527" s="10">
        <f>(F527+J527)/C527</f>
        <v>265.00355748373102</v>
      </c>
      <c r="M527" s="10">
        <f>K527/C527</f>
        <v>69.717049891540128</v>
      </c>
      <c r="N527" s="11">
        <f>(F527+J527+K527)/C527</f>
        <v>334.72060737527119</v>
      </c>
    </row>
    <row r="528" spans="1:14" ht="15" customHeight="1">
      <c r="A528" s="8" t="s">
        <v>222</v>
      </c>
      <c r="B528" s="9" t="s">
        <v>182</v>
      </c>
      <c r="C528" s="28">
        <v>3679</v>
      </c>
      <c r="D528" s="29">
        <v>783063</v>
      </c>
      <c r="E528" s="30">
        <v>0</v>
      </c>
      <c r="F528" s="29">
        <f>D528-E528</f>
        <v>783063</v>
      </c>
      <c r="G528" s="29">
        <v>33175.71</v>
      </c>
      <c r="H528" s="29">
        <v>0</v>
      </c>
      <c r="I528" s="29">
        <v>0</v>
      </c>
      <c r="J528" s="29">
        <f>G528-H528-I528</f>
        <v>33175.71</v>
      </c>
      <c r="K528" s="29">
        <v>413809.46</v>
      </c>
      <c r="L528" s="10">
        <f>(F528+J528)/C528</f>
        <v>221.86428649089424</v>
      </c>
      <c r="M528" s="10">
        <f>K528/C528</f>
        <v>112.47878771405274</v>
      </c>
      <c r="N528" s="11">
        <f>(F528+J528+K528)/C528</f>
        <v>334.34307420494696</v>
      </c>
    </row>
    <row r="529" spans="1:14" ht="15" customHeight="1">
      <c r="A529" s="8" t="s">
        <v>107</v>
      </c>
      <c r="B529" s="9" t="s">
        <v>91</v>
      </c>
      <c r="C529" s="28">
        <v>2024</v>
      </c>
      <c r="D529" s="29">
        <v>587274.06000000006</v>
      </c>
      <c r="E529" s="30">
        <v>0</v>
      </c>
      <c r="F529" s="29">
        <f>D529-E529</f>
        <v>587274.06000000006</v>
      </c>
      <c r="G529" s="29">
        <v>11213.39</v>
      </c>
      <c r="H529" s="29">
        <v>0</v>
      </c>
      <c r="I529" s="29">
        <v>0</v>
      </c>
      <c r="J529" s="29">
        <f>G529-H529-I529</f>
        <v>11213.39</v>
      </c>
      <c r="K529" s="29">
        <v>77383.929999999993</v>
      </c>
      <c r="L529" s="10">
        <f>(F529+J529)/C529</f>
        <v>295.69538043478263</v>
      </c>
      <c r="M529" s="10">
        <f>K529/C529</f>
        <v>38.23316699604743</v>
      </c>
      <c r="N529" s="11">
        <f>(F529+J529+K529)/C529</f>
        <v>333.92854743083012</v>
      </c>
    </row>
    <row r="530" spans="1:14" ht="15" customHeight="1">
      <c r="A530" s="8" t="s">
        <v>633</v>
      </c>
      <c r="B530" s="9" t="s">
        <v>119</v>
      </c>
      <c r="C530" s="28">
        <v>178</v>
      </c>
      <c r="D530" s="29">
        <v>41938.949999999997</v>
      </c>
      <c r="E530" s="30">
        <v>0</v>
      </c>
      <c r="F530" s="29">
        <f>D530-E530</f>
        <v>41938.949999999997</v>
      </c>
      <c r="G530" s="29">
        <v>621.46</v>
      </c>
      <c r="H530" s="29">
        <v>0</v>
      </c>
      <c r="I530" s="29">
        <v>0</v>
      </c>
      <c r="J530" s="29">
        <f>G530-H530-I530</f>
        <v>621.46</v>
      </c>
      <c r="K530" s="29">
        <v>16796.05</v>
      </c>
      <c r="L530" s="10">
        <f>(F530+J530)/C530</f>
        <v>239.10342696629212</v>
      </c>
      <c r="M530" s="10">
        <f>K530/C530</f>
        <v>94.359831460674158</v>
      </c>
      <c r="N530" s="11">
        <f>(F530+J530+K530)/C530</f>
        <v>333.46325842696626</v>
      </c>
    </row>
    <row r="531" spans="1:14" ht="15" customHeight="1">
      <c r="A531" s="8" t="s">
        <v>670</v>
      </c>
      <c r="B531" s="9" t="s">
        <v>91</v>
      </c>
      <c r="C531" s="28">
        <v>475</v>
      </c>
      <c r="D531" s="29">
        <v>127786.94</v>
      </c>
      <c r="E531" s="30">
        <v>0</v>
      </c>
      <c r="F531" s="29">
        <f>D531-E531</f>
        <v>127786.94</v>
      </c>
      <c r="G531" s="29">
        <v>7788.58</v>
      </c>
      <c r="H531" s="29">
        <v>0</v>
      </c>
      <c r="I531" s="29">
        <v>0</v>
      </c>
      <c r="J531" s="29">
        <f>G531-H531-I531</f>
        <v>7788.58</v>
      </c>
      <c r="K531" s="29">
        <v>22708.959999999999</v>
      </c>
      <c r="L531" s="10">
        <f>(F531+J531)/C531</f>
        <v>285.42214736842101</v>
      </c>
      <c r="M531" s="10">
        <f>K531/C531</f>
        <v>47.808336842105263</v>
      </c>
      <c r="N531" s="11">
        <f>(F531+J531+K531)/C531</f>
        <v>333.2304842105263</v>
      </c>
    </row>
    <row r="532" spans="1:14" ht="15" customHeight="1">
      <c r="A532" s="8" t="s">
        <v>159</v>
      </c>
      <c r="B532" s="9" t="s">
        <v>119</v>
      </c>
      <c r="C532" s="28">
        <v>3034</v>
      </c>
      <c r="D532" s="29">
        <v>836322.26</v>
      </c>
      <c r="E532" s="30">
        <v>0</v>
      </c>
      <c r="F532" s="29">
        <f>D532-E532</f>
        <v>836322.26</v>
      </c>
      <c r="G532" s="29">
        <v>91243.13</v>
      </c>
      <c r="H532" s="29">
        <v>0</v>
      </c>
      <c r="I532" s="29">
        <v>0</v>
      </c>
      <c r="J532" s="29">
        <f>G532-H532-I532</f>
        <v>91243.13</v>
      </c>
      <c r="K532" s="29">
        <v>83280.28</v>
      </c>
      <c r="L532" s="10">
        <f>(F532+J532)/C532</f>
        <v>305.72359591298618</v>
      </c>
      <c r="M532" s="10">
        <f>K532/C532</f>
        <v>27.449004614370466</v>
      </c>
      <c r="N532" s="11">
        <f>(F532+J532+K532)/C532</f>
        <v>333.17260052735662</v>
      </c>
    </row>
    <row r="533" spans="1:14" ht="15" customHeight="1">
      <c r="A533" s="8" t="s">
        <v>540</v>
      </c>
      <c r="B533" s="9" t="s">
        <v>319</v>
      </c>
      <c r="C533" s="28">
        <v>3201</v>
      </c>
      <c r="D533" s="29">
        <v>965644.59</v>
      </c>
      <c r="E533" s="30">
        <v>0</v>
      </c>
      <c r="F533" s="29">
        <f>D533-E533</f>
        <v>965644.59</v>
      </c>
      <c r="G533" s="29">
        <v>4926.42</v>
      </c>
      <c r="H533" s="29">
        <v>0</v>
      </c>
      <c r="I533" s="29">
        <v>0</v>
      </c>
      <c r="J533" s="29">
        <f>G533-H533-I533</f>
        <v>4926.42</v>
      </c>
      <c r="K533" s="29">
        <v>92605.39</v>
      </c>
      <c r="L533" s="10">
        <f>(F533+J533)/C533</f>
        <v>303.20868791002812</v>
      </c>
      <c r="M533" s="10">
        <f>K533/C533</f>
        <v>28.93014370509216</v>
      </c>
      <c r="N533" s="11">
        <f>(F533+J533+K533)/C533</f>
        <v>332.13883161512024</v>
      </c>
    </row>
    <row r="534" spans="1:14" ht="15" customHeight="1">
      <c r="A534" s="8" t="s">
        <v>292</v>
      </c>
      <c r="B534" s="9" t="s">
        <v>275</v>
      </c>
      <c r="C534" s="28">
        <v>3601</v>
      </c>
      <c r="D534" s="29">
        <v>821819.06</v>
      </c>
      <c r="E534" s="30">
        <v>0</v>
      </c>
      <c r="F534" s="29">
        <f>D534-E534</f>
        <v>821819.06</v>
      </c>
      <c r="G534" s="29">
        <v>42039.02</v>
      </c>
      <c r="H534" s="29">
        <v>0</v>
      </c>
      <c r="I534" s="29">
        <v>0</v>
      </c>
      <c r="J534" s="29">
        <f>G534-H534-I534</f>
        <v>42039.02</v>
      </c>
      <c r="K534" s="29">
        <v>332008.71999999997</v>
      </c>
      <c r="L534" s="10">
        <f>(F534+J534)/C534</f>
        <v>239.89394057206334</v>
      </c>
      <c r="M534" s="10">
        <f>K534/C534</f>
        <v>92.199033601777273</v>
      </c>
      <c r="N534" s="11">
        <f>(F534+J534+K534)/C534</f>
        <v>332.09297417384062</v>
      </c>
    </row>
    <row r="535" spans="1:14" ht="15" customHeight="1">
      <c r="A535" s="8" t="s">
        <v>643</v>
      </c>
      <c r="B535" s="9" t="s">
        <v>0</v>
      </c>
      <c r="C535" s="28">
        <v>556</v>
      </c>
      <c r="D535" s="29">
        <v>102418.55</v>
      </c>
      <c r="E535" s="30">
        <v>0</v>
      </c>
      <c r="F535" s="29">
        <f>D535-E535</f>
        <v>102418.55</v>
      </c>
      <c r="G535" s="29">
        <v>20486.080000000002</v>
      </c>
      <c r="H535" s="29">
        <v>0</v>
      </c>
      <c r="I535" s="29">
        <v>0</v>
      </c>
      <c r="J535" s="29">
        <f>G535-H535-I535</f>
        <v>20486.080000000002</v>
      </c>
      <c r="K535" s="29">
        <v>61539.519999999997</v>
      </c>
      <c r="L535" s="10">
        <f>(F535+J535)/C535</f>
        <v>221.0514928057554</v>
      </c>
      <c r="M535" s="10">
        <f>K535/C535</f>
        <v>110.68258992805755</v>
      </c>
      <c r="N535" s="11">
        <f>(F535+J535+K535)/C535</f>
        <v>331.73408273381295</v>
      </c>
    </row>
    <row r="536" spans="1:14" ht="15" customHeight="1">
      <c r="A536" s="8" t="s">
        <v>579</v>
      </c>
      <c r="B536" s="9" t="s">
        <v>0</v>
      </c>
      <c r="C536" s="28">
        <v>1634</v>
      </c>
      <c r="D536" s="29">
        <v>259283.91</v>
      </c>
      <c r="E536" s="30">
        <v>0</v>
      </c>
      <c r="F536" s="29">
        <f>D536-E536</f>
        <v>259283.91</v>
      </c>
      <c r="G536" s="29">
        <v>40200.6</v>
      </c>
      <c r="H536" s="29">
        <v>0</v>
      </c>
      <c r="I536" s="29">
        <v>0</v>
      </c>
      <c r="J536" s="29">
        <f>G536-H536-I536</f>
        <v>40200.6</v>
      </c>
      <c r="K536" s="29">
        <v>242401.06</v>
      </c>
      <c r="L536" s="10">
        <f>(F536+J536)/C536</f>
        <v>183.28305385556916</v>
      </c>
      <c r="M536" s="10">
        <f>K536/C536</f>
        <v>148.34826193390452</v>
      </c>
      <c r="N536" s="11">
        <f>(F536+J536+K536)/C536</f>
        <v>331.63131578947372</v>
      </c>
    </row>
    <row r="537" spans="1:14" ht="15" customHeight="1">
      <c r="A537" s="8" t="s">
        <v>601</v>
      </c>
      <c r="B537" s="9" t="s">
        <v>91</v>
      </c>
      <c r="C537" s="28">
        <v>7862</v>
      </c>
      <c r="D537" s="29">
        <v>2342980.84</v>
      </c>
      <c r="E537" s="30">
        <v>0</v>
      </c>
      <c r="F537" s="29">
        <f>D537-E537</f>
        <v>2342980.84</v>
      </c>
      <c r="G537" s="29">
        <v>31706.32</v>
      </c>
      <c r="H537" s="29">
        <v>0</v>
      </c>
      <c r="I537" s="29">
        <v>0</v>
      </c>
      <c r="J537" s="29">
        <f>G537-H537-I537</f>
        <v>31706.32</v>
      </c>
      <c r="K537" s="29">
        <v>229210.09</v>
      </c>
      <c r="L537" s="10">
        <f>(F537+J537)/C537</f>
        <v>302.04619180870003</v>
      </c>
      <c r="M537" s="10">
        <f>K537/C537</f>
        <v>29.154170694479777</v>
      </c>
      <c r="N537" s="11">
        <f>(F537+J537+K537)/C537</f>
        <v>331.2003625031798</v>
      </c>
    </row>
    <row r="538" spans="1:14" ht="15" customHeight="1">
      <c r="A538" s="8" t="s">
        <v>669</v>
      </c>
      <c r="B538" s="9" t="s">
        <v>237</v>
      </c>
      <c r="C538" s="28">
        <v>804</v>
      </c>
      <c r="D538" s="29">
        <v>235333.32</v>
      </c>
      <c r="E538" s="30">
        <v>0</v>
      </c>
      <c r="F538" s="29">
        <f>D538-E538</f>
        <v>235333.32</v>
      </c>
      <c r="G538" s="29">
        <v>7797.14</v>
      </c>
      <c r="H538" s="29">
        <v>0</v>
      </c>
      <c r="I538" s="29">
        <v>0</v>
      </c>
      <c r="J538" s="29">
        <f>G538-H538-I538</f>
        <v>7797.14</v>
      </c>
      <c r="K538" s="29">
        <v>22379.53</v>
      </c>
      <c r="L538" s="10">
        <f>(F538+J538)/C538</f>
        <v>302.4010696517413</v>
      </c>
      <c r="M538" s="10">
        <f>K538/C538</f>
        <v>27.835236318407958</v>
      </c>
      <c r="N538" s="11">
        <f>(F538+J538+K538)/C538</f>
        <v>330.23630597014926</v>
      </c>
    </row>
    <row r="539" spans="1:14" ht="15" customHeight="1">
      <c r="A539" s="8" t="s">
        <v>27</v>
      </c>
      <c r="B539" s="9" t="s">
        <v>0</v>
      </c>
      <c r="C539" s="28">
        <v>310</v>
      </c>
      <c r="D539" s="29">
        <v>75217.72</v>
      </c>
      <c r="E539" s="30">
        <v>0</v>
      </c>
      <c r="F539" s="29">
        <f>D539-E539</f>
        <v>75217.72</v>
      </c>
      <c r="G539" s="29">
        <v>3289.28</v>
      </c>
      <c r="H539" s="29">
        <v>0</v>
      </c>
      <c r="I539" s="29">
        <v>0</v>
      </c>
      <c r="J539" s="29">
        <f>G539-H539-I539</f>
        <v>3289.28</v>
      </c>
      <c r="K539" s="29">
        <v>23497</v>
      </c>
      <c r="L539" s="10">
        <f>(F539+J539)/C539</f>
        <v>253.2483870967742</v>
      </c>
      <c r="M539" s="10">
        <f>K539/C539</f>
        <v>75.796774193548387</v>
      </c>
      <c r="N539" s="11">
        <f>(F539+J539+K539)/C539</f>
        <v>329.0451612903226</v>
      </c>
    </row>
    <row r="540" spans="1:14" ht="15" customHeight="1">
      <c r="A540" s="8" t="s">
        <v>552</v>
      </c>
      <c r="B540" s="9" t="s">
        <v>319</v>
      </c>
      <c r="C540" s="28">
        <v>7674</v>
      </c>
      <c r="D540" s="29">
        <v>2382885.89</v>
      </c>
      <c r="E540" s="30">
        <v>0</v>
      </c>
      <c r="F540" s="29">
        <f>D540-E540</f>
        <v>2382885.89</v>
      </c>
      <c r="G540" s="29">
        <v>13236.41</v>
      </c>
      <c r="H540" s="29">
        <v>0</v>
      </c>
      <c r="I540" s="29">
        <v>0</v>
      </c>
      <c r="J540" s="29">
        <f>G540-H540-I540</f>
        <v>13236.41</v>
      </c>
      <c r="K540" s="29">
        <v>115845.69</v>
      </c>
      <c r="L540" s="10">
        <f>(F540+J540)/C540</f>
        <v>312.23902788636957</v>
      </c>
      <c r="M540" s="10">
        <f>K540/C540</f>
        <v>15.095867865519939</v>
      </c>
      <c r="N540" s="11">
        <f>(F540+J540+K540)/C540</f>
        <v>327.33489575188952</v>
      </c>
    </row>
    <row r="541" spans="1:14" ht="15" customHeight="1">
      <c r="A541" s="8" t="s">
        <v>76</v>
      </c>
      <c r="B541" s="9" t="s">
        <v>0</v>
      </c>
      <c r="C541" s="28">
        <v>934</v>
      </c>
      <c r="D541" s="29">
        <v>151687.18</v>
      </c>
      <c r="E541" s="30">
        <v>0</v>
      </c>
      <c r="F541" s="29">
        <f>D541-E541</f>
        <v>151687.18</v>
      </c>
      <c r="G541" s="29">
        <v>12806.63</v>
      </c>
      <c r="H541" s="29">
        <v>0</v>
      </c>
      <c r="I541" s="29">
        <v>0</v>
      </c>
      <c r="J541" s="29">
        <f>G541-H541-I541</f>
        <v>12806.63</v>
      </c>
      <c r="K541" s="29">
        <v>140814.79</v>
      </c>
      <c r="L541" s="10">
        <f>(F541+J541)/C541</f>
        <v>176.11756959314775</v>
      </c>
      <c r="M541" s="10">
        <f>K541/C541</f>
        <v>150.76529978586726</v>
      </c>
      <c r="N541" s="11">
        <f>(F541+J541+K541)/C541</f>
        <v>326.88286937901495</v>
      </c>
    </row>
    <row r="542" spans="1:14" ht="15" customHeight="1">
      <c r="A542" s="8" t="s">
        <v>335</v>
      </c>
      <c r="B542" s="9" t="s">
        <v>319</v>
      </c>
      <c r="C542" s="28">
        <v>3518</v>
      </c>
      <c r="D542" s="29">
        <v>850169.81</v>
      </c>
      <c r="E542" s="30">
        <v>0</v>
      </c>
      <c r="F542" s="29">
        <f>D542-E542</f>
        <v>850169.81</v>
      </c>
      <c r="G542" s="29">
        <v>20426.18</v>
      </c>
      <c r="H542" s="29">
        <v>0</v>
      </c>
      <c r="I542" s="29">
        <v>0</v>
      </c>
      <c r="J542" s="29">
        <f>G542-H542-I542</f>
        <v>20426.18</v>
      </c>
      <c r="K542" s="29">
        <v>278193.96999999997</v>
      </c>
      <c r="L542" s="10">
        <f>(F542+J542)/C542</f>
        <v>247.46901364411602</v>
      </c>
      <c r="M542" s="10">
        <f>K542/C542</f>
        <v>79.077308129619098</v>
      </c>
      <c r="N542" s="11">
        <f>(F542+J542+K542)/C542</f>
        <v>326.54632177373509</v>
      </c>
    </row>
    <row r="543" spans="1:14" ht="15" customHeight="1">
      <c r="A543" s="8" t="s">
        <v>108</v>
      </c>
      <c r="B543" s="9" t="s">
        <v>91</v>
      </c>
      <c r="C543" s="28">
        <v>3054</v>
      </c>
      <c r="D543" s="29">
        <v>829238.72</v>
      </c>
      <c r="E543" s="30">
        <v>0</v>
      </c>
      <c r="F543" s="29">
        <f>D543-E543</f>
        <v>829238.72</v>
      </c>
      <c r="G543" s="29">
        <v>24678.26</v>
      </c>
      <c r="H543" s="29">
        <v>0</v>
      </c>
      <c r="I543" s="29">
        <v>0</v>
      </c>
      <c r="J543" s="29">
        <f>G543-H543-I543</f>
        <v>24678.26</v>
      </c>
      <c r="K543" s="29">
        <v>141215.18</v>
      </c>
      <c r="L543" s="10">
        <f>(F543+J543)/C543</f>
        <v>279.60608382449249</v>
      </c>
      <c r="M543" s="10">
        <f>K543/C543</f>
        <v>46.239417157825798</v>
      </c>
      <c r="N543" s="11">
        <f>(F543+J543+K543)/C543</f>
        <v>325.84550098231824</v>
      </c>
    </row>
    <row r="544" spans="1:14" ht="15" customHeight="1">
      <c r="A544" s="8" t="s">
        <v>528</v>
      </c>
      <c r="B544" s="9" t="s">
        <v>0</v>
      </c>
      <c r="C544" s="28">
        <v>21543</v>
      </c>
      <c r="D544" s="29">
        <v>5401472.6500000004</v>
      </c>
      <c r="E544" s="30">
        <v>0</v>
      </c>
      <c r="F544" s="29">
        <f>D544-E544</f>
        <v>5401472.6500000004</v>
      </c>
      <c r="G544" s="29">
        <v>73886.22</v>
      </c>
      <c r="H544" s="29">
        <v>0</v>
      </c>
      <c r="I544" s="29">
        <v>0</v>
      </c>
      <c r="J544" s="29">
        <f>G544-H544-I544</f>
        <v>73886.22</v>
      </c>
      <c r="K544" s="29">
        <v>1530904.49</v>
      </c>
      <c r="L544" s="10">
        <f>(F544+J544)/C544</f>
        <v>254.15953534790884</v>
      </c>
      <c r="M544" s="10">
        <f>K544/C544</f>
        <v>71.06273453093813</v>
      </c>
      <c r="N544" s="11">
        <f>(F544+J544+K544)/C544</f>
        <v>325.22226987884699</v>
      </c>
    </row>
    <row r="545" spans="1:14" ht="15" customHeight="1">
      <c r="A545" s="8" t="s">
        <v>533</v>
      </c>
      <c r="B545" s="9" t="s">
        <v>91</v>
      </c>
      <c r="C545" s="28">
        <v>396</v>
      </c>
      <c r="D545" s="29">
        <v>112261.44</v>
      </c>
      <c r="E545" s="30">
        <v>0</v>
      </c>
      <c r="F545" s="29">
        <f>D545-E545</f>
        <v>112261.44</v>
      </c>
      <c r="G545" s="29">
        <v>1505.83</v>
      </c>
      <c r="H545" s="29">
        <v>0</v>
      </c>
      <c r="I545" s="29">
        <v>0</v>
      </c>
      <c r="J545" s="29">
        <f>G545-H545-I545</f>
        <v>1505.83</v>
      </c>
      <c r="K545" s="29">
        <v>14888.27</v>
      </c>
      <c r="L545" s="10">
        <f>(F545+J545)/C545</f>
        <v>287.29108585858586</v>
      </c>
      <c r="M545" s="10">
        <f>K545/C545</f>
        <v>37.596641414141416</v>
      </c>
      <c r="N545" s="11">
        <f>(F545+J545+K545)/C545</f>
        <v>324.88772727272732</v>
      </c>
    </row>
    <row r="546" spans="1:14" ht="15" customHeight="1">
      <c r="A546" s="8" t="s">
        <v>448</v>
      </c>
      <c r="B546" s="9" t="s">
        <v>267</v>
      </c>
      <c r="C546" s="28">
        <v>5453</v>
      </c>
      <c r="D546" s="29">
        <v>1269014.51</v>
      </c>
      <c r="E546" s="30">
        <v>0</v>
      </c>
      <c r="F546" s="29">
        <f>D546-E546</f>
        <v>1269014.51</v>
      </c>
      <c r="G546" s="29">
        <v>14986.8</v>
      </c>
      <c r="H546" s="29">
        <v>0</v>
      </c>
      <c r="I546" s="29">
        <v>0</v>
      </c>
      <c r="J546" s="29">
        <f>G546-H546-I546</f>
        <v>14986.8</v>
      </c>
      <c r="K546" s="29">
        <v>479215.19</v>
      </c>
      <c r="L546" s="10">
        <f>(F546+J546)/C546</f>
        <v>235.4669558041445</v>
      </c>
      <c r="M546" s="10">
        <f>K546/C546</f>
        <v>87.88101778837337</v>
      </c>
      <c r="N546" s="11">
        <f>(F546+J546+K546)/C546</f>
        <v>323.34797359251786</v>
      </c>
    </row>
    <row r="547" spans="1:14" ht="15" customHeight="1">
      <c r="A547" s="8" t="s">
        <v>105</v>
      </c>
      <c r="B547" s="9" t="s">
        <v>91</v>
      </c>
      <c r="C547" s="28">
        <v>3761</v>
      </c>
      <c r="D547" s="29">
        <v>1056576.5900000001</v>
      </c>
      <c r="E547" s="30">
        <v>0</v>
      </c>
      <c r="F547" s="29">
        <f>D547-E547</f>
        <v>1056576.5900000001</v>
      </c>
      <c r="G547" s="29">
        <v>17868.78</v>
      </c>
      <c r="H547" s="29">
        <v>0</v>
      </c>
      <c r="I547" s="29">
        <v>0</v>
      </c>
      <c r="J547" s="29">
        <f>G547-H547-I547</f>
        <v>17868.78</v>
      </c>
      <c r="K547" s="29">
        <v>140405.76000000001</v>
      </c>
      <c r="L547" s="10">
        <f>(F547+J547)/C547</f>
        <v>285.68076841265622</v>
      </c>
      <c r="M547" s="10">
        <f>K547/C547</f>
        <v>37.332028715767088</v>
      </c>
      <c r="N547" s="11">
        <f>(F547+J547+K547)/C547</f>
        <v>323.0127971284233</v>
      </c>
    </row>
    <row r="548" spans="1:14" ht="15" customHeight="1">
      <c r="A548" s="8" t="s">
        <v>72</v>
      </c>
      <c r="B548" s="9" t="s">
        <v>0</v>
      </c>
      <c r="C548" s="28">
        <v>885</v>
      </c>
      <c r="D548" s="29">
        <v>135582.59</v>
      </c>
      <c r="E548" s="30">
        <v>0</v>
      </c>
      <c r="F548" s="29">
        <f>D548-E548</f>
        <v>135582.59</v>
      </c>
      <c r="G548" s="29">
        <v>600</v>
      </c>
      <c r="H548" s="29">
        <v>0</v>
      </c>
      <c r="I548" s="29">
        <v>0</v>
      </c>
      <c r="J548" s="29">
        <f>G548-H548-I548</f>
        <v>600</v>
      </c>
      <c r="K548" s="29">
        <v>149268.20000000001</v>
      </c>
      <c r="L548" s="10">
        <f>(F548+J548)/C548</f>
        <v>153.87863276836157</v>
      </c>
      <c r="M548" s="10">
        <f>K548/C548</f>
        <v>168.6646327683616</v>
      </c>
      <c r="N548" s="11">
        <f>(F548+J548+K548)/C548</f>
        <v>322.5432655367232</v>
      </c>
    </row>
    <row r="549" spans="1:14" ht="15" customHeight="1">
      <c r="A549" s="8" t="s">
        <v>70</v>
      </c>
      <c r="B549" s="9" t="s">
        <v>0</v>
      </c>
      <c r="C549" s="28">
        <v>2105</v>
      </c>
      <c r="D549" s="29">
        <v>447722.76</v>
      </c>
      <c r="E549" s="30">
        <v>0</v>
      </c>
      <c r="F549" s="29">
        <f>D549-E549</f>
        <v>447722.76</v>
      </c>
      <c r="G549" s="29">
        <v>30716.3</v>
      </c>
      <c r="H549" s="29">
        <v>0</v>
      </c>
      <c r="I549" s="29">
        <v>0</v>
      </c>
      <c r="J549" s="29">
        <f>G549-H549-I549</f>
        <v>30716.3</v>
      </c>
      <c r="K549" s="29">
        <v>199558.39999999999</v>
      </c>
      <c r="L549" s="10">
        <f>(F549+J549)/C549</f>
        <v>227.28696437054631</v>
      </c>
      <c r="M549" s="10">
        <f>K549/C549</f>
        <v>94.802090261282657</v>
      </c>
      <c r="N549" s="11">
        <f>(F549+J549+K549)/C549</f>
        <v>322.08905463182896</v>
      </c>
    </row>
    <row r="550" spans="1:14" ht="15" customHeight="1">
      <c r="A550" s="8" t="s">
        <v>4</v>
      </c>
      <c r="B550" s="9" t="s">
        <v>0</v>
      </c>
      <c r="C550" s="28">
        <v>878</v>
      </c>
      <c r="D550" s="29">
        <v>176428.98</v>
      </c>
      <c r="E550" s="30">
        <v>0</v>
      </c>
      <c r="F550" s="29">
        <f>D550-E550</f>
        <v>176428.98</v>
      </c>
      <c r="G550" s="29">
        <v>10831.44</v>
      </c>
      <c r="H550" s="29">
        <v>0</v>
      </c>
      <c r="I550" s="29">
        <v>0</v>
      </c>
      <c r="J550" s="29">
        <f>G550-H550-I550</f>
        <v>10831.44</v>
      </c>
      <c r="K550" s="29">
        <v>95110.58</v>
      </c>
      <c r="L550" s="10">
        <f>(F550+J550)/C550</f>
        <v>213.28066059225515</v>
      </c>
      <c r="M550" s="10">
        <f>K550/C550</f>
        <v>108.32640091116173</v>
      </c>
      <c r="N550" s="11">
        <f>(F550+J550+K550)/C550</f>
        <v>321.60706150341684</v>
      </c>
    </row>
    <row r="551" spans="1:14" ht="15" customHeight="1">
      <c r="A551" s="8" t="s">
        <v>53</v>
      </c>
      <c r="B551" s="9" t="s">
        <v>0</v>
      </c>
      <c r="C551" s="28">
        <v>3415</v>
      </c>
      <c r="D551" s="29">
        <v>816111.89</v>
      </c>
      <c r="E551" s="30">
        <v>0</v>
      </c>
      <c r="F551" s="29">
        <f>D551-E551</f>
        <v>816111.89</v>
      </c>
      <c r="G551" s="29">
        <v>13152.26</v>
      </c>
      <c r="H551" s="29">
        <v>0</v>
      </c>
      <c r="I551" s="29">
        <v>0</v>
      </c>
      <c r="J551" s="29">
        <f>G551-H551-I551</f>
        <v>13152.26</v>
      </c>
      <c r="K551" s="29">
        <v>267340.43</v>
      </c>
      <c r="L551" s="10">
        <f>(F551+J551)/C551</f>
        <v>242.8299121522694</v>
      </c>
      <c r="M551" s="10">
        <f>K551/C551</f>
        <v>78.284166910688143</v>
      </c>
      <c r="N551" s="11">
        <f>(F551+J551+K551)/C551</f>
        <v>321.11407906295756</v>
      </c>
    </row>
    <row r="552" spans="1:14" ht="15" customHeight="1">
      <c r="A552" s="8" t="s">
        <v>665</v>
      </c>
      <c r="B552" s="9" t="s">
        <v>319</v>
      </c>
      <c r="C552" s="28">
        <v>3369</v>
      </c>
      <c r="D552" s="29">
        <v>852765.98</v>
      </c>
      <c r="E552" s="30">
        <v>0</v>
      </c>
      <c r="F552" s="29">
        <f>D552-E552</f>
        <v>852765.98</v>
      </c>
      <c r="G552" s="29">
        <v>35064.42</v>
      </c>
      <c r="H552" s="29">
        <v>0</v>
      </c>
      <c r="I552" s="29">
        <v>0</v>
      </c>
      <c r="J552" s="29">
        <f>G552-H552-I552</f>
        <v>35064.42</v>
      </c>
      <c r="K552" s="29">
        <v>193181.49</v>
      </c>
      <c r="L552" s="10">
        <f>(F552+J552)/C552</f>
        <v>263.52935589195607</v>
      </c>
      <c r="M552" s="10">
        <f>K552/C552</f>
        <v>57.340899376669633</v>
      </c>
      <c r="N552" s="11">
        <f>(F552+J552+K552)/C552</f>
        <v>320.87025526862573</v>
      </c>
    </row>
    <row r="553" spans="1:14" ht="15" customHeight="1">
      <c r="A553" s="8" t="s">
        <v>184</v>
      </c>
      <c r="B553" s="9" t="s">
        <v>182</v>
      </c>
      <c r="C553" s="28">
        <v>1814</v>
      </c>
      <c r="D553" s="29">
        <v>436300.99</v>
      </c>
      <c r="E553" s="30">
        <v>0</v>
      </c>
      <c r="F553" s="29">
        <f>D553-E553</f>
        <v>436300.99</v>
      </c>
      <c r="G553" s="29">
        <v>9608.02</v>
      </c>
      <c r="H553" s="29">
        <v>0</v>
      </c>
      <c r="I553" s="29">
        <v>0</v>
      </c>
      <c r="J553" s="29">
        <f>G553-H553-I553</f>
        <v>9608.02</v>
      </c>
      <c r="K553" s="29">
        <v>132375.54999999999</v>
      </c>
      <c r="L553" s="10">
        <f>(F553+J553)/C553</f>
        <v>245.81533076074973</v>
      </c>
      <c r="M553" s="10">
        <f>K553/C553</f>
        <v>72.974393605292164</v>
      </c>
      <c r="N553" s="11">
        <f>(F553+J553+K553)/C553</f>
        <v>318.78972436604192</v>
      </c>
    </row>
    <row r="554" spans="1:14" ht="15" customHeight="1">
      <c r="A554" s="8" t="s">
        <v>449</v>
      </c>
      <c r="B554" s="9" t="s">
        <v>0</v>
      </c>
      <c r="C554" s="28">
        <v>5313</v>
      </c>
      <c r="D554" s="29">
        <v>1348781.2</v>
      </c>
      <c r="E554" s="30">
        <v>0</v>
      </c>
      <c r="F554" s="29">
        <f>D554-E554</f>
        <v>1348781.2</v>
      </c>
      <c r="G554" s="29">
        <v>28525.64</v>
      </c>
      <c r="H554" s="29">
        <v>0</v>
      </c>
      <c r="I554" s="29">
        <v>0</v>
      </c>
      <c r="J554" s="29">
        <f>G554-H554-I554</f>
        <v>28525.64</v>
      </c>
      <c r="K554" s="29">
        <v>312437.25</v>
      </c>
      <c r="L554" s="10">
        <f>(F554+J554)/C554</f>
        <v>259.23335968379445</v>
      </c>
      <c r="M554" s="10">
        <f>K554/C554</f>
        <v>58.806182947487294</v>
      </c>
      <c r="N554" s="11">
        <f>(F554+J554+K554)/C554</f>
        <v>318.03954263128173</v>
      </c>
    </row>
    <row r="555" spans="1:14" ht="15" customHeight="1">
      <c r="A555" s="8" t="s">
        <v>427</v>
      </c>
      <c r="B555" s="9" t="s">
        <v>319</v>
      </c>
      <c r="C555" s="28">
        <v>7222</v>
      </c>
      <c r="D555" s="29">
        <v>1937754.91</v>
      </c>
      <c r="E555" s="30">
        <v>0</v>
      </c>
      <c r="F555" s="29">
        <f>D555-E555</f>
        <v>1937754.91</v>
      </c>
      <c r="G555" s="29">
        <v>25897.4</v>
      </c>
      <c r="H555" s="29">
        <v>0</v>
      </c>
      <c r="I555" s="29">
        <v>0</v>
      </c>
      <c r="J555" s="29">
        <f>G555-H555-I555</f>
        <v>25897.4</v>
      </c>
      <c r="K555" s="29">
        <v>332276.09999999998</v>
      </c>
      <c r="L555" s="10">
        <f>(F555+J555)/C555</f>
        <v>271.89868595956796</v>
      </c>
      <c r="M555" s="10">
        <f>K555/C555</f>
        <v>46.008875657712544</v>
      </c>
      <c r="N555" s="11">
        <f>(F555+J555+K555)/C555</f>
        <v>317.90756161728046</v>
      </c>
    </row>
    <row r="556" spans="1:14" ht="15" customHeight="1">
      <c r="A556" s="8" t="s">
        <v>137</v>
      </c>
      <c r="B556" s="9" t="s">
        <v>119</v>
      </c>
      <c r="C556" s="28">
        <v>303</v>
      </c>
      <c r="D556" s="29">
        <v>71286.09</v>
      </c>
      <c r="E556" s="30">
        <v>0</v>
      </c>
      <c r="F556" s="29">
        <f>D556-E556</f>
        <v>71286.09</v>
      </c>
      <c r="G556" s="29">
        <v>249.6</v>
      </c>
      <c r="H556" s="29">
        <v>0</v>
      </c>
      <c r="I556" s="29">
        <v>0</v>
      </c>
      <c r="J556" s="29">
        <f>G556-H556-I556</f>
        <v>249.6</v>
      </c>
      <c r="K556" s="29">
        <v>24784.560000000001</v>
      </c>
      <c r="L556" s="10">
        <f>(F556+J556)/C556</f>
        <v>236.09138613861387</v>
      </c>
      <c r="M556" s="10">
        <f>K556/C556</f>
        <v>81.797227722772277</v>
      </c>
      <c r="N556" s="11">
        <f>(F556+J556+K556)/C556</f>
        <v>317.88861386138615</v>
      </c>
    </row>
    <row r="557" spans="1:14" ht="15" customHeight="1">
      <c r="A557" s="8" t="s">
        <v>431</v>
      </c>
      <c r="B557" s="9" t="s">
        <v>0</v>
      </c>
      <c r="C557" s="28">
        <v>9894</v>
      </c>
      <c r="D557" s="29">
        <v>2545915.59</v>
      </c>
      <c r="E557" s="30">
        <v>0</v>
      </c>
      <c r="F557" s="29">
        <f>D557-E557</f>
        <v>2545915.59</v>
      </c>
      <c r="G557" s="29">
        <v>111560.5</v>
      </c>
      <c r="H557" s="29">
        <v>0</v>
      </c>
      <c r="I557" s="29">
        <v>0</v>
      </c>
      <c r="J557" s="29">
        <f>G557-H557-I557</f>
        <v>111560.5</v>
      </c>
      <c r="K557" s="29">
        <v>484801.16</v>
      </c>
      <c r="L557" s="10">
        <f>(F557+J557)/C557</f>
        <v>268.59471295734789</v>
      </c>
      <c r="M557" s="10">
        <f>K557/C557</f>
        <v>48.99951081463513</v>
      </c>
      <c r="N557" s="11">
        <f>(F557+J557+K557)/C557</f>
        <v>317.59422377198302</v>
      </c>
    </row>
    <row r="558" spans="1:14" ht="15" customHeight="1">
      <c r="A558" s="8" t="s">
        <v>455</v>
      </c>
      <c r="B558" s="9" t="s">
        <v>119</v>
      </c>
      <c r="C558" s="28">
        <v>6256</v>
      </c>
      <c r="D558" s="29">
        <v>1667832.96</v>
      </c>
      <c r="E558" s="30">
        <v>0</v>
      </c>
      <c r="F558" s="29">
        <f>D558-E558</f>
        <v>1667832.96</v>
      </c>
      <c r="G558" s="29">
        <v>17697.22</v>
      </c>
      <c r="H558" s="29">
        <v>0</v>
      </c>
      <c r="I558" s="29">
        <v>0</v>
      </c>
      <c r="J558" s="29">
        <f>G558-H558-I558</f>
        <v>17697.22</v>
      </c>
      <c r="K558" s="29">
        <v>300144.71999999997</v>
      </c>
      <c r="L558" s="10">
        <f>(F558+J558)/C558</f>
        <v>269.42617966751919</v>
      </c>
      <c r="M558" s="10">
        <f>K558/C558</f>
        <v>47.97709718670076</v>
      </c>
      <c r="N558" s="11">
        <f>(F558+J558+K558)/C558</f>
        <v>317.40327685421994</v>
      </c>
    </row>
    <row r="559" spans="1:14" ht="15" customHeight="1">
      <c r="A559" s="8" t="s">
        <v>130</v>
      </c>
      <c r="B559" s="9" t="s">
        <v>119</v>
      </c>
      <c r="C559" s="28">
        <v>4103</v>
      </c>
      <c r="D559" s="29">
        <v>1163092.19</v>
      </c>
      <c r="E559" s="30">
        <v>0</v>
      </c>
      <c r="F559" s="29">
        <f>D559-E559</f>
        <v>1163092.19</v>
      </c>
      <c r="G559" s="29">
        <v>18003.78</v>
      </c>
      <c r="H559" s="29">
        <v>0</v>
      </c>
      <c r="I559" s="29">
        <v>0</v>
      </c>
      <c r="J559" s="29">
        <f>G559-H559-I559</f>
        <v>18003.78</v>
      </c>
      <c r="K559" s="29">
        <v>120891.73</v>
      </c>
      <c r="L559" s="10">
        <f>(F559+J559)/C559</f>
        <v>287.86155739702656</v>
      </c>
      <c r="M559" s="10">
        <f>K559/C559</f>
        <v>29.464228613209844</v>
      </c>
      <c r="N559" s="11">
        <f>(F559+J559+K559)/C559</f>
        <v>317.32578601023641</v>
      </c>
    </row>
    <row r="560" spans="1:14" ht="15" customHeight="1">
      <c r="A560" s="8" t="s">
        <v>572</v>
      </c>
      <c r="B560" s="9" t="s">
        <v>0</v>
      </c>
      <c r="C560" s="28">
        <v>201</v>
      </c>
      <c r="D560" s="29">
        <v>31433.08</v>
      </c>
      <c r="E560" s="30">
        <v>0</v>
      </c>
      <c r="F560" s="29">
        <f>D560-E560</f>
        <v>31433.08</v>
      </c>
      <c r="G560" s="29">
        <v>653.17999999999995</v>
      </c>
      <c r="H560" s="29">
        <v>0</v>
      </c>
      <c r="I560" s="29">
        <v>0</v>
      </c>
      <c r="J560" s="29">
        <f>G560-H560-I560</f>
        <v>653.17999999999995</v>
      </c>
      <c r="K560" s="29">
        <v>31613.29</v>
      </c>
      <c r="L560" s="10">
        <f>(F560+J560)/C560</f>
        <v>159.63313432835821</v>
      </c>
      <c r="M560" s="10">
        <f>K560/C560</f>
        <v>157.28004975124378</v>
      </c>
      <c r="N560" s="11">
        <f>(F560+J560+K560)/C560</f>
        <v>316.91318407960199</v>
      </c>
    </row>
    <row r="561" spans="1:14" ht="15" customHeight="1">
      <c r="A561" s="8" t="s">
        <v>189</v>
      </c>
      <c r="B561" s="9" t="s">
        <v>182</v>
      </c>
      <c r="C561" s="28">
        <v>1569</v>
      </c>
      <c r="D561" s="29">
        <v>252553.75</v>
      </c>
      <c r="E561" s="30">
        <v>0</v>
      </c>
      <c r="F561" s="29">
        <f>D561-E561</f>
        <v>252553.75</v>
      </c>
      <c r="G561" s="29">
        <v>5449.55</v>
      </c>
      <c r="H561" s="29">
        <v>0</v>
      </c>
      <c r="I561" s="29">
        <v>0</v>
      </c>
      <c r="J561" s="29">
        <f>G561-H561-I561</f>
        <v>5449.55</v>
      </c>
      <c r="K561" s="29">
        <v>238063.18</v>
      </c>
      <c r="L561" s="10">
        <f>(F561+J561)/C561</f>
        <v>164.4380497131931</v>
      </c>
      <c r="M561" s="10">
        <f>K561/C561</f>
        <v>151.72924155513064</v>
      </c>
      <c r="N561" s="11">
        <f>(F561+J561+K561)/C561</f>
        <v>316.16729126832377</v>
      </c>
    </row>
    <row r="562" spans="1:14" ht="15" customHeight="1">
      <c r="A562" s="8" t="s">
        <v>430</v>
      </c>
      <c r="B562" s="9" t="s">
        <v>237</v>
      </c>
      <c r="C562" s="28">
        <v>7320</v>
      </c>
      <c r="D562" s="29">
        <v>2001942.57</v>
      </c>
      <c r="E562" s="30">
        <v>0</v>
      </c>
      <c r="F562" s="29">
        <f>D562-E562</f>
        <v>2001942.57</v>
      </c>
      <c r="G562" s="29">
        <v>30323.87</v>
      </c>
      <c r="H562" s="29">
        <v>0</v>
      </c>
      <c r="I562" s="29">
        <v>0</v>
      </c>
      <c r="J562" s="29">
        <f>G562-H562-I562</f>
        <v>30323.87</v>
      </c>
      <c r="K562" s="29">
        <v>281461.21999999997</v>
      </c>
      <c r="L562" s="10">
        <f>(F562+J562)/C562</f>
        <v>277.63202732240438</v>
      </c>
      <c r="M562" s="10">
        <f>K562/C562</f>
        <v>38.450986338797811</v>
      </c>
      <c r="N562" s="11">
        <f>(F562+J562+K562)/C562</f>
        <v>316.08301366120219</v>
      </c>
    </row>
    <row r="563" spans="1:14" ht="15" customHeight="1">
      <c r="A563" s="8" t="s">
        <v>111</v>
      </c>
      <c r="B563" s="9" t="s">
        <v>91</v>
      </c>
      <c r="C563" s="28">
        <v>231</v>
      </c>
      <c r="D563" s="29">
        <v>54645.3</v>
      </c>
      <c r="E563" s="30">
        <v>0</v>
      </c>
      <c r="F563" s="29">
        <f>D563-E563</f>
        <v>54645.3</v>
      </c>
      <c r="G563" s="29">
        <v>4088.49</v>
      </c>
      <c r="H563" s="29">
        <v>0</v>
      </c>
      <c r="I563" s="29">
        <v>0</v>
      </c>
      <c r="J563" s="29">
        <f>G563-H563-I563</f>
        <v>4088.49</v>
      </c>
      <c r="K563" s="29">
        <v>14272.98</v>
      </c>
      <c r="L563" s="10">
        <f>(F563+J563)/C563</f>
        <v>254.25883116883116</v>
      </c>
      <c r="M563" s="10">
        <f>K563/C563</f>
        <v>61.787792207792208</v>
      </c>
      <c r="N563" s="11">
        <f>(F563+J563+K563)/C563</f>
        <v>316.04662337662342</v>
      </c>
    </row>
    <row r="564" spans="1:14" ht="15" customHeight="1">
      <c r="A564" s="8" t="s">
        <v>194</v>
      </c>
      <c r="B564" s="9" t="s">
        <v>182</v>
      </c>
      <c r="C564" s="28">
        <v>474</v>
      </c>
      <c r="D564" s="29">
        <v>97366.79</v>
      </c>
      <c r="E564" s="30">
        <v>0</v>
      </c>
      <c r="F564" s="29">
        <f>D564-E564</f>
        <v>97366.79</v>
      </c>
      <c r="G564" s="29">
        <v>2484.5700000000002</v>
      </c>
      <c r="H564" s="29">
        <v>0</v>
      </c>
      <c r="I564" s="29">
        <v>0</v>
      </c>
      <c r="J564" s="29">
        <f>G564-H564-I564</f>
        <v>2484.5700000000002</v>
      </c>
      <c r="K564" s="29">
        <v>49613.35</v>
      </c>
      <c r="L564" s="10">
        <f>(F564+J564)/C564</f>
        <v>210.6568776371308</v>
      </c>
      <c r="M564" s="10">
        <f>K564/C564</f>
        <v>104.66951476793248</v>
      </c>
      <c r="N564" s="11">
        <f>(F564+J564+K564)/C564</f>
        <v>315.3263924050633</v>
      </c>
    </row>
    <row r="565" spans="1:14" ht="15" customHeight="1">
      <c r="A565" s="8" t="s">
        <v>443</v>
      </c>
      <c r="B565" s="9" t="s">
        <v>319</v>
      </c>
      <c r="C565" s="28">
        <v>8656</v>
      </c>
      <c r="D565" s="29">
        <v>2005568.94</v>
      </c>
      <c r="E565" s="30">
        <v>0</v>
      </c>
      <c r="F565" s="29">
        <f>D565-E565</f>
        <v>2005568.94</v>
      </c>
      <c r="G565" s="29">
        <v>32076.55</v>
      </c>
      <c r="H565" s="29">
        <v>0</v>
      </c>
      <c r="I565" s="29">
        <v>0</v>
      </c>
      <c r="J565" s="29">
        <f>G565-H565-I565</f>
        <v>32076.55</v>
      </c>
      <c r="K565" s="29">
        <v>687842.44</v>
      </c>
      <c r="L565" s="10">
        <f>(F565+J565)/C565</f>
        <v>235.40266751386321</v>
      </c>
      <c r="M565" s="10">
        <f>K565/C565</f>
        <v>79.464237523105353</v>
      </c>
      <c r="N565" s="11">
        <f>(F565+J565+K565)/C565</f>
        <v>314.86690503696855</v>
      </c>
    </row>
    <row r="566" spans="1:14" ht="15" customHeight="1">
      <c r="A566" s="8" t="s">
        <v>128</v>
      </c>
      <c r="B566" s="9" t="s">
        <v>119</v>
      </c>
      <c r="C566" s="28">
        <v>974</v>
      </c>
      <c r="D566" s="29">
        <v>216901.35</v>
      </c>
      <c r="E566" s="30">
        <v>0</v>
      </c>
      <c r="F566" s="29">
        <f>D566-E566</f>
        <v>216901.35</v>
      </c>
      <c r="G566" s="29">
        <v>24627.86</v>
      </c>
      <c r="H566" s="29">
        <v>0</v>
      </c>
      <c r="I566" s="29">
        <v>0</v>
      </c>
      <c r="J566" s="29">
        <f>G566-H566-I566</f>
        <v>24627.86</v>
      </c>
      <c r="K566" s="29">
        <v>64865.9</v>
      </c>
      <c r="L566" s="10">
        <f>(F566+J566)/C566</f>
        <v>247.97660164271051</v>
      </c>
      <c r="M566" s="10">
        <f>K566/C566</f>
        <v>66.597433264887059</v>
      </c>
      <c r="N566" s="11">
        <f>(F566+J566+K566)/C566</f>
        <v>314.57403490759759</v>
      </c>
    </row>
    <row r="567" spans="1:14" ht="15" customHeight="1">
      <c r="A567" s="8" t="s">
        <v>63</v>
      </c>
      <c r="B567" s="9" t="s">
        <v>0</v>
      </c>
      <c r="C567" s="28">
        <v>993</v>
      </c>
      <c r="D567" s="29">
        <v>247379.8</v>
      </c>
      <c r="E567" s="30">
        <v>0</v>
      </c>
      <c r="F567" s="29">
        <f>D567-E567</f>
        <v>247379.8</v>
      </c>
      <c r="G567" s="29">
        <v>3224.02</v>
      </c>
      <c r="H567" s="29">
        <v>0</v>
      </c>
      <c r="I567" s="29">
        <v>0</v>
      </c>
      <c r="J567" s="29">
        <f>G567-H567-I567</f>
        <v>3224.02</v>
      </c>
      <c r="K567" s="29">
        <v>59445.97</v>
      </c>
      <c r="L567" s="10">
        <f>(F567+J567)/C567</f>
        <v>252.37041289023159</v>
      </c>
      <c r="M567" s="10">
        <f>K567/C567</f>
        <v>59.865025176233637</v>
      </c>
      <c r="N567" s="11">
        <f>(F567+J567+K567)/C567</f>
        <v>312.23543806646524</v>
      </c>
    </row>
    <row r="568" spans="1:14" ht="15" customHeight="1">
      <c r="A568" s="8" t="s">
        <v>497</v>
      </c>
      <c r="B568" s="9" t="s">
        <v>275</v>
      </c>
      <c r="C568" s="28">
        <v>26738</v>
      </c>
      <c r="D568" s="29">
        <v>6747402.7000000002</v>
      </c>
      <c r="E568" s="30">
        <v>0</v>
      </c>
      <c r="F568" s="29">
        <f>D568-E568</f>
        <v>6747402.7000000002</v>
      </c>
      <c r="G568" s="29">
        <v>127639.93</v>
      </c>
      <c r="H568" s="29">
        <v>0</v>
      </c>
      <c r="I568" s="29">
        <v>0</v>
      </c>
      <c r="J568" s="29">
        <f>G568-H568-I568</f>
        <v>127639.93</v>
      </c>
      <c r="K568" s="29">
        <v>1463798.1</v>
      </c>
      <c r="L568" s="10">
        <f>(F568+J568)/C568</f>
        <v>257.12628581045703</v>
      </c>
      <c r="M568" s="10">
        <f>K568/C568</f>
        <v>54.74598324482011</v>
      </c>
      <c r="N568" s="11">
        <f>(F568+J568+K568)/C568</f>
        <v>311.87226905527717</v>
      </c>
    </row>
    <row r="569" spans="1:14" ht="15" customHeight="1">
      <c r="A569" s="8" t="s">
        <v>442</v>
      </c>
      <c r="B569" s="9" t="s">
        <v>0</v>
      </c>
      <c r="C569" s="28">
        <v>15689</v>
      </c>
      <c r="D569" s="29">
        <v>3300076.73</v>
      </c>
      <c r="E569" s="30">
        <v>0</v>
      </c>
      <c r="F569" s="29">
        <f>D569-E569</f>
        <v>3300076.73</v>
      </c>
      <c r="G569" s="29">
        <v>176254.2</v>
      </c>
      <c r="H569" s="29">
        <v>0</v>
      </c>
      <c r="I569" s="29">
        <v>0</v>
      </c>
      <c r="J569" s="29">
        <f>G569-H569-I569</f>
        <v>176254.2</v>
      </c>
      <c r="K569" s="29">
        <v>1397421.61</v>
      </c>
      <c r="L569" s="10">
        <f>(F569+J569)/C569</f>
        <v>221.57759767990314</v>
      </c>
      <c r="M569" s="10">
        <f>K569/C569</f>
        <v>89.070151698642363</v>
      </c>
      <c r="N569" s="11">
        <f>(F569+J569+K569)/C569</f>
        <v>310.64774937854548</v>
      </c>
    </row>
    <row r="570" spans="1:14" ht="15" customHeight="1">
      <c r="A570" s="8" t="s">
        <v>136</v>
      </c>
      <c r="B570" s="9" t="s">
        <v>119</v>
      </c>
      <c r="C570" s="28">
        <v>1453</v>
      </c>
      <c r="D570" s="29">
        <v>409143.12</v>
      </c>
      <c r="E570" s="30">
        <v>0</v>
      </c>
      <c r="F570" s="29">
        <f>D570-E570</f>
        <v>409143.12</v>
      </c>
      <c r="G570" s="29">
        <v>3589.25</v>
      </c>
      <c r="H570" s="29">
        <v>0</v>
      </c>
      <c r="I570" s="29">
        <v>0</v>
      </c>
      <c r="J570" s="29">
        <f>G570-H570-I570</f>
        <v>3589.25</v>
      </c>
      <c r="K570" s="29">
        <v>37277.800000000003</v>
      </c>
      <c r="L570" s="10">
        <f>(F570+J570)/C570</f>
        <v>284.05531314521681</v>
      </c>
      <c r="M570" s="10">
        <f>K570/C570</f>
        <v>25.655746730901583</v>
      </c>
      <c r="N570" s="11">
        <f>(F570+J570+K570)/C570</f>
        <v>309.71105987611838</v>
      </c>
    </row>
    <row r="571" spans="1:14" ht="15" customHeight="1">
      <c r="A571" s="8" t="s">
        <v>450</v>
      </c>
      <c r="B571" s="9" t="s">
        <v>267</v>
      </c>
      <c r="C571" s="28">
        <v>7654</v>
      </c>
      <c r="D571" s="29">
        <v>1816261.26</v>
      </c>
      <c r="E571" s="30">
        <v>0</v>
      </c>
      <c r="F571" s="29">
        <f>D571-E571</f>
        <v>1816261.26</v>
      </c>
      <c r="G571" s="29">
        <v>38721.360000000001</v>
      </c>
      <c r="H571" s="29">
        <v>0</v>
      </c>
      <c r="I571" s="29">
        <v>0</v>
      </c>
      <c r="J571" s="29">
        <f>G571-H571-I571</f>
        <v>38721.360000000001</v>
      </c>
      <c r="K571" s="29">
        <v>494993</v>
      </c>
      <c r="L571" s="10">
        <f>(F571+J571)/C571</f>
        <v>242.35466684086754</v>
      </c>
      <c r="M571" s="10">
        <f>K571/C571</f>
        <v>64.671152338646465</v>
      </c>
      <c r="N571" s="11">
        <f>(F571+J571+K571)/C571</f>
        <v>307.02581917951397</v>
      </c>
    </row>
    <row r="572" spans="1:14" ht="15" customHeight="1">
      <c r="A572" s="8" t="s">
        <v>608</v>
      </c>
      <c r="B572" s="9" t="s">
        <v>0</v>
      </c>
      <c r="C572" s="28">
        <v>19330</v>
      </c>
      <c r="D572" s="29">
        <v>4121569.35</v>
      </c>
      <c r="E572" s="30">
        <v>0</v>
      </c>
      <c r="F572" s="29">
        <f>D572-E572</f>
        <v>4121569.35</v>
      </c>
      <c r="G572" s="29">
        <v>145426.73000000001</v>
      </c>
      <c r="H572" s="29">
        <v>0</v>
      </c>
      <c r="I572" s="29">
        <v>0</v>
      </c>
      <c r="J572" s="29">
        <f>G572-H572-I572</f>
        <v>145426.73000000001</v>
      </c>
      <c r="K572" s="29">
        <v>1664585.74</v>
      </c>
      <c r="L572" s="10">
        <f>(F572+J572)/C572</f>
        <v>220.74475323331609</v>
      </c>
      <c r="M572" s="10">
        <f>K572/C572</f>
        <v>86.114109674081732</v>
      </c>
      <c r="N572" s="11">
        <f>(F572+J572+K572)/C572</f>
        <v>306.85886290739785</v>
      </c>
    </row>
    <row r="573" spans="1:14" ht="15" customHeight="1">
      <c r="A573" s="8" t="s">
        <v>208</v>
      </c>
      <c r="B573" s="9" t="s">
        <v>182</v>
      </c>
      <c r="C573" s="28">
        <v>944</v>
      </c>
      <c r="D573" s="29">
        <v>167377.95000000001</v>
      </c>
      <c r="E573" s="30">
        <v>0</v>
      </c>
      <c r="F573" s="29">
        <f>D573-E573</f>
        <v>167377.95000000001</v>
      </c>
      <c r="G573" s="29">
        <v>2072.2399999999998</v>
      </c>
      <c r="H573" s="29">
        <v>0</v>
      </c>
      <c r="I573" s="29">
        <v>0</v>
      </c>
      <c r="J573" s="29">
        <f>G573-H573-I573</f>
        <v>2072.2399999999998</v>
      </c>
      <c r="K573" s="29">
        <v>119619.39</v>
      </c>
      <c r="L573" s="10">
        <f>(F573+J573)/C573</f>
        <v>179.50231991525425</v>
      </c>
      <c r="M573" s="10">
        <f>K573/C573</f>
        <v>126.71545550847458</v>
      </c>
      <c r="N573" s="11">
        <f>(F573+J573+K573)/C573</f>
        <v>306.21777542372882</v>
      </c>
    </row>
    <row r="574" spans="1:14" ht="15" customHeight="1">
      <c r="A574" s="8" t="s">
        <v>441</v>
      </c>
      <c r="B574" s="9" t="s">
        <v>319</v>
      </c>
      <c r="C574" s="28">
        <v>6083</v>
      </c>
      <c r="D574" s="29">
        <v>1664792.72</v>
      </c>
      <c r="E574" s="30">
        <v>0</v>
      </c>
      <c r="F574" s="29">
        <f>D574-E574</f>
        <v>1664792.72</v>
      </c>
      <c r="G574" s="29">
        <v>21768.78</v>
      </c>
      <c r="H574" s="29">
        <v>0</v>
      </c>
      <c r="I574" s="29">
        <v>0</v>
      </c>
      <c r="J574" s="29">
        <f>G574-H574-I574</f>
        <v>21768.78</v>
      </c>
      <c r="K574" s="29">
        <v>170723.1</v>
      </c>
      <c r="L574" s="10">
        <f>(F574+J574)/C574</f>
        <v>277.25817853033044</v>
      </c>
      <c r="M574" s="10">
        <f>K574/C574</f>
        <v>28.065609074469833</v>
      </c>
      <c r="N574" s="11">
        <f>(F574+J574+K574)/C574</f>
        <v>305.32378760480026</v>
      </c>
    </row>
    <row r="575" spans="1:14" ht="15" customHeight="1">
      <c r="A575" s="8" t="s">
        <v>296</v>
      </c>
      <c r="B575" s="9" t="s">
        <v>275</v>
      </c>
      <c r="C575" s="28">
        <v>1370</v>
      </c>
      <c r="D575" s="29">
        <v>316108.23</v>
      </c>
      <c r="E575" s="30">
        <v>0</v>
      </c>
      <c r="F575" s="29">
        <f>D575-E575</f>
        <v>316108.23</v>
      </c>
      <c r="G575" s="29">
        <v>1983.18</v>
      </c>
      <c r="H575" s="29">
        <v>0</v>
      </c>
      <c r="I575" s="29">
        <v>0</v>
      </c>
      <c r="J575" s="29">
        <f>G575-H575-I575</f>
        <v>1983.18</v>
      </c>
      <c r="K575" s="29">
        <v>100100.62</v>
      </c>
      <c r="L575" s="10">
        <f>(F575+J575)/C575</f>
        <v>232.18351094890508</v>
      </c>
      <c r="M575" s="10">
        <f>K575/C575</f>
        <v>73.066145985401462</v>
      </c>
      <c r="N575" s="11">
        <f>(F575+J575+K575)/C575</f>
        <v>305.24965693430653</v>
      </c>
    </row>
    <row r="576" spans="1:14" ht="15" customHeight="1">
      <c r="A576" s="8" t="s">
        <v>458</v>
      </c>
      <c r="B576" s="9" t="s">
        <v>237</v>
      </c>
      <c r="C576" s="28">
        <v>13382</v>
      </c>
      <c r="D576" s="29">
        <v>3595922.48</v>
      </c>
      <c r="E576" s="30">
        <v>0</v>
      </c>
      <c r="F576" s="29">
        <f>D576-E576</f>
        <v>3595922.48</v>
      </c>
      <c r="G576" s="29">
        <v>45253.69</v>
      </c>
      <c r="H576" s="29">
        <v>0</v>
      </c>
      <c r="I576" s="29">
        <v>0</v>
      </c>
      <c r="J576" s="29">
        <f>G576-H576-I576</f>
        <v>45253.69</v>
      </c>
      <c r="K576" s="29">
        <v>436629.25</v>
      </c>
      <c r="L576" s="10">
        <f>(F576+J576)/C576</f>
        <v>272.09506575997608</v>
      </c>
      <c r="M576" s="10">
        <f>K576/C576</f>
        <v>32.628101180690479</v>
      </c>
      <c r="N576" s="11">
        <f>(F576+J576+K576)/C576</f>
        <v>304.72316694066654</v>
      </c>
    </row>
    <row r="577" spans="1:14" ht="15" customHeight="1">
      <c r="A577" s="8" t="s">
        <v>551</v>
      </c>
      <c r="B577" s="9" t="s">
        <v>267</v>
      </c>
      <c r="C577" s="28">
        <v>6942</v>
      </c>
      <c r="D577" s="29">
        <v>1573274.33</v>
      </c>
      <c r="E577" s="30">
        <v>0</v>
      </c>
      <c r="F577" s="29">
        <f>D577-E577</f>
        <v>1573274.33</v>
      </c>
      <c r="G577" s="29">
        <v>14392.13</v>
      </c>
      <c r="H577" s="29">
        <v>0</v>
      </c>
      <c r="I577" s="29">
        <v>0</v>
      </c>
      <c r="J577" s="29">
        <f>G577-H577-I577</f>
        <v>14392.13</v>
      </c>
      <c r="K577" s="29">
        <v>527267.31999999995</v>
      </c>
      <c r="L577" s="10">
        <f>(F577+J577)/C577</f>
        <v>228.70447421492364</v>
      </c>
      <c r="M577" s="10">
        <f>K577/C577</f>
        <v>75.953229616825112</v>
      </c>
      <c r="N577" s="11">
        <f>(F577+J577+K577)/C577</f>
        <v>304.65770383174873</v>
      </c>
    </row>
    <row r="578" spans="1:14" ht="15" customHeight="1">
      <c r="A578" s="8" t="s">
        <v>565</v>
      </c>
      <c r="B578" s="9" t="s">
        <v>91</v>
      </c>
      <c r="C578" s="28">
        <v>3933</v>
      </c>
      <c r="D578" s="29">
        <v>968223.23</v>
      </c>
      <c r="E578" s="30">
        <v>0</v>
      </c>
      <c r="F578" s="29">
        <f>D578-E578</f>
        <v>968223.23</v>
      </c>
      <c r="G578" s="29">
        <v>105214.23</v>
      </c>
      <c r="H578" s="29">
        <v>0</v>
      </c>
      <c r="I578" s="29">
        <v>0</v>
      </c>
      <c r="J578" s="29">
        <f>G578-H578-I578</f>
        <v>105214.23</v>
      </c>
      <c r="K578" s="29">
        <v>116598.05</v>
      </c>
      <c r="L578" s="10">
        <f>(F578+J578)/C578</f>
        <v>272.93095855580981</v>
      </c>
      <c r="M578" s="10">
        <f>K578/C578</f>
        <v>29.646084413933384</v>
      </c>
      <c r="N578" s="11">
        <f>(F578+J578+K578)/C578</f>
        <v>302.57704296974322</v>
      </c>
    </row>
    <row r="579" spans="1:14" ht="15" customHeight="1">
      <c r="A579" s="8" t="s">
        <v>575</v>
      </c>
      <c r="B579" s="9" t="s">
        <v>91</v>
      </c>
      <c r="C579" s="28">
        <v>2327</v>
      </c>
      <c r="D579" s="29">
        <v>547742.93999999994</v>
      </c>
      <c r="E579" s="30">
        <v>0</v>
      </c>
      <c r="F579" s="29">
        <f>D579-E579</f>
        <v>547742.93999999994</v>
      </c>
      <c r="G579" s="29">
        <v>47129.22</v>
      </c>
      <c r="H579" s="29">
        <v>0</v>
      </c>
      <c r="I579" s="29">
        <v>0</v>
      </c>
      <c r="J579" s="29">
        <f>G579-H579-I579</f>
        <v>47129.22</v>
      </c>
      <c r="K579" s="29">
        <v>108064.14</v>
      </c>
      <c r="L579" s="10">
        <f>(F579+J579)/C579</f>
        <v>255.63908895573695</v>
      </c>
      <c r="M579" s="10">
        <f>K579/C579</f>
        <v>46.439252256123766</v>
      </c>
      <c r="N579" s="11">
        <f>(F579+J579+K579)/C579</f>
        <v>302.07834121186073</v>
      </c>
    </row>
    <row r="580" spans="1:14" ht="15" customHeight="1">
      <c r="A580" s="8" t="s">
        <v>272</v>
      </c>
      <c r="B580" s="9" t="s">
        <v>267</v>
      </c>
      <c r="C580" s="28">
        <v>3869</v>
      </c>
      <c r="D580" s="29">
        <v>867049.81</v>
      </c>
      <c r="E580" s="30">
        <v>0</v>
      </c>
      <c r="F580" s="29">
        <f>D580-E580</f>
        <v>867049.81</v>
      </c>
      <c r="G580" s="29">
        <v>24256.080000000002</v>
      </c>
      <c r="H580" s="29">
        <v>0</v>
      </c>
      <c r="I580" s="29">
        <v>0</v>
      </c>
      <c r="J580" s="29">
        <f>G580-H580-I580</f>
        <v>24256.080000000002</v>
      </c>
      <c r="K580" s="29">
        <v>275748.73</v>
      </c>
      <c r="L580" s="10">
        <f>(F580+J580)/C580</f>
        <v>230.37112690617732</v>
      </c>
      <c r="M580" s="10">
        <f>K580/C580</f>
        <v>71.271318170069776</v>
      </c>
      <c r="N580" s="11">
        <f>(F580+J580+K580)/C580</f>
        <v>301.6424450762471</v>
      </c>
    </row>
    <row r="581" spans="1:14" ht="15" customHeight="1">
      <c r="A581" s="8" t="s">
        <v>530</v>
      </c>
      <c r="B581" s="9" t="s">
        <v>91</v>
      </c>
      <c r="C581" s="28">
        <v>228</v>
      </c>
      <c r="D581" s="29">
        <v>59953.49</v>
      </c>
      <c r="E581" s="30">
        <v>0</v>
      </c>
      <c r="F581" s="29">
        <f>D581-E581</f>
        <v>59953.49</v>
      </c>
      <c r="G581" s="29">
        <v>1332.01</v>
      </c>
      <c r="H581" s="29">
        <v>0</v>
      </c>
      <c r="I581" s="29">
        <v>0</v>
      </c>
      <c r="J581" s="29">
        <f>G581-H581-I581</f>
        <v>1332.01</v>
      </c>
      <c r="K581" s="29">
        <v>7419.25</v>
      </c>
      <c r="L581" s="10">
        <f>(F581+J581)/C581</f>
        <v>268.79605263157896</v>
      </c>
      <c r="M581" s="10">
        <f>K581/C581</f>
        <v>32.540570175438596</v>
      </c>
      <c r="N581" s="11">
        <f>(F581+J581+K581)/C581</f>
        <v>301.33662280701753</v>
      </c>
    </row>
    <row r="582" spans="1:14" ht="15" customHeight="1">
      <c r="A582" s="8" t="s">
        <v>145</v>
      </c>
      <c r="B582" s="9" t="s">
        <v>119</v>
      </c>
      <c r="C582" s="28">
        <v>514</v>
      </c>
      <c r="D582" s="29">
        <v>99761.03</v>
      </c>
      <c r="E582" s="30">
        <v>0</v>
      </c>
      <c r="F582" s="29">
        <f>D582-E582</f>
        <v>99761.03</v>
      </c>
      <c r="G582" s="29">
        <v>1202.5899999999999</v>
      </c>
      <c r="H582" s="29">
        <v>0</v>
      </c>
      <c r="I582" s="29">
        <v>0</v>
      </c>
      <c r="J582" s="29">
        <f>G582-H582-I582</f>
        <v>1202.5899999999999</v>
      </c>
      <c r="K582" s="29">
        <v>53741.97</v>
      </c>
      <c r="L582" s="10">
        <f>(F582+J582)/C582</f>
        <v>196.42727626459143</v>
      </c>
      <c r="M582" s="10">
        <f>K582/C582</f>
        <v>104.55636186770428</v>
      </c>
      <c r="N582" s="11">
        <f>(F582+J582+K582)/C582</f>
        <v>300.98363813229571</v>
      </c>
    </row>
    <row r="583" spans="1:14" ht="15" customHeight="1">
      <c r="A583" s="8" t="s">
        <v>434</v>
      </c>
      <c r="B583" s="9" t="s">
        <v>237</v>
      </c>
      <c r="C583" s="28">
        <v>8671</v>
      </c>
      <c r="D583" s="29">
        <v>2189958.69</v>
      </c>
      <c r="E583" s="30">
        <v>0</v>
      </c>
      <c r="F583" s="29">
        <f>D583-E583</f>
        <v>2189958.69</v>
      </c>
      <c r="G583" s="29">
        <v>58518.28</v>
      </c>
      <c r="H583" s="29">
        <v>0</v>
      </c>
      <c r="I583" s="29">
        <v>0</v>
      </c>
      <c r="J583" s="29">
        <f>G583-H583-I583</f>
        <v>58518.28</v>
      </c>
      <c r="K583" s="29">
        <v>343051.19</v>
      </c>
      <c r="L583" s="10">
        <f>(F583+J583)/C583</f>
        <v>259.30999538692191</v>
      </c>
      <c r="M583" s="10">
        <f>K583/C583</f>
        <v>39.563048091338949</v>
      </c>
      <c r="N583" s="11">
        <f>(F583+J583+K583)/C583</f>
        <v>298.87304347826085</v>
      </c>
    </row>
    <row r="584" spans="1:14" ht="15" customHeight="1">
      <c r="A584" s="8" t="s">
        <v>239</v>
      </c>
      <c r="B584" s="9" t="s">
        <v>237</v>
      </c>
      <c r="C584" s="28">
        <v>3856</v>
      </c>
      <c r="D584" s="29">
        <v>1028963.9</v>
      </c>
      <c r="E584" s="30">
        <v>0</v>
      </c>
      <c r="F584" s="29">
        <f>D584-E584</f>
        <v>1028963.9</v>
      </c>
      <c r="G584" s="29">
        <v>13858.01</v>
      </c>
      <c r="H584" s="29">
        <v>0</v>
      </c>
      <c r="I584" s="29">
        <v>0</v>
      </c>
      <c r="J584" s="29">
        <f>G584-H584-I584</f>
        <v>13858.01</v>
      </c>
      <c r="K584" s="29">
        <v>105559.86</v>
      </c>
      <c r="L584" s="10">
        <f>(F584+J584)/C584</f>
        <v>270.44136670124482</v>
      </c>
      <c r="M584" s="10">
        <f>K584/C584</f>
        <v>27.375482365145228</v>
      </c>
      <c r="N584" s="11">
        <f>(F584+J584+K584)/C584</f>
        <v>297.81684906639003</v>
      </c>
    </row>
    <row r="585" spans="1:14" ht="15" customHeight="1">
      <c r="A585" s="8" t="s">
        <v>532</v>
      </c>
      <c r="B585" s="9" t="s">
        <v>91</v>
      </c>
      <c r="C585" s="28">
        <v>376</v>
      </c>
      <c r="D585" s="29">
        <v>87474.22</v>
      </c>
      <c r="E585" s="30">
        <v>0</v>
      </c>
      <c r="F585" s="29">
        <f>D585-E585</f>
        <v>87474.22</v>
      </c>
      <c r="G585" s="29">
        <v>3418.3</v>
      </c>
      <c r="H585" s="29">
        <v>0</v>
      </c>
      <c r="I585" s="29">
        <v>0</v>
      </c>
      <c r="J585" s="29">
        <f>G585-H585-I585</f>
        <v>3418.3</v>
      </c>
      <c r="K585" s="29">
        <v>20912.36</v>
      </c>
      <c r="L585" s="10">
        <f>(F585+J585)/C585</f>
        <v>241.7354255319149</v>
      </c>
      <c r="M585" s="10">
        <f>K585/C585</f>
        <v>55.617978723404256</v>
      </c>
      <c r="N585" s="11">
        <f>(F585+J585+K585)/C585</f>
        <v>297.35340425531916</v>
      </c>
    </row>
    <row r="586" spans="1:14" ht="15" customHeight="1">
      <c r="A586" s="8" t="s">
        <v>247</v>
      </c>
      <c r="B586" s="9" t="s">
        <v>237</v>
      </c>
      <c r="C586" s="28">
        <v>1448</v>
      </c>
      <c r="D586" s="29">
        <v>358235.62</v>
      </c>
      <c r="E586" s="30">
        <v>0</v>
      </c>
      <c r="F586" s="29">
        <f>D586-E586</f>
        <v>358235.62</v>
      </c>
      <c r="G586" s="29">
        <v>21793.33</v>
      </c>
      <c r="H586" s="29">
        <v>0</v>
      </c>
      <c r="I586" s="29">
        <v>0</v>
      </c>
      <c r="J586" s="29">
        <f>G586-H586-I586</f>
        <v>21793.33</v>
      </c>
      <c r="K586" s="29">
        <v>49745.35</v>
      </c>
      <c r="L586" s="10">
        <f>(F586+J586)/C586</f>
        <v>262.45093232044201</v>
      </c>
      <c r="M586" s="10">
        <f>K586/C586</f>
        <v>34.354523480662984</v>
      </c>
      <c r="N586" s="11">
        <f>(F586+J586+K586)/C586</f>
        <v>296.80545580110498</v>
      </c>
    </row>
    <row r="587" spans="1:14" ht="15" customHeight="1">
      <c r="A587" s="8" t="s">
        <v>446</v>
      </c>
      <c r="B587" s="9" t="s">
        <v>119</v>
      </c>
      <c r="C587" s="28">
        <v>9520</v>
      </c>
      <c r="D587" s="29">
        <v>2425649.9700000002</v>
      </c>
      <c r="E587" s="30">
        <v>0</v>
      </c>
      <c r="F587" s="29">
        <f>D587-E587</f>
        <v>2425649.9700000002</v>
      </c>
      <c r="G587" s="29">
        <v>106031.9</v>
      </c>
      <c r="H587" s="29">
        <v>0</v>
      </c>
      <c r="I587" s="29">
        <v>0</v>
      </c>
      <c r="J587" s="29">
        <f>G587-H587-I587</f>
        <v>106031.9</v>
      </c>
      <c r="K587" s="29">
        <v>281898.75</v>
      </c>
      <c r="L587" s="10">
        <f>(F587+J587)/C587</f>
        <v>265.93296953781515</v>
      </c>
      <c r="M587" s="10">
        <f>K587/C587</f>
        <v>29.611213235294116</v>
      </c>
      <c r="N587" s="11">
        <f>(F587+J587+K587)/C587</f>
        <v>295.54418277310924</v>
      </c>
    </row>
    <row r="588" spans="1:14" ht="15" customHeight="1">
      <c r="A588" s="8" t="s">
        <v>605</v>
      </c>
      <c r="B588" s="9" t="s">
        <v>319</v>
      </c>
      <c r="C588" s="28">
        <v>6591</v>
      </c>
      <c r="D588" s="29">
        <v>1655480.31</v>
      </c>
      <c r="E588" s="30">
        <v>0</v>
      </c>
      <c r="F588" s="29">
        <f>D588-E588</f>
        <v>1655480.31</v>
      </c>
      <c r="G588" s="29">
        <v>41929.82</v>
      </c>
      <c r="H588" s="29">
        <v>0</v>
      </c>
      <c r="I588" s="29">
        <v>0</v>
      </c>
      <c r="J588" s="29">
        <f>G588-H588-I588</f>
        <v>41929.82</v>
      </c>
      <c r="K588" s="29">
        <v>249688.71</v>
      </c>
      <c r="L588" s="10">
        <f>(F588+J588)/C588</f>
        <v>257.53453648915189</v>
      </c>
      <c r="M588" s="10">
        <f>K588/C588</f>
        <v>37.883281747837962</v>
      </c>
      <c r="N588" s="11">
        <f>(F588+J588+K588)/C588</f>
        <v>295.41781823698983</v>
      </c>
    </row>
    <row r="589" spans="1:14" ht="15" customHeight="1">
      <c r="A589" s="8" t="s">
        <v>2</v>
      </c>
      <c r="B589" s="9" t="s">
        <v>0</v>
      </c>
      <c r="C589" s="28">
        <v>1882</v>
      </c>
      <c r="D589" s="29">
        <v>505046.64</v>
      </c>
      <c r="E589" s="30">
        <v>0</v>
      </c>
      <c r="F589" s="29">
        <f>D589-E589</f>
        <v>505046.64</v>
      </c>
      <c r="G589" s="29">
        <v>8991.35</v>
      </c>
      <c r="H589" s="29">
        <v>0</v>
      </c>
      <c r="I589" s="29">
        <v>0</v>
      </c>
      <c r="J589" s="29">
        <f>G589-H589-I589</f>
        <v>8991.35</v>
      </c>
      <c r="K589" s="29">
        <v>41749.06</v>
      </c>
      <c r="L589" s="10">
        <f>(F589+J589)/C589</f>
        <v>273.13389479277362</v>
      </c>
      <c r="M589" s="10">
        <f>K589/C589</f>
        <v>22.183347502656748</v>
      </c>
      <c r="N589" s="11">
        <f>(F589+J589+K589)/C589</f>
        <v>295.31724229543039</v>
      </c>
    </row>
    <row r="590" spans="1:14" ht="15" customHeight="1">
      <c r="A590" s="8" t="s">
        <v>157</v>
      </c>
      <c r="B590" s="9" t="s">
        <v>119</v>
      </c>
      <c r="C590" s="28">
        <v>298</v>
      </c>
      <c r="D590" s="29">
        <v>68655.83</v>
      </c>
      <c r="E590" s="30">
        <v>0</v>
      </c>
      <c r="F590" s="29">
        <f>D590-E590</f>
        <v>68655.83</v>
      </c>
      <c r="G590" s="29">
        <v>355.77</v>
      </c>
      <c r="H590" s="29">
        <v>0</v>
      </c>
      <c r="I590" s="29">
        <v>0</v>
      </c>
      <c r="J590" s="29">
        <f>G590-H590-I590</f>
        <v>355.77</v>
      </c>
      <c r="K590" s="29">
        <v>18692.46</v>
      </c>
      <c r="L590" s="10">
        <f>(F590+J590)/C590</f>
        <v>231.58255033557049</v>
      </c>
      <c r="M590" s="10">
        <f>K590/C590</f>
        <v>62.726375838926174</v>
      </c>
      <c r="N590" s="11">
        <f>(F590+J590+K590)/C590</f>
        <v>294.30892617449666</v>
      </c>
    </row>
    <row r="591" spans="1:14" ht="15" customHeight="1">
      <c r="A591" s="8" t="s">
        <v>243</v>
      </c>
      <c r="B591" s="9" t="s">
        <v>237</v>
      </c>
      <c r="C591" s="28">
        <v>2289</v>
      </c>
      <c r="D591" s="29">
        <v>529418.55000000005</v>
      </c>
      <c r="E591" s="30">
        <v>0</v>
      </c>
      <c r="F591" s="29">
        <f>D591-E591</f>
        <v>529418.55000000005</v>
      </c>
      <c r="G591" s="29">
        <v>20360.82</v>
      </c>
      <c r="H591" s="29">
        <v>0</v>
      </c>
      <c r="I591" s="29">
        <v>0</v>
      </c>
      <c r="J591" s="29">
        <f>G591-H591-I591</f>
        <v>20360.82</v>
      </c>
      <c r="K591" s="29">
        <v>123664.41</v>
      </c>
      <c r="L591" s="10">
        <f>(F591+J591)/C591</f>
        <v>240.1832110091743</v>
      </c>
      <c r="M591" s="10">
        <f>K591/C591</f>
        <v>54.025517693315862</v>
      </c>
      <c r="N591" s="11">
        <f>(F591+J591+K591)/C591</f>
        <v>294.20872870249019</v>
      </c>
    </row>
    <row r="592" spans="1:14" ht="15" customHeight="1">
      <c r="A592" s="8" t="s">
        <v>135</v>
      </c>
      <c r="B592" s="9" t="s">
        <v>119</v>
      </c>
      <c r="C592" s="28">
        <v>199</v>
      </c>
      <c r="D592" s="29">
        <v>32987.629999999997</v>
      </c>
      <c r="E592" s="30">
        <v>0</v>
      </c>
      <c r="F592" s="29">
        <f>D592-E592</f>
        <v>32987.629999999997</v>
      </c>
      <c r="G592" s="29">
        <v>0</v>
      </c>
      <c r="H592" s="29">
        <v>0</v>
      </c>
      <c r="I592" s="29">
        <v>0</v>
      </c>
      <c r="J592" s="29">
        <f>G592-H592-I592</f>
        <v>0</v>
      </c>
      <c r="K592" s="29">
        <v>25372.68</v>
      </c>
      <c r="L592" s="10">
        <f>(F592+J592)/C592</f>
        <v>165.7669849246231</v>
      </c>
      <c r="M592" s="10">
        <f>K592/C592</f>
        <v>127.50090452261307</v>
      </c>
      <c r="N592" s="11">
        <f>(F592+J592+K592)/C592</f>
        <v>293.26788944723614</v>
      </c>
    </row>
    <row r="593" spans="1:14" ht="15" customHeight="1">
      <c r="A593" s="8" t="s">
        <v>437</v>
      </c>
      <c r="B593" s="9" t="s">
        <v>319</v>
      </c>
      <c r="C593" s="28">
        <v>9466</v>
      </c>
      <c r="D593" s="29">
        <v>2464117.46</v>
      </c>
      <c r="E593" s="30">
        <v>0</v>
      </c>
      <c r="F593" s="29">
        <f>D593-E593</f>
        <v>2464117.46</v>
      </c>
      <c r="G593" s="29">
        <v>48986.42</v>
      </c>
      <c r="H593" s="29">
        <v>0</v>
      </c>
      <c r="I593" s="29">
        <v>0</v>
      </c>
      <c r="J593" s="29">
        <f>G593-H593-I593</f>
        <v>48986.42</v>
      </c>
      <c r="K593" s="29">
        <v>259097.97</v>
      </c>
      <c r="L593" s="10">
        <f>(F593+J593)/C593</f>
        <v>265.48741601521232</v>
      </c>
      <c r="M593" s="10">
        <f>K593/C593</f>
        <v>27.371431438833721</v>
      </c>
      <c r="N593" s="11">
        <f>(F593+J593+K593)/C593</f>
        <v>292.85884745404604</v>
      </c>
    </row>
    <row r="594" spans="1:14" ht="15" customHeight="1">
      <c r="A594" s="8" t="s">
        <v>246</v>
      </c>
      <c r="B594" s="9" t="s">
        <v>237</v>
      </c>
      <c r="C594" s="28">
        <v>1015</v>
      </c>
      <c r="D594" s="29">
        <v>266075.06</v>
      </c>
      <c r="E594" s="30">
        <v>0</v>
      </c>
      <c r="F594" s="29">
        <f>D594-E594</f>
        <v>266075.06</v>
      </c>
      <c r="G594" s="29">
        <v>1178.45</v>
      </c>
      <c r="H594" s="29">
        <v>0</v>
      </c>
      <c r="I594" s="29">
        <v>0</v>
      </c>
      <c r="J594" s="29">
        <f>G594-H594-I594</f>
        <v>1178.45</v>
      </c>
      <c r="K594" s="29">
        <v>29937.01</v>
      </c>
      <c r="L594" s="10">
        <f>(F594+J594)/C594</f>
        <v>263.30395073891628</v>
      </c>
      <c r="M594" s="10">
        <f>K594/C594</f>
        <v>29.494591133004924</v>
      </c>
      <c r="N594" s="11">
        <f>(F594+J594+K594)/C594</f>
        <v>292.7985418719212</v>
      </c>
    </row>
    <row r="595" spans="1:14" ht="15" customHeight="1">
      <c r="A595" s="8" t="s">
        <v>93</v>
      </c>
      <c r="B595" s="9" t="s">
        <v>91</v>
      </c>
      <c r="C595" s="28">
        <v>3457</v>
      </c>
      <c r="D595" s="29">
        <v>878636.17</v>
      </c>
      <c r="E595" s="30">
        <v>0</v>
      </c>
      <c r="F595" s="29">
        <f>D595-E595</f>
        <v>878636.17</v>
      </c>
      <c r="G595" s="29">
        <v>11878.32</v>
      </c>
      <c r="H595" s="29">
        <v>0</v>
      </c>
      <c r="I595" s="29">
        <v>0</v>
      </c>
      <c r="J595" s="29">
        <f>G595-H595-I595</f>
        <v>11878.32</v>
      </c>
      <c r="K595" s="29">
        <v>119219.9</v>
      </c>
      <c r="L595" s="10">
        <f>(F595+J595)/C595</f>
        <v>257.59748047439979</v>
      </c>
      <c r="M595" s="10">
        <f>K595/C595</f>
        <v>34.486520104136531</v>
      </c>
      <c r="N595" s="11">
        <f>(F595+J595+K595)/C595</f>
        <v>292.08400057853629</v>
      </c>
    </row>
    <row r="596" spans="1:14" ht="15" customHeight="1">
      <c r="A596" s="8" t="s">
        <v>80</v>
      </c>
      <c r="B596" s="9" t="s">
        <v>0</v>
      </c>
      <c r="C596" s="28">
        <v>263</v>
      </c>
      <c r="D596" s="29">
        <v>47098</v>
      </c>
      <c r="E596" s="30">
        <v>0</v>
      </c>
      <c r="F596" s="29">
        <f>D596-E596</f>
        <v>47098</v>
      </c>
      <c r="G596" s="29">
        <v>2526.41</v>
      </c>
      <c r="H596" s="29">
        <v>0</v>
      </c>
      <c r="I596" s="29">
        <v>0</v>
      </c>
      <c r="J596" s="29">
        <f>G596-H596-I596</f>
        <v>2526.41</v>
      </c>
      <c r="K596" s="29">
        <v>27044.1</v>
      </c>
      <c r="L596" s="10">
        <f>(F596+J596)/C596</f>
        <v>188.68596958174905</v>
      </c>
      <c r="M596" s="10">
        <f>K596/C596</f>
        <v>102.82927756653991</v>
      </c>
      <c r="N596" s="11">
        <f>(F596+J596+K596)/C596</f>
        <v>291.51524714828901</v>
      </c>
    </row>
    <row r="597" spans="1:14" ht="15" customHeight="1">
      <c r="A597" s="8" t="s">
        <v>5</v>
      </c>
      <c r="B597" s="9" t="s">
        <v>0</v>
      </c>
      <c r="C597" s="28">
        <v>688</v>
      </c>
      <c r="D597" s="29">
        <v>143167.24</v>
      </c>
      <c r="E597" s="30">
        <v>0</v>
      </c>
      <c r="F597" s="29">
        <f>D597-E597</f>
        <v>143167.24</v>
      </c>
      <c r="G597" s="29">
        <v>2222.3200000000002</v>
      </c>
      <c r="H597" s="29">
        <v>0</v>
      </c>
      <c r="I597" s="29">
        <v>0</v>
      </c>
      <c r="J597" s="29">
        <f>G597-H597-I597</f>
        <v>2222.3200000000002</v>
      </c>
      <c r="K597" s="29">
        <v>54707.360000000001</v>
      </c>
      <c r="L597" s="10">
        <f>(F597+J597)/C597</f>
        <v>211.32203488372093</v>
      </c>
      <c r="M597" s="10">
        <f>K597/C597</f>
        <v>79.516511627906979</v>
      </c>
      <c r="N597" s="11">
        <f>(F597+J597+K597)/C597</f>
        <v>290.8385465116279</v>
      </c>
    </row>
    <row r="598" spans="1:14" ht="15" customHeight="1">
      <c r="A598" s="8" t="s">
        <v>334</v>
      </c>
      <c r="B598" s="9" t="s">
        <v>319</v>
      </c>
      <c r="C598" s="28">
        <v>2665</v>
      </c>
      <c r="D598" s="29">
        <v>654465.6</v>
      </c>
      <c r="E598" s="30">
        <v>0</v>
      </c>
      <c r="F598" s="29">
        <f>D598-E598</f>
        <v>654465.6</v>
      </c>
      <c r="G598" s="29">
        <v>25878.26</v>
      </c>
      <c r="H598" s="29">
        <v>0</v>
      </c>
      <c r="I598" s="29">
        <v>0</v>
      </c>
      <c r="J598" s="29">
        <f>G598-H598-I598</f>
        <v>25878.26</v>
      </c>
      <c r="K598" s="29">
        <v>92557.58</v>
      </c>
      <c r="L598" s="10">
        <f>(F598+J598)/C598</f>
        <v>255.28850281425892</v>
      </c>
      <c r="M598" s="10">
        <f>K598/C598</f>
        <v>34.730799249530961</v>
      </c>
      <c r="N598" s="11">
        <f>(F598+J598+K598)/C598</f>
        <v>290.01930206378984</v>
      </c>
    </row>
    <row r="599" spans="1:14" ht="15" customHeight="1">
      <c r="A599" s="8" t="s">
        <v>13</v>
      </c>
      <c r="B599" s="9" t="s">
        <v>0</v>
      </c>
      <c r="C599" s="28">
        <v>978</v>
      </c>
      <c r="D599" s="29">
        <v>186280.37</v>
      </c>
      <c r="E599" s="30">
        <v>0</v>
      </c>
      <c r="F599" s="29">
        <f>D599-E599</f>
        <v>186280.37</v>
      </c>
      <c r="G599" s="29">
        <v>23166.43</v>
      </c>
      <c r="H599" s="29">
        <v>0</v>
      </c>
      <c r="I599" s="29">
        <v>0</v>
      </c>
      <c r="J599" s="29">
        <f>G599-H599-I599</f>
        <v>23166.43</v>
      </c>
      <c r="K599" s="29">
        <v>74049.570000000007</v>
      </c>
      <c r="L599" s="10">
        <f>(F599+J599)/C599</f>
        <v>214.15828220858896</v>
      </c>
      <c r="M599" s="10">
        <f>K599/C599</f>
        <v>75.715306748466261</v>
      </c>
      <c r="N599" s="11">
        <f>(F599+J599+K599)/C599</f>
        <v>289.87358895705523</v>
      </c>
    </row>
    <row r="600" spans="1:14" ht="15" customHeight="1">
      <c r="A600" s="8" t="s">
        <v>259</v>
      </c>
      <c r="B600" s="9" t="s">
        <v>237</v>
      </c>
      <c r="C600" s="28">
        <v>439</v>
      </c>
      <c r="D600" s="29">
        <v>114454.77</v>
      </c>
      <c r="E600" s="30">
        <v>0</v>
      </c>
      <c r="F600" s="29">
        <f>D600-E600</f>
        <v>114454.77</v>
      </c>
      <c r="G600" s="29">
        <v>1447.24</v>
      </c>
      <c r="H600" s="29">
        <v>0</v>
      </c>
      <c r="I600" s="29">
        <v>0</v>
      </c>
      <c r="J600" s="29">
        <f>G600-H600-I600</f>
        <v>1447.24</v>
      </c>
      <c r="K600" s="29">
        <v>11140.48</v>
      </c>
      <c r="L600" s="10">
        <f>(F600+J600)/C600</f>
        <v>264.01369020501141</v>
      </c>
      <c r="M600" s="10">
        <f>K600/C600</f>
        <v>25.376947608200453</v>
      </c>
      <c r="N600" s="11">
        <f>(F600+J600+K600)/C600</f>
        <v>289.39063781321187</v>
      </c>
    </row>
    <row r="601" spans="1:14" ht="15" customHeight="1">
      <c r="A601" s="8" t="s">
        <v>649</v>
      </c>
      <c r="B601" s="9" t="s">
        <v>0</v>
      </c>
      <c r="C601" s="28">
        <v>401</v>
      </c>
      <c r="D601" s="29">
        <v>77771.41</v>
      </c>
      <c r="E601" s="30">
        <v>0</v>
      </c>
      <c r="F601" s="29">
        <f>D601-E601</f>
        <v>77771.41</v>
      </c>
      <c r="G601" s="29">
        <v>0</v>
      </c>
      <c r="H601" s="29">
        <v>0</v>
      </c>
      <c r="I601" s="29">
        <v>0</v>
      </c>
      <c r="J601" s="29">
        <f>G601-H601-I601</f>
        <v>0</v>
      </c>
      <c r="K601" s="29">
        <v>37911.79</v>
      </c>
      <c r="L601" s="10">
        <f>(F601+J601)/C601</f>
        <v>193.94366583541148</v>
      </c>
      <c r="M601" s="10">
        <f>K601/C601</f>
        <v>94.543117206982544</v>
      </c>
      <c r="N601" s="11">
        <f>(F601+J601+K601)/C601</f>
        <v>288.48678304239405</v>
      </c>
    </row>
    <row r="602" spans="1:14" ht="15" customHeight="1">
      <c r="A602" s="8" t="s">
        <v>303</v>
      </c>
      <c r="B602" s="9" t="s">
        <v>275</v>
      </c>
      <c r="C602" s="28">
        <v>814</v>
      </c>
      <c r="D602" s="29">
        <v>175583.92</v>
      </c>
      <c r="E602" s="30">
        <v>0</v>
      </c>
      <c r="F602" s="29">
        <f>D602-E602</f>
        <v>175583.92</v>
      </c>
      <c r="G602" s="29">
        <v>295.75</v>
      </c>
      <c r="H602" s="29">
        <v>0</v>
      </c>
      <c r="I602" s="29">
        <v>0</v>
      </c>
      <c r="J602" s="29">
        <f>G602-H602-I602</f>
        <v>295.75</v>
      </c>
      <c r="K602" s="29">
        <v>58738.96</v>
      </c>
      <c r="L602" s="10">
        <f>(F602+J602)/C602</f>
        <v>216.06839066339069</v>
      </c>
      <c r="M602" s="10">
        <f>K602/C602</f>
        <v>72.160884520884522</v>
      </c>
      <c r="N602" s="11">
        <f>(F602+J602+K602)/C602</f>
        <v>288.2292751842752</v>
      </c>
    </row>
    <row r="603" spans="1:14" ht="15" customHeight="1">
      <c r="A603" s="8" t="s">
        <v>46</v>
      </c>
      <c r="B603" s="9" t="s">
        <v>0</v>
      </c>
      <c r="C603" s="28">
        <v>260</v>
      </c>
      <c r="D603" s="29">
        <v>42612.83</v>
      </c>
      <c r="E603" s="30">
        <v>0</v>
      </c>
      <c r="F603" s="29">
        <f>D603-E603</f>
        <v>42612.83</v>
      </c>
      <c r="G603" s="29">
        <v>0</v>
      </c>
      <c r="H603" s="29">
        <v>0</v>
      </c>
      <c r="I603" s="29">
        <v>0</v>
      </c>
      <c r="J603" s="29">
        <f>G603-H603-I603</f>
        <v>0</v>
      </c>
      <c r="K603" s="29">
        <v>32311.73</v>
      </c>
      <c r="L603" s="10">
        <f>(F603+J603)/C603</f>
        <v>163.8955</v>
      </c>
      <c r="M603" s="10">
        <f>K603/C603</f>
        <v>124.27588461538461</v>
      </c>
      <c r="N603" s="11">
        <f>(F603+J603+K603)/C603</f>
        <v>288.17138461538462</v>
      </c>
    </row>
    <row r="604" spans="1:14" ht="15" customHeight="1">
      <c r="A604" s="8" t="s">
        <v>50</v>
      </c>
      <c r="B604" s="9" t="s">
        <v>0</v>
      </c>
      <c r="C604" s="28">
        <v>982</v>
      </c>
      <c r="D604" s="29">
        <v>139669.16</v>
      </c>
      <c r="E604" s="30">
        <v>0</v>
      </c>
      <c r="F604" s="29">
        <f>D604-E604</f>
        <v>139669.16</v>
      </c>
      <c r="G604" s="29">
        <v>5803.34</v>
      </c>
      <c r="H604" s="29">
        <v>0</v>
      </c>
      <c r="I604" s="29">
        <v>0</v>
      </c>
      <c r="J604" s="29">
        <f>G604-H604-I604</f>
        <v>5803.34</v>
      </c>
      <c r="K604" s="29">
        <v>136958.67000000001</v>
      </c>
      <c r="L604" s="10">
        <f>(F604+J604)/C604</f>
        <v>148.13900203665989</v>
      </c>
      <c r="M604" s="10">
        <f>K604/C604</f>
        <v>139.46911405295316</v>
      </c>
      <c r="N604" s="11">
        <f>(F604+J604+K604)/C604</f>
        <v>287.60811608961308</v>
      </c>
    </row>
    <row r="605" spans="1:14" ht="15" customHeight="1">
      <c r="A605" s="8" t="s">
        <v>631</v>
      </c>
      <c r="B605" s="9" t="s">
        <v>319</v>
      </c>
      <c r="C605" s="28">
        <v>10736</v>
      </c>
      <c r="D605" s="29">
        <v>2669582.25</v>
      </c>
      <c r="E605" s="30">
        <v>0</v>
      </c>
      <c r="F605" s="29">
        <f>D605-E605</f>
        <v>2669582.25</v>
      </c>
      <c r="G605" s="29">
        <v>45143.08</v>
      </c>
      <c r="H605" s="29">
        <v>0</v>
      </c>
      <c r="I605" s="29">
        <v>0</v>
      </c>
      <c r="J605" s="29">
        <f>G605-H605-I605</f>
        <v>45143.08</v>
      </c>
      <c r="K605" s="29">
        <v>371330.99</v>
      </c>
      <c r="L605" s="10">
        <f>(F605+J605)/C605</f>
        <v>252.86189735469449</v>
      </c>
      <c r="M605" s="10">
        <f>K605/C605</f>
        <v>34.587461810730254</v>
      </c>
      <c r="N605" s="11">
        <f>(F605+J605+K605)/C605</f>
        <v>287.44935916542477</v>
      </c>
    </row>
    <row r="606" spans="1:14" ht="15" customHeight="1">
      <c r="A606" s="8" t="s">
        <v>45</v>
      </c>
      <c r="B606" s="9" t="s">
        <v>0</v>
      </c>
      <c r="C606" s="28">
        <v>712</v>
      </c>
      <c r="D606" s="29">
        <v>174381.1</v>
      </c>
      <c r="E606" s="30">
        <v>0</v>
      </c>
      <c r="F606" s="29">
        <f>D606-E606</f>
        <v>174381.1</v>
      </c>
      <c r="G606" s="29">
        <v>249</v>
      </c>
      <c r="H606" s="29">
        <v>0</v>
      </c>
      <c r="I606" s="29">
        <v>0</v>
      </c>
      <c r="J606" s="29">
        <f>G606-H606-I606</f>
        <v>249</v>
      </c>
      <c r="K606" s="29">
        <v>28815.5</v>
      </c>
      <c r="L606" s="10">
        <f>(F606+J606)/C606</f>
        <v>245.26699438202249</v>
      </c>
      <c r="M606" s="10">
        <f>K606/C606</f>
        <v>40.471207865168537</v>
      </c>
      <c r="N606" s="11">
        <f>(F606+J606+K606)/C606</f>
        <v>285.738202247191</v>
      </c>
    </row>
    <row r="607" spans="1:14" ht="15" customHeight="1">
      <c r="A607" s="8" t="s">
        <v>555</v>
      </c>
      <c r="B607" s="9" t="s">
        <v>319</v>
      </c>
      <c r="C607" s="28">
        <v>12501</v>
      </c>
      <c r="D607" s="29">
        <v>3184276.16</v>
      </c>
      <c r="E607" s="30">
        <v>0</v>
      </c>
      <c r="F607" s="29">
        <f>D607-E607</f>
        <v>3184276.16</v>
      </c>
      <c r="G607" s="29">
        <v>6990.98</v>
      </c>
      <c r="H607" s="29">
        <v>0</v>
      </c>
      <c r="I607" s="29">
        <v>0</v>
      </c>
      <c r="J607" s="29">
        <f>G607-H607-I607</f>
        <v>6990.98</v>
      </c>
      <c r="K607" s="29">
        <v>368968.58</v>
      </c>
      <c r="L607" s="10">
        <f>(F607+J607)/C607</f>
        <v>255.28094872410207</v>
      </c>
      <c r="M607" s="10">
        <f>K607/C607</f>
        <v>29.515125189984804</v>
      </c>
      <c r="N607" s="11">
        <f>(F607+J607+K607)/C607</f>
        <v>284.79607391408689</v>
      </c>
    </row>
    <row r="608" spans="1:14" ht="15" customHeight="1">
      <c r="A608" s="8" t="s">
        <v>592</v>
      </c>
      <c r="B608" s="9" t="s">
        <v>319</v>
      </c>
      <c r="C608" s="28">
        <v>2343</v>
      </c>
      <c r="D608" s="29">
        <v>499896.84</v>
      </c>
      <c r="E608" s="30">
        <v>0</v>
      </c>
      <c r="F608" s="29">
        <f>D608-E608</f>
        <v>499896.84</v>
      </c>
      <c r="G608" s="29">
        <v>19508.34</v>
      </c>
      <c r="H608" s="29">
        <v>0</v>
      </c>
      <c r="I608" s="29">
        <v>0</v>
      </c>
      <c r="J608" s="29">
        <f>G608-H608-I608</f>
        <v>19508.34</v>
      </c>
      <c r="K608" s="29">
        <v>146927.07</v>
      </c>
      <c r="L608" s="10">
        <f>(F608+J608)/C608</f>
        <v>221.68381562099873</v>
      </c>
      <c r="M608" s="10">
        <f>K608/C608</f>
        <v>62.708950064020492</v>
      </c>
      <c r="N608" s="11">
        <f>(F608+J608+K608)/C608</f>
        <v>284.39276568501919</v>
      </c>
    </row>
    <row r="609" spans="1:14" ht="15" customHeight="1">
      <c r="A609" s="8" t="s">
        <v>461</v>
      </c>
      <c r="B609" s="9" t="s">
        <v>319</v>
      </c>
      <c r="C609" s="28">
        <v>9486</v>
      </c>
      <c r="D609" s="29">
        <v>2290996.0699999998</v>
      </c>
      <c r="E609" s="30">
        <v>0</v>
      </c>
      <c r="F609" s="29">
        <f>D609-E609</f>
        <v>2290996.0699999998</v>
      </c>
      <c r="G609" s="29">
        <v>78131.48</v>
      </c>
      <c r="H609" s="29">
        <v>0</v>
      </c>
      <c r="I609" s="29">
        <v>0</v>
      </c>
      <c r="J609" s="29">
        <f>G609-H609-I609</f>
        <v>78131.48</v>
      </c>
      <c r="K609" s="29">
        <v>315145.40999999997</v>
      </c>
      <c r="L609" s="10">
        <f>(F609+J609)/C609</f>
        <v>249.74989985241407</v>
      </c>
      <c r="M609" s="10">
        <f>K609/C609</f>
        <v>33.22216002530044</v>
      </c>
      <c r="N609" s="11">
        <f>(F609+J609+K609)/C609</f>
        <v>282.97205987771451</v>
      </c>
    </row>
    <row r="610" spans="1:14" ht="15" customHeight="1">
      <c r="A610" s="8" t="s">
        <v>603</v>
      </c>
      <c r="B610" s="9" t="s">
        <v>237</v>
      </c>
      <c r="C610" s="28">
        <v>1118</v>
      </c>
      <c r="D610" s="29">
        <v>272341.44</v>
      </c>
      <c r="E610" s="30">
        <v>0</v>
      </c>
      <c r="F610" s="29">
        <f>D610-E610</f>
        <v>272341.44</v>
      </c>
      <c r="G610" s="29">
        <v>13688.17</v>
      </c>
      <c r="H610" s="29">
        <v>0</v>
      </c>
      <c r="I610" s="29">
        <v>0</v>
      </c>
      <c r="J610" s="29">
        <f>G610-H610-I610</f>
        <v>13688.17</v>
      </c>
      <c r="K610" s="29">
        <v>29848.2</v>
      </c>
      <c r="L610" s="10">
        <f>(F610+J610)/C610</f>
        <v>255.84043828264757</v>
      </c>
      <c r="M610" s="10">
        <f>K610/C610</f>
        <v>26.697853309481218</v>
      </c>
      <c r="N610" s="11">
        <f>(F610+J610+K610)/C610</f>
        <v>282.53829159212881</v>
      </c>
    </row>
    <row r="611" spans="1:14" ht="15" customHeight="1">
      <c r="A611" s="8" t="s">
        <v>445</v>
      </c>
      <c r="B611" s="9" t="s">
        <v>119</v>
      </c>
      <c r="C611" s="28">
        <v>5480</v>
      </c>
      <c r="D611" s="29">
        <v>1254946.1200000001</v>
      </c>
      <c r="E611" s="30">
        <v>0</v>
      </c>
      <c r="F611" s="29">
        <f>D611-E611</f>
        <v>1254946.1200000001</v>
      </c>
      <c r="G611" s="29">
        <v>28940.19</v>
      </c>
      <c r="H611" s="29">
        <v>0</v>
      </c>
      <c r="I611" s="29">
        <v>0</v>
      </c>
      <c r="J611" s="29">
        <f>G611-H611-I611</f>
        <v>28940.19</v>
      </c>
      <c r="K611" s="29">
        <v>262123.76</v>
      </c>
      <c r="L611" s="10">
        <f>(F611+J611)/C611</f>
        <v>234.28582299270073</v>
      </c>
      <c r="M611" s="10">
        <f>K611/C611</f>
        <v>47.83280291970803</v>
      </c>
      <c r="N611" s="11">
        <f>(F611+J611+K611)/C611</f>
        <v>282.11862591240879</v>
      </c>
    </row>
    <row r="612" spans="1:14" ht="15" customHeight="1">
      <c r="A612" s="8" t="s">
        <v>460</v>
      </c>
      <c r="B612" s="9" t="s">
        <v>319</v>
      </c>
      <c r="C612" s="28">
        <v>5864</v>
      </c>
      <c r="D612" s="29">
        <v>1383102.05</v>
      </c>
      <c r="E612" s="30">
        <v>0</v>
      </c>
      <c r="F612" s="29">
        <f>D612-E612</f>
        <v>1383102.05</v>
      </c>
      <c r="G612" s="29">
        <v>42320.57</v>
      </c>
      <c r="H612" s="29">
        <v>0</v>
      </c>
      <c r="I612" s="29">
        <v>0</v>
      </c>
      <c r="J612" s="29">
        <f>G612-H612-I612</f>
        <v>42320.57</v>
      </c>
      <c r="K612" s="29">
        <v>226396.31</v>
      </c>
      <c r="L612" s="10">
        <f>(F612+J612)/C612</f>
        <v>243.08025579809006</v>
      </c>
      <c r="M612" s="10">
        <f>K612/C612</f>
        <v>38.607829126875849</v>
      </c>
      <c r="N612" s="11">
        <f>(F612+J612+K612)/C612</f>
        <v>281.68808492496595</v>
      </c>
    </row>
    <row r="613" spans="1:14" ht="15" customHeight="1">
      <c r="A613" s="8" t="s">
        <v>118</v>
      </c>
      <c r="B613" s="9" t="s">
        <v>91</v>
      </c>
      <c r="C613" s="28">
        <v>2885</v>
      </c>
      <c r="D613" s="29">
        <v>659329.68999999994</v>
      </c>
      <c r="E613" s="30">
        <v>0</v>
      </c>
      <c r="F613" s="29">
        <f>D613-E613</f>
        <v>659329.68999999994</v>
      </c>
      <c r="G613" s="29">
        <v>28956.080000000002</v>
      </c>
      <c r="H613" s="29">
        <v>0</v>
      </c>
      <c r="I613" s="29">
        <v>0</v>
      </c>
      <c r="J613" s="29">
        <f>G613-H613-I613</f>
        <v>28956.080000000002</v>
      </c>
      <c r="K613" s="29">
        <v>123503.27</v>
      </c>
      <c r="L613" s="10">
        <f>(F613+J613)/C613</f>
        <v>238.57392374350084</v>
      </c>
      <c r="M613" s="10">
        <f>K613/C613</f>
        <v>42.80875909878683</v>
      </c>
      <c r="N613" s="11">
        <f>(F613+J613+K613)/C613</f>
        <v>281.38268284228769</v>
      </c>
    </row>
    <row r="614" spans="1:14" ht="15" customHeight="1">
      <c r="A614" s="8" t="s">
        <v>462</v>
      </c>
      <c r="B614" s="9" t="s">
        <v>237</v>
      </c>
      <c r="C614" s="28">
        <v>5341</v>
      </c>
      <c r="D614" s="29">
        <v>1272479.3899999999</v>
      </c>
      <c r="E614" s="30">
        <v>0</v>
      </c>
      <c r="F614" s="29">
        <f>D614-E614</f>
        <v>1272479.3899999999</v>
      </c>
      <c r="G614" s="29">
        <v>29534.04</v>
      </c>
      <c r="H614" s="29">
        <v>0</v>
      </c>
      <c r="I614" s="29">
        <v>0</v>
      </c>
      <c r="J614" s="29">
        <f>G614-H614-I614</f>
        <v>29534.04</v>
      </c>
      <c r="K614" s="29">
        <v>186673.17</v>
      </c>
      <c r="L614" s="10">
        <f>(F614+J614)/C614</f>
        <v>243.7770885601947</v>
      </c>
      <c r="M614" s="10">
        <f>K614/C614</f>
        <v>34.95097734506647</v>
      </c>
      <c r="N614" s="11">
        <f>(F614+J614+K614)/C614</f>
        <v>278.72806590526113</v>
      </c>
    </row>
    <row r="615" spans="1:14" ht="15" customHeight="1">
      <c r="A615" s="8" t="s">
        <v>238</v>
      </c>
      <c r="B615" s="9" t="s">
        <v>237</v>
      </c>
      <c r="C615" s="28">
        <v>1943</v>
      </c>
      <c r="D615" s="29">
        <v>460756.98</v>
      </c>
      <c r="E615" s="30">
        <v>0</v>
      </c>
      <c r="F615" s="29">
        <f>D615-E615</f>
        <v>460756.98</v>
      </c>
      <c r="G615" s="29">
        <v>11277.1</v>
      </c>
      <c r="H615" s="29">
        <v>0</v>
      </c>
      <c r="I615" s="29">
        <v>0</v>
      </c>
      <c r="J615" s="29">
        <f>G615-H615-I615</f>
        <v>11277.1</v>
      </c>
      <c r="K615" s="29">
        <v>69389.100000000006</v>
      </c>
      <c r="L615" s="10">
        <f>(F615+J615)/C615</f>
        <v>242.9408543489449</v>
      </c>
      <c r="M615" s="10">
        <f>K615/C615</f>
        <v>35.71235203293876</v>
      </c>
      <c r="N615" s="11">
        <f>(F615+J615+K615)/C615</f>
        <v>278.65320638188365</v>
      </c>
    </row>
    <row r="616" spans="1:14" ht="15" customHeight="1">
      <c r="A616" s="8" t="s">
        <v>459</v>
      </c>
      <c r="B616" s="9" t="s">
        <v>319</v>
      </c>
      <c r="C616" s="28">
        <v>6175</v>
      </c>
      <c r="D616" s="29">
        <v>1461162.71</v>
      </c>
      <c r="E616" s="30">
        <v>0</v>
      </c>
      <c r="F616" s="29">
        <f>D616-E616</f>
        <v>1461162.71</v>
      </c>
      <c r="G616" s="29">
        <v>41004.03</v>
      </c>
      <c r="H616" s="29">
        <v>0</v>
      </c>
      <c r="I616" s="29">
        <v>0</v>
      </c>
      <c r="J616" s="29">
        <f>G616-H616-I616</f>
        <v>41004.03</v>
      </c>
      <c r="K616" s="29">
        <v>206048.17</v>
      </c>
      <c r="L616" s="10">
        <f>(F616+J616)/C616</f>
        <v>243.26586882591093</v>
      </c>
      <c r="M616" s="10">
        <f>K616/C616</f>
        <v>33.368124696356276</v>
      </c>
      <c r="N616" s="11">
        <f>(F616+J616+K616)/C616</f>
        <v>276.63399352226719</v>
      </c>
    </row>
    <row r="617" spans="1:14" ht="15" customHeight="1">
      <c r="A617" s="8" t="s">
        <v>41</v>
      </c>
      <c r="B617" s="9" t="s">
        <v>0</v>
      </c>
      <c r="C617" s="28">
        <v>337</v>
      </c>
      <c r="D617" s="29">
        <v>47035.6</v>
      </c>
      <c r="E617" s="30">
        <v>0</v>
      </c>
      <c r="F617" s="29">
        <f>D617-E617</f>
        <v>47035.6</v>
      </c>
      <c r="G617" s="29">
        <v>2413.6999999999998</v>
      </c>
      <c r="H617" s="29">
        <v>0</v>
      </c>
      <c r="I617" s="29">
        <v>0</v>
      </c>
      <c r="J617" s="29">
        <f>G617-H617-I617</f>
        <v>2413.6999999999998</v>
      </c>
      <c r="K617" s="29">
        <v>43416.78</v>
      </c>
      <c r="L617" s="10">
        <f>(F617+J617)/C617</f>
        <v>146.73382789317506</v>
      </c>
      <c r="M617" s="10">
        <f>K617/C617</f>
        <v>128.83317507418397</v>
      </c>
      <c r="N617" s="11">
        <f>(F617+J617+K617)/C617</f>
        <v>275.56700296735903</v>
      </c>
    </row>
    <row r="618" spans="1:14" ht="15" customHeight="1">
      <c r="A618" s="8" t="s">
        <v>163</v>
      </c>
      <c r="B618" s="9" t="s">
        <v>119</v>
      </c>
      <c r="C618" s="28">
        <v>4481</v>
      </c>
      <c r="D618" s="29">
        <v>1019889.7</v>
      </c>
      <c r="E618" s="30">
        <v>0</v>
      </c>
      <c r="F618" s="29">
        <f>D618-E618</f>
        <v>1019889.7</v>
      </c>
      <c r="G618" s="29">
        <v>19665.759999999998</v>
      </c>
      <c r="H618" s="29">
        <v>0</v>
      </c>
      <c r="I618" s="29">
        <v>0</v>
      </c>
      <c r="J618" s="29">
        <f>G618-H618-I618</f>
        <v>19665.759999999998</v>
      </c>
      <c r="K618" s="29">
        <v>193071.96</v>
      </c>
      <c r="L618" s="10">
        <f>(F618+J618)/C618</f>
        <v>231.99184557018521</v>
      </c>
      <c r="M618" s="10">
        <f>K618/C618</f>
        <v>43.086802053113139</v>
      </c>
      <c r="N618" s="11">
        <f>(F618+J618+K618)/C618</f>
        <v>275.07864762329837</v>
      </c>
    </row>
    <row r="619" spans="1:14" ht="15" customHeight="1">
      <c r="A619" s="8" t="s">
        <v>174</v>
      </c>
      <c r="B619" s="9" t="s">
        <v>119</v>
      </c>
      <c r="C619" s="28">
        <v>191</v>
      </c>
      <c r="D619" s="29">
        <v>43047.199999999997</v>
      </c>
      <c r="E619" s="30">
        <v>0</v>
      </c>
      <c r="F619" s="29">
        <f>D619-E619</f>
        <v>43047.199999999997</v>
      </c>
      <c r="G619" s="29">
        <v>408.35</v>
      </c>
      <c r="H619" s="29">
        <v>0</v>
      </c>
      <c r="I619" s="29">
        <v>0</v>
      </c>
      <c r="J619" s="29">
        <f>G619-H619-I619</f>
        <v>408.35</v>
      </c>
      <c r="K619" s="29">
        <v>8249.39</v>
      </c>
      <c r="L619" s="10">
        <f>(F619+J619)/C619</f>
        <v>227.5159685863874</v>
      </c>
      <c r="M619" s="10">
        <f>K619/C619</f>
        <v>43.190523560209421</v>
      </c>
      <c r="N619" s="11">
        <f>(F619+J619+K619)/C619</f>
        <v>270.70649214659682</v>
      </c>
    </row>
    <row r="620" spans="1:14" ht="15" customHeight="1">
      <c r="A620" s="8" t="s">
        <v>269</v>
      </c>
      <c r="B620" s="9" t="s">
        <v>267</v>
      </c>
      <c r="C620" s="28">
        <v>796</v>
      </c>
      <c r="D620" s="29">
        <v>165967.18</v>
      </c>
      <c r="E620" s="30">
        <v>0</v>
      </c>
      <c r="F620" s="29">
        <f>D620-E620</f>
        <v>165967.18</v>
      </c>
      <c r="G620" s="29">
        <v>1082.04</v>
      </c>
      <c r="H620" s="29">
        <v>0</v>
      </c>
      <c r="I620" s="29">
        <v>0</v>
      </c>
      <c r="J620" s="29">
        <f>G620-H620-I620</f>
        <v>1082.04</v>
      </c>
      <c r="K620" s="29">
        <v>47298.3</v>
      </c>
      <c r="L620" s="10">
        <f>(F620+J620)/C620</f>
        <v>209.86082914572864</v>
      </c>
      <c r="M620" s="10">
        <f>K620/C620</f>
        <v>59.41997487437186</v>
      </c>
      <c r="N620" s="11">
        <f>(F620+J620+K620)/C620</f>
        <v>269.2808040201005</v>
      </c>
    </row>
    <row r="621" spans="1:14" ht="15" customHeight="1">
      <c r="A621" s="8" t="s">
        <v>121</v>
      </c>
      <c r="B621" s="9" t="s">
        <v>119</v>
      </c>
      <c r="C621" s="28">
        <v>350</v>
      </c>
      <c r="D621" s="29">
        <v>56975.54</v>
      </c>
      <c r="E621" s="30">
        <v>0</v>
      </c>
      <c r="F621" s="29">
        <f>D621-E621</f>
        <v>56975.54</v>
      </c>
      <c r="G621" s="29">
        <v>24205.97</v>
      </c>
      <c r="H621" s="29">
        <v>0</v>
      </c>
      <c r="I621" s="29">
        <v>0</v>
      </c>
      <c r="J621" s="29">
        <f>G621-H621-I621</f>
        <v>24205.97</v>
      </c>
      <c r="K621" s="29">
        <v>12689.94</v>
      </c>
      <c r="L621" s="10">
        <f>(F621+J621)/C621</f>
        <v>231.94717142857147</v>
      </c>
      <c r="M621" s="10">
        <f>K621/C621</f>
        <v>36.256971428571433</v>
      </c>
      <c r="N621" s="11">
        <f>(F621+J621+K621)/C621</f>
        <v>268.20414285714287</v>
      </c>
    </row>
    <row r="622" spans="1:14" ht="15" customHeight="1">
      <c r="A622" s="8" t="s">
        <v>576</v>
      </c>
      <c r="B622" s="9" t="s">
        <v>91</v>
      </c>
      <c r="C622" s="28">
        <v>299</v>
      </c>
      <c r="D622" s="29">
        <v>61296.85</v>
      </c>
      <c r="E622" s="30">
        <v>0</v>
      </c>
      <c r="F622" s="29">
        <f>D622-E622</f>
        <v>61296.85</v>
      </c>
      <c r="G622" s="29">
        <v>4085.1</v>
      </c>
      <c r="H622" s="29">
        <v>0</v>
      </c>
      <c r="I622" s="29">
        <v>0</v>
      </c>
      <c r="J622" s="29">
        <f>G622-H622-I622</f>
        <v>4085.1</v>
      </c>
      <c r="K622" s="29">
        <v>14439.13</v>
      </c>
      <c r="L622" s="10">
        <f>(F622+J622)/C622</f>
        <v>218.66872909698995</v>
      </c>
      <c r="M622" s="10">
        <f>K622/C622</f>
        <v>48.291404682274248</v>
      </c>
      <c r="N622" s="11">
        <f>(F622+J622+K622)/C622</f>
        <v>266.9601337792642</v>
      </c>
    </row>
    <row r="623" spans="1:14" ht="15" customHeight="1">
      <c r="A623" s="8" t="s">
        <v>26</v>
      </c>
      <c r="B623" s="9" t="s">
        <v>0</v>
      </c>
      <c r="C623" s="28">
        <v>1784</v>
      </c>
      <c r="D623" s="29">
        <v>297512.48</v>
      </c>
      <c r="E623" s="30">
        <v>0</v>
      </c>
      <c r="F623" s="29">
        <f>D623-E623</f>
        <v>297512.48</v>
      </c>
      <c r="G623" s="29">
        <v>0</v>
      </c>
      <c r="H623" s="29">
        <v>0</v>
      </c>
      <c r="I623" s="29">
        <v>0</v>
      </c>
      <c r="J623" s="29">
        <f>G623-H623-I623</f>
        <v>0</v>
      </c>
      <c r="K623" s="29">
        <v>178226.26</v>
      </c>
      <c r="L623" s="10">
        <f>(F623+J623)/C623</f>
        <v>166.76708520179372</v>
      </c>
      <c r="M623" s="10">
        <f>K623/C623</f>
        <v>99.902612107623327</v>
      </c>
      <c r="N623" s="11">
        <f>(F623+J623+K623)/C623</f>
        <v>266.66969730941702</v>
      </c>
    </row>
    <row r="624" spans="1:14" ht="15" customHeight="1">
      <c r="A624" s="8" t="s">
        <v>31</v>
      </c>
      <c r="B624" s="9" t="s">
        <v>0</v>
      </c>
      <c r="C624" s="28">
        <v>3513</v>
      </c>
      <c r="D624" s="29">
        <v>710666.08</v>
      </c>
      <c r="E624" s="30">
        <v>0</v>
      </c>
      <c r="F624" s="29">
        <f>D624-E624</f>
        <v>710666.08</v>
      </c>
      <c r="G624" s="29">
        <v>11913.17</v>
      </c>
      <c r="H624" s="29">
        <v>0</v>
      </c>
      <c r="I624" s="29">
        <v>0</v>
      </c>
      <c r="J624" s="29">
        <f>G624-H624-I624</f>
        <v>11913.17</v>
      </c>
      <c r="K624" s="29">
        <v>212890.67</v>
      </c>
      <c r="L624" s="10">
        <f>(F624+J624)/C624</f>
        <v>205.68723313407344</v>
      </c>
      <c r="M624" s="10">
        <f>K624/C624</f>
        <v>60.600816965556511</v>
      </c>
      <c r="N624" s="11">
        <f>(F624+J624+K624)/C624</f>
        <v>266.28805009962997</v>
      </c>
    </row>
    <row r="625" spans="1:14" ht="15" customHeight="1">
      <c r="A625" s="8" t="s">
        <v>264</v>
      </c>
      <c r="B625" s="9" t="s">
        <v>237</v>
      </c>
      <c r="C625" s="28">
        <v>4615</v>
      </c>
      <c r="D625" s="29">
        <v>958455.12</v>
      </c>
      <c r="E625" s="30">
        <v>0</v>
      </c>
      <c r="F625" s="29">
        <f>D625-E625</f>
        <v>958455.12</v>
      </c>
      <c r="G625" s="29">
        <v>57519.03</v>
      </c>
      <c r="H625" s="29">
        <v>0</v>
      </c>
      <c r="I625" s="29">
        <v>0</v>
      </c>
      <c r="J625" s="29">
        <f>G625-H625-I625</f>
        <v>57519.03</v>
      </c>
      <c r="K625" s="29">
        <v>211702.38</v>
      </c>
      <c r="L625" s="10">
        <f>(F625+J625)/C625</f>
        <v>220.14607800650055</v>
      </c>
      <c r="M625" s="10">
        <f>K625/C625</f>
        <v>45.872671722643553</v>
      </c>
      <c r="N625" s="11">
        <f>(F625+J625+K625)/C625</f>
        <v>266.01874972914408</v>
      </c>
    </row>
    <row r="626" spans="1:14" ht="15" customHeight="1">
      <c r="A626" s="8" t="s">
        <v>657</v>
      </c>
      <c r="B626" s="9" t="s">
        <v>0</v>
      </c>
      <c r="C626" s="28">
        <v>572</v>
      </c>
      <c r="D626" s="29">
        <v>110349.12</v>
      </c>
      <c r="E626" s="30">
        <v>0</v>
      </c>
      <c r="F626" s="29">
        <f>D626-E626</f>
        <v>110349.12</v>
      </c>
      <c r="G626" s="29">
        <v>664.18</v>
      </c>
      <c r="H626" s="29">
        <v>0</v>
      </c>
      <c r="I626" s="29">
        <v>0</v>
      </c>
      <c r="J626" s="29">
        <f>G626-H626-I626</f>
        <v>664.18</v>
      </c>
      <c r="K626" s="29">
        <v>40325.379999999997</v>
      </c>
      <c r="L626" s="10">
        <f>(F626+J626)/C626</f>
        <v>194.07919580419579</v>
      </c>
      <c r="M626" s="10">
        <f>K626/C626</f>
        <v>70.498916083916086</v>
      </c>
      <c r="N626" s="11">
        <f>(F626+J626+K626)/C626</f>
        <v>264.57811188811189</v>
      </c>
    </row>
    <row r="627" spans="1:14" ht="15" customHeight="1">
      <c r="A627" s="8" t="s">
        <v>143</v>
      </c>
      <c r="B627" s="9" t="s">
        <v>119</v>
      </c>
      <c r="C627" s="28">
        <v>609</v>
      </c>
      <c r="D627" s="29">
        <v>107243.84</v>
      </c>
      <c r="E627" s="30">
        <v>0</v>
      </c>
      <c r="F627" s="29">
        <f>D627-E627</f>
        <v>107243.84</v>
      </c>
      <c r="G627" s="29">
        <v>3688.04</v>
      </c>
      <c r="H627" s="29">
        <v>0</v>
      </c>
      <c r="I627" s="29">
        <v>0</v>
      </c>
      <c r="J627" s="29">
        <f>G627-H627-I627</f>
        <v>3688.04</v>
      </c>
      <c r="K627" s="29">
        <v>49923.55</v>
      </c>
      <c r="L627" s="10">
        <f>(F627+J627)/C627</f>
        <v>182.1541543513957</v>
      </c>
      <c r="M627" s="10">
        <f>K627/C627</f>
        <v>81.976272577996724</v>
      </c>
      <c r="N627" s="11">
        <f>(F627+J627+K627)/C627</f>
        <v>264.13042692939246</v>
      </c>
    </row>
    <row r="628" spans="1:14" ht="15" customHeight="1">
      <c r="A628" s="8" t="s">
        <v>173</v>
      </c>
      <c r="B628" s="9" t="s">
        <v>119</v>
      </c>
      <c r="C628" s="28">
        <v>2902</v>
      </c>
      <c r="D628" s="29">
        <v>688967.21</v>
      </c>
      <c r="E628" s="30">
        <v>0</v>
      </c>
      <c r="F628" s="29">
        <f>D628-E628</f>
        <v>688967.21</v>
      </c>
      <c r="G628" s="29">
        <v>23539.439999999999</v>
      </c>
      <c r="H628" s="29">
        <v>0</v>
      </c>
      <c r="I628" s="29">
        <v>0</v>
      </c>
      <c r="J628" s="29">
        <f>G628-H628-I628</f>
        <v>23539.439999999999</v>
      </c>
      <c r="K628" s="29">
        <v>48436.27</v>
      </c>
      <c r="L628" s="10">
        <f>(F628+J628)/C628</f>
        <v>245.52262232942795</v>
      </c>
      <c r="M628" s="10">
        <f>K628/C628</f>
        <v>16.69065127498277</v>
      </c>
      <c r="N628" s="11">
        <f>(F628+J628+K628)/C628</f>
        <v>262.21327360441074</v>
      </c>
    </row>
    <row r="629" spans="1:14" ht="15" customHeight="1">
      <c r="A629" s="8" t="s">
        <v>132</v>
      </c>
      <c r="B629" s="9" t="s">
        <v>119</v>
      </c>
      <c r="C629" s="28">
        <v>379</v>
      </c>
      <c r="D629" s="29">
        <v>69822.31</v>
      </c>
      <c r="E629" s="30">
        <v>0</v>
      </c>
      <c r="F629" s="29">
        <f>D629-E629</f>
        <v>69822.31</v>
      </c>
      <c r="G629" s="29">
        <v>1558.36</v>
      </c>
      <c r="H629" s="29">
        <v>0</v>
      </c>
      <c r="I629" s="29">
        <v>0</v>
      </c>
      <c r="J629" s="29">
        <f>G629-H629-I629</f>
        <v>1558.36</v>
      </c>
      <c r="K629" s="29">
        <v>27395.360000000001</v>
      </c>
      <c r="L629" s="10">
        <f>(F629+J629)/C629</f>
        <v>188.33949868073879</v>
      </c>
      <c r="M629" s="10">
        <f>K629/C629</f>
        <v>72.283271767810021</v>
      </c>
      <c r="N629" s="11">
        <f>(F629+J629+K629)/C629</f>
        <v>260.62277044854881</v>
      </c>
    </row>
    <row r="630" spans="1:14" ht="15" customHeight="1">
      <c r="A630" s="8" t="s">
        <v>324</v>
      </c>
      <c r="B630" s="9" t="s">
        <v>319</v>
      </c>
      <c r="C630" s="28">
        <v>3846</v>
      </c>
      <c r="D630" s="29">
        <v>792464.36</v>
      </c>
      <c r="E630" s="30">
        <v>0</v>
      </c>
      <c r="F630" s="29">
        <f>D630-E630</f>
        <v>792464.36</v>
      </c>
      <c r="G630" s="29">
        <v>2113.5</v>
      </c>
      <c r="H630" s="29">
        <v>0</v>
      </c>
      <c r="I630" s="29">
        <v>0</v>
      </c>
      <c r="J630" s="29">
        <f>G630-H630-I630</f>
        <v>2113.5</v>
      </c>
      <c r="K630" s="29">
        <v>207383.56</v>
      </c>
      <c r="L630" s="10">
        <f>(F630+J630)/C630</f>
        <v>206.5985075403016</v>
      </c>
      <c r="M630" s="10">
        <f>K630/C630</f>
        <v>53.921882475299014</v>
      </c>
      <c r="N630" s="11">
        <f>(F630+J630+K630)/C630</f>
        <v>260.52039001560058</v>
      </c>
    </row>
    <row r="631" spans="1:14" ht="15" customHeight="1">
      <c r="A631" s="8" t="s">
        <v>456</v>
      </c>
      <c r="B631" s="9" t="s">
        <v>267</v>
      </c>
      <c r="C631" s="28">
        <v>5043</v>
      </c>
      <c r="D631" s="29">
        <v>918820.57</v>
      </c>
      <c r="E631" s="30">
        <v>0</v>
      </c>
      <c r="F631" s="29">
        <f>D631-E631</f>
        <v>918820.57</v>
      </c>
      <c r="G631" s="29">
        <v>30958.27</v>
      </c>
      <c r="H631" s="29">
        <v>0</v>
      </c>
      <c r="I631" s="29">
        <v>0</v>
      </c>
      <c r="J631" s="29">
        <f>G631-H631-I631</f>
        <v>30958.27</v>
      </c>
      <c r="K631" s="29">
        <v>342541.35</v>
      </c>
      <c r="L631" s="10">
        <f>(F631+J631)/C631</f>
        <v>188.33607773150902</v>
      </c>
      <c r="M631" s="10">
        <f>K631/C631</f>
        <v>67.924122546103504</v>
      </c>
      <c r="N631" s="11">
        <f>(F631+J631+K631)/C631</f>
        <v>256.26020027761251</v>
      </c>
    </row>
    <row r="632" spans="1:14" ht="15" customHeight="1">
      <c r="A632" s="8" t="s">
        <v>333</v>
      </c>
      <c r="B632" s="9" t="s">
        <v>319</v>
      </c>
      <c r="C632" s="28">
        <v>2592</v>
      </c>
      <c r="D632" s="29">
        <v>580274.21</v>
      </c>
      <c r="E632" s="30">
        <v>0</v>
      </c>
      <c r="F632" s="29">
        <f>D632-E632</f>
        <v>580274.21</v>
      </c>
      <c r="G632" s="29">
        <v>3283.12</v>
      </c>
      <c r="H632" s="29">
        <v>0</v>
      </c>
      <c r="I632" s="29">
        <v>0</v>
      </c>
      <c r="J632" s="29">
        <f>G632-H632-I632</f>
        <v>3283.12</v>
      </c>
      <c r="K632" s="29">
        <v>73178.48</v>
      </c>
      <c r="L632" s="10">
        <f>(F632+J632)/C632</f>
        <v>225.13785879629629</v>
      </c>
      <c r="M632" s="10">
        <f>K632/C632</f>
        <v>28.232438271604938</v>
      </c>
      <c r="N632" s="11">
        <f>(F632+J632+K632)/C632</f>
        <v>253.37029706790122</v>
      </c>
    </row>
    <row r="633" spans="1:14" ht="15" customHeight="1">
      <c r="A633" s="8" t="s">
        <v>49</v>
      </c>
      <c r="B633" s="9" t="s">
        <v>0</v>
      </c>
      <c r="C633" s="28">
        <v>2600</v>
      </c>
      <c r="D633" s="29">
        <v>454864.6</v>
      </c>
      <c r="E633" s="30">
        <v>0</v>
      </c>
      <c r="F633" s="29">
        <f>D633-E633</f>
        <v>454864.6</v>
      </c>
      <c r="G633" s="29">
        <v>4187.17</v>
      </c>
      <c r="H633" s="29">
        <v>0</v>
      </c>
      <c r="I633" s="29">
        <v>0</v>
      </c>
      <c r="J633" s="29">
        <f>G633-H633-I633</f>
        <v>4187.17</v>
      </c>
      <c r="K633" s="29">
        <v>199344.1</v>
      </c>
      <c r="L633" s="10">
        <f>(F633+J633)/C633</f>
        <v>176.55837307692306</v>
      </c>
      <c r="M633" s="10">
        <f>K633/C633</f>
        <v>76.67080769230769</v>
      </c>
      <c r="N633" s="11">
        <f>(F633+J633+K633)/C633</f>
        <v>253.22918076923077</v>
      </c>
    </row>
    <row r="634" spans="1:14" ht="15" customHeight="1">
      <c r="A634" s="8" t="s">
        <v>591</v>
      </c>
      <c r="B634" s="9" t="s">
        <v>237</v>
      </c>
      <c r="C634" s="28">
        <v>3701</v>
      </c>
      <c r="D634" s="29">
        <v>820516.51</v>
      </c>
      <c r="E634" s="30">
        <v>0</v>
      </c>
      <c r="F634" s="29">
        <f>D634-E634</f>
        <v>820516.51</v>
      </c>
      <c r="G634" s="29">
        <v>15119.38</v>
      </c>
      <c r="H634" s="29">
        <v>0</v>
      </c>
      <c r="I634" s="29">
        <v>0</v>
      </c>
      <c r="J634" s="29">
        <f>G634-H634-I634</f>
        <v>15119.38</v>
      </c>
      <c r="K634" s="29">
        <v>99285.1</v>
      </c>
      <c r="L634" s="10">
        <f>(F634+J634)/C634</f>
        <v>225.78651445555255</v>
      </c>
      <c r="M634" s="10">
        <f>K634/C634</f>
        <v>26.826560389084033</v>
      </c>
      <c r="N634" s="11">
        <f>(F634+J634+K634)/C634</f>
        <v>252.61307484463657</v>
      </c>
    </row>
    <row r="635" spans="1:14" ht="15" customHeight="1">
      <c r="A635" s="8" t="s">
        <v>553</v>
      </c>
      <c r="B635" s="9" t="s">
        <v>91</v>
      </c>
      <c r="C635" s="28">
        <v>7939</v>
      </c>
      <c r="D635" s="29">
        <v>1680600.91</v>
      </c>
      <c r="E635" s="30">
        <v>0</v>
      </c>
      <c r="F635" s="29">
        <f>D635-E635</f>
        <v>1680600.91</v>
      </c>
      <c r="G635" s="29">
        <v>37390.46</v>
      </c>
      <c r="H635" s="29">
        <v>0</v>
      </c>
      <c r="I635" s="29">
        <v>0</v>
      </c>
      <c r="J635" s="29">
        <f>G635-H635-I635</f>
        <v>37390.46</v>
      </c>
      <c r="K635" s="29">
        <v>278232.71000000002</v>
      </c>
      <c r="L635" s="10">
        <f>(F635+J635)/C635</f>
        <v>216.39896334550949</v>
      </c>
      <c r="M635" s="10">
        <f>K635/C635</f>
        <v>35.046316916488223</v>
      </c>
      <c r="N635" s="11">
        <f>(F635+J635+K635)/C635</f>
        <v>251.44528026199771</v>
      </c>
    </row>
    <row r="636" spans="1:14" ht="15" customHeight="1">
      <c r="A636" s="8" t="s">
        <v>138</v>
      </c>
      <c r="B636" s="9" t="s">
        <v>119</v>
      </c>
      <c r="C636" s="28">
        <v>196</v>
      </c>
      <c r="D636" s="29">
        <v>43197.75</v>
      </c>
      <c r="E636" s="30">
        <v>0</v>
      </c>
      <c r="F636" s="29">
        <f>D636-E636</f>
        <v>43197.75</v>
      </c>
      <c r="G636" s="29">
        <v>91.8</v>
      </c>
      <c r="H636" s="29">
        <v>0</v>
      </c>
      <c r="I636" s="29">
        <v>0</v>
      </c>
      <c r="J636" s="29">
        <f>G636-H636-I636</f>
        <v>91.8</v>
      </c>
      <c r="K636" s="29">
        <v>5850.67</v>
      </c>
      <c r="L636" s="10">
        <f>(F636+J636)/C636</f>
        <v>220.86505102040817</v>
      </c>
      <c r="M636" s="10">
        <f>K636/C636</f>
        <v>29.850357142857142</v>
      </c>
      <c r="N636" s="11">
        <f>(F636+J636+K636)/C636</f>
        <v>250.71540816326532</v>
      </c>
    </row>
    <row r="637" spans="1:14" ht="15" customHeight="1">
      <c r="A637" s="8" t="s">
        <v>580</v>
      </c>
      <c r="B637" s="9" t="s">
        <v>237</v>
      </c>
      <c r="C637" s="28">
        <v>1148</v>
      </c>
      <c r="D637" s="29">
        <v>265115.96000000002</v>
      </c>
      <c r="E637" s="30">
        <v>0</v>
      </c>
      <c r="F637" s="29">
        <f>D637-E637</f>
        <v>265115.96000000002</v>
      </c>
      <c r="G637" s="29">
        <v>5274.26</v>
      </c>
      <c r="H637" s="29">
        <v>0</v>
      </c>
      <c r="I637" s="29">
        <v>0</v>
      </c>
      <c r="J637" s="29">
        <f>G637-H637-I637</f>
        <v>5274.26</v>
      </c>
      <c r="K637" s="29">
        <v>16533.439999999999</v>
      </c>
      <c r="L637" s="10">
        <f>(F637+J637)/C637</f>
        <v>235.5315505226481</v>
      </c>
      <c r="M637" s="10">
        <f>K637/C637</f>
        <v>14.401951219512194</v>
      </c>
      <c r="N637" s="11">
        <f>(F637+J637+K637)/C637</f>
        <v>249.9335017421603</v>
      </c>
    </row>
    <row r="638" spans="1:14" ht="15" customHeight="1">
      <c r="A638" s="8" t="s">
        <v>6</v>
      </c>
      <c r="B638" s="9" t="s">
        <v>0</v>
      </c>
      <c r="C638" s="28">
        <v>1052</v>
      </c>
      <c r="D638" s="29">
        <v>196094.46</v>
      </c>
      <c r="E638" s="30">
        <v>0</v>
      </c>
      <c r="F638" s="29">
        <f>D638-E638</f>
        <v>196094.46</v>
      </c>
      <c r="G638" s="29">
        <v>72.819999999999993</v>
      </c>
      <c r="H638" s="29">
        <v>0</v>
      </c>
      <c r="I638" s="29">
        <v>0</v>
      </c>
      <c r="J638" s="29">
        <f>G638-H638-I638</f>
        <v>72.819999999999993</v>
      </c>
      <c r="K638" s="29">
        <v>65742.28</v>
      </c>
      <c r="L638" s="10">
        <f>(F638+J638)/C638</f>
        <v>186.47079847908745</v>
      </c>
      <c r="M638" s="10">
        <f>K638/C638</f>
        <v>62.492661596958172</v>
      </c>
      <c r="N638" s="11">
        <f>(F638+J638+K638)/C638</f>
        <v>248.96346007604564</v>
      </c>
    </row>
    <row r="639" spans="1:14" ht="15" customHeight="1">
      <c r="A639" s="8" t="s">
        <v>536</v>
      </c>
      <c r="B639" s="9" t="s">
        <v>237</v>
      </c>
      <c r="C639" s="28">
        <v>1482</v>
      </c>
      <c r="D639" s="29">
        <v>322932.01</v>
      </c>
      <c r="E639" s="30">
        <v>0</v>
      </c>
      <c r="F639" s="29">
        <f>D639-E639</f>
        <v>322932.01</v>
      </c>
      <c r="G639" s="29">
        <v>167.62</v>
      </c>
      <c r="H639" s="29">
        <v>0</v>
      </c>
      <c r="I639" s="29">
        <v>0</v>
      </c>
      <c r="J639" s="29">
        <f>G639-H639-I639</f>
        <v>167.62</v>
      </c>
      <c r="K639" s="29">
        <v>44601.04</v>
      </c>
      <c r="L639" s="10">
        <f>(F639+J639)/C639</f>
        <v>218.01594466936572</v>
      </c>
      <c r="M639" s="10">
        <f>K639/C639</f>
        <v>30.095168690958165</v>
      </c>
      <c r="N639" s="11">
        <f>(F639+J639+K639)/C639</f>
        <v>248.11111336032388</v>
      </c>
    </row>
    <row r="640" spans="1:14" ht="15" customHeight="1">
      <c r="A640" s="8" t="s">
        <v>457</v>
      </c>
      <c r="B640" s="9" t="s">
        <v>0</v>
      </c>
      <c r="C640" s="28">
        <v>8153</v>
      </c>
      <c r="D640" s="29">
        <v>1538172.16</v>
      </c>
      <c r="E640" s="30">
        <v>0</v>
      </c>
      <c r="F640" s="29">
        <f>D640-E640</f>
        <v>1538172.16</v>
      </c>
      <c r="G640" s="29">
        <v>12622.48</v>
      </c>
      <c r="H640" s="29">
        <v>0</v>
      </c>
      <c r="I640" s="29">
        <v>0</v>
      </c>
      <c r="J640" s="29">
        <f>G640-H640-I640</f>
        <v>12622.48</v>
      </c>
      <c r="K640" s="29">
        <v>455569.23</v>
      </c>
      <c r="L640" s="10">
        <f>(F640+J640)/C640</f>
        <v>190.21153440451366</v>
      </c>
      <c r="M640" s="10">
        <f>K640/C640</f>
        <v>55.877496627008462</v>
      </c>
      <c r="N640" s="11">
        <f>(F640+J640+K640)/C640</f>
        <v>246.08903103152213</v>
      </c>
    </row>
    <row r="641" spans="1:14" ht="15" customHeight="1">
      <c r="A641" s="8" t="s">
        <v>100</v>
      </c>
      <c r="B641" s="9" t="s">
        <v>91</v>
      </c>
      <c r="C641" s="28">
        <v>387</v>
      </c>
      <c r="D641" s="29">
        <v>79159.12</v>
      </c>
      <c r="E641" s="30">
        <v>0</v>
      </c>
      <c r="F641" s="29">
        <f>D641-E641</f>
        <v>79159.12</v>
      </c>
      <c r="G641" s="29">
        <v>2374.92</v>
      </c>
      <c r="H641" s="29">
        <v>0</v>
      </c>
      <c r="I641" s="29">
        <v>0</v>
      </c>
      <c r="J641" s="29">
        <f>G641-H641-I641</f>
        <v>2374.92</v>
      </c>
      <c r="K641" s="29">
        <v>13304.53</v>
      </c>
      <c r="L641" s="10">
        <f>(F641+J641)/C641</f>
        <v>210.68227390180877</v>
      </c>
      <c r="M641" s="10">
        <f>K641/C641</f>
        <v>34.378630490956077</v>
      </c>
      <c r="N641" s="11">
        <f>(F641+J641+K641)/C641</f>
        <v>245.06090439276483</v>
      </c>
    </row>
    <row r="642" spans="1:14" ht="15" customHeight="1">
      <c r="A642" s="8" t="s">
        <v>17</v>
      </c>
      <c r="B642" s="9" t="s">
        <v>0</v>
      </c>
      <c r="C642" s="28">
        <v>414</v>
      </c>
      <c r="D642" s="29">
        <v>56922.16</v>
      </c>
      <c r="E642" s="30">
        <v>0</v>
      </c>
      <c r="F642" s="29">
        <f>D642-E642</f>
        <v>56922.16</v>
      </c>
      <c r="G642" s="29">
        <v>1811.18</v>
      </c>
      <c r="H642" s="29">
        <v>0</v>
      </c>
      <c r="I642" s="29">
        <v>0</v>
      </c>
      <c r="J642" s="29">
        <f>G642-H642-I642</f>
        <v>1811.18</v>
      </c>
      <c r="K642" s="29">
        <v>41841.25</v>
      </c>
      <c r="L642" s="10">
        <f>(F642+J642)/C642</f>
        <v>141.86797101449275</v>
      </c>
      <c r="M642" s="10">
        <f>K642/C642</f>
        <v>101.06582125603865</v>
      </c>
      <c r="N642" s="11">
        <f>(F642+J642+K642)/C642</f>
        <v>242.9337922705314</v>
      </c>
    </row>
    <row r="643" spans="1:14" ht="15" customHeight="1">
      <c r="A643" s="8" t="s">
        <v>16</v>
      </c>
      <c r="B643" s="9" t="s">
        <v>0</v>
      </c>
      <c r="C643" s="28">
        <v>2640</v>
      </c>
      <c r="D643" s="29">
        <v>490495.37</v>
      </c>
      <c r="E643" s="30">
        <v>0</v>
      </c>
      <c r="F643" s="29">
        <f>D643-E643</f>
        <v>490495.37</v>
      </c>
      <c r="G643" s="29">
        <v>3599.65</v>
      </c>
      <c r="H643" s="29">
        <v>0</v>
      </c>
      <c r="I643" s="29">
        <v>0</v>
      </c>
      <c r="J643" s="29">
        <f>G643-H643-I643</f>
        <v>3599.65</v>
      </c>
      <c r="K643" s="29">
        <v>140634.20000000001</v>
      </c>
      <c r="L643" s="10">
        <f>(F643+J643)/C643</f>
        <v>187.15720454545456</v>
      </c>
      <c r="M643" s="10">
        <f>K643/C643</f>
        <v>53.270530303030306</v>
      </c>
      <c r="N643" s="11">
        <f>(F643+J643+K643)/C643</f>
        <v>240.42773484848485</v>
      </c>
    </row>
    <row r="644" spans="1:14" ht="15" customHeight="1">
      <c r="A644" s="8" t="s">
        <v>647</v>
      </c>
      <c r="B644" s="9" t="s">
        <v>91</v>
      </c>
      <c r="C644" s="28">
        <v>330</v>
      </c>
      <c r="D644" s="29">
        <v>62481.06</v>
      </c>
      <c r="E644" s="30">
        <v>0</v>
      </c>
      <c r="F644" s="29">
        <f>D644-E644</f>
        <v>62481.06</v>
      </c>
      <c r="G644" s="29">
        <v>791.2</v>
      </c>
      <c r="H644" s="29">
        <v>0</v>
      </c>
      <c r="I644" s="29">
        <v>0</v>
      </c>
      <c r="J644" s="29">
        <f>G644-H644-I644</f>
        <v>791.2</v>
      </c>
      <c r="K644" s="29">
        <v>15248.44</v>
      </c>
      <c r="L644" s="10">
        <f>(F644+J644)/C644</f>
        <v>191.73412121212121</v>
      </c>
      <c r="M644" s="10">
        <f>K644/C644</f>
        <v>46.207393939393938</v>
      </c>
      <c r="N644" s="11">
        <f>(F644+J644+K644)/C644</f>
        <v>237.94151515151515</v>
      </c>
    </row>
    <row r="645" spans="1:14" ht="15" customHeight="1">
      <c r="A645" s="8" t="s">
        <v>56</v>
      </c>
      <c r="B645" s="9" t="s">
        <v>0</v>
      </c>
      <c r="C645" s="28">
        <v>377</v>
      </c>
      <c r="D645" s="29">
        <v>49975.15</v>
      </c>
      <c r="E645" s="30">
        <v>0</v>
      </c>
      <c r="F645" s="29">
        <f>D645-E645</f>
        <v>49975.15</v>
      </c>
      <c r="G645" s="29">
        <v>5155.76</v>
      </c>
      <c r="H645" s="29">
        <v>0</v>
      </c>
      <c r="I645" s="29">
        <v>0</v>
      </c>
      <c r="J645" s="29">
        <f>G645-H645-I645</f>
        <v>5155.76</v>
      </c>
      <c r="K645" s="29">
        <v>32930.370000000003</v>
      </c>
      <c r="L645" s="10">
        <f>(F645+J645)/C645</f>
        <v>146.2358355437666</v>
      </c>
      <c r="M645" s="10">
        <f>K645/C645</f>
        <v>87.348461538461549</v>
      </c>
      <c r="N645" s="11">
        <f>(F645+J645+K645)/C645</f>
        <v>233.58429708222812</v>
      </c>
    </row>
    <row r="646" spans="1:14" ht="15" customHeight="1">
      <c r="A646" s="8" t="s">
        <v>34</v>
      </c>
      <c r="B646" s="9" t="s">
        <v>0</v>
      </c>
      <c r="C646" s="28">
        <v>2772</v>
      </c>
      <c r="D646" s="29">
        <v>481701.15</v>
      </c>
      <c r="E646" s="30">
        <v>0</v>
      </c>
      <c r="F646" s="29">
        <f>D646-E646</f>
        <v>481701.15</v>
      </c>
      <c r="G646" s="29">
        <v>1218.96</v>
      </c>
      <c r="H646" s="29">
        <v>0</v>
      </c>
      <c r="I646" s="29">
        <v>0</v>
      </c>
      <c r="J646" s="29">
        <f>G646-H646-I646</f>
        <v>1218.96</v>
      </c>
      <c r="K646" s="29">
        <v>156816.49</v>
      </c>
      <c r="L646" s="10">
        <f>(F646+J646)/C646</f>
        <v>174.2136038961039</v>
      </c>
      <c r="M646" s="10">
        <f>K646/C646</f>
        <v>56.571605339105339</v>
      </c>
      <c r="N646" s="11">
        <f>(F646+J646+K646)/C646</f>
        <v>230.78520923520927</v>
      </c>
    </row>
    <row r="647" spans="1:14" ht="15" customHeight="1">
      <c r="A647" s="8" t="s">
        <v>245</v>
      </c>
      <c r="B647" s="9" t="s">
        <v>237</v>
      </c>
      <c r="C647" s="28">
        <v>3200</v>
      </c>
      <c r="D647" s="29">
        <v>630676.29</v>
      </c>
      <c r="E647" s="30">
        <v>0</v>
      </c>
      <c r="F647" s="29">
        <f>D647-E647</f>
        <v>630676.29</v>
      </c>
      <c r="G647" s="29">
        <v>18306.29</v>
      </c>
      <c r="H647" s="29">
        <v>0</v>
      </c>
      <c r="I647" s="29">
        <v>0</v>
      </c>
      <c r="J647" s="29">
        <f>G647-H647-I647</f>
        <v>18306.29</v>
      </c>
      <c r="K647" s="29">
        <v>75211.710000000006</v>
      </c>
      <c r="L647" s="10">
        <f>(F647+J647)/C647</f>
        <v>202.80705625000002</v>
      </c>
      <c r="M647" s="10">
        <f>K647/C647</f>
        <v>23.503659375000002</v>
      </c>
      <c r="N647" s="11">
        <f>(F647+J647+K647)/C647</f>
        <v>226.310715625</v>
      </c>
    </row>
    <row r="648" spans="1:14" ht="15" customHeight="1">
      <c r="A648" s="8" t="s">
        <v>639</v>
      </c>
      <c r="B648" s="9" t="s">
        <v>0</v>
      </c>
      <c r="C648" s="28">
        <v>422</v>
      </c>
      <c r="D648" s="29">
        <v>61305.37</v>
      </c>
      <c r="E648" s="30">
        <v>0</v>
      </c>
      <c r="F648" s="29">
        <f>D648-E648</f>
        <v>61305.37</v>
      </c>
      <c r="G648" s="29">
        <v>339.52</v>
      </c>
      <c r="H648" s="29">
        <v>0</v>
      </c>
      <c r="I648" s="29">
        <v>0</v>
      </c>
      <c r="J648" s="29">
        <f>G648-H648-I648</f>
        <v>339.52</v>
      </c>
      <c r="K648" s="29">
        <v>31727.91</v>
      </c>
      <c r="L648" s="10">
        <f>(F648+J648)/C648</f>
        <v>146.0779383886256</v>
      </c>
      <c r="M648" s="10">
        <f>K648/C648</f>
        <v>75.184620853080574</v>
      </c>
      <c r="N648" s="11">
        <f>(F648+J648+K648)/C648</f>
        <v>221.26255924170616</v>
      </c>
    </row>
    <row r="649" spans="1:14" ht="15" customHeight="1">
      <c r="A649" s="8" t="s">
        <v>524</v>
      </c>
      <c r="B649" s="9" t="s">
        <v>91</v>
      </c>
      <c r="C649" s="28">
        <v>243</v>
      </c>
      <c r="D649" s="29">
        <v>43619.1</v>
      </c>
      <c r="E649" s="30">
        <v>0</v>
      </c>
      <c r="F649" s="29">
        <f>D649-E649</f>
        <v>43619.1</v>
      </c>
      <c r="G649" s="29">
        <v>2789.39</v>
      </c>
      <c r="H649" s="29">
        <v>0</v>
      </c>
      <c r="I649" s="29">
        <v>0</v>
      </c>
      <c r="J649" s="29">
        <f>G649-H649-I649</f>
        <v>2789.39</v>
      </c>
      <c r="K649" s="29">
        <v>6917.29</v>
      </c>
      <c r="L649" s="10">
        <f>(F649+J649)/C649</f>
        <v>190.98144032921809</v>
      </c>
      <c r="M649" s="10">
        <f>K649/C649</f>
        <v>28.466213991769546</v>
      </c>
      <c r="N649" s="11">
        <f>(F649+J649+K649)/C649</f>
        <v>219.44765432098765</v>
      </c>
    </row>
    <row r="650" spans="1:14" ht="15" customHeight="1">
      <c r="A650" s="8" t="s">
        <v>628</v>
      </c>
      <c r="B650" s="9" t="s">
        <v>0</v>
      </c>
      <c r="C650" s="28">
        <v>568</v>
      </c>
      <c r="D650" s="29">
        <v>77870.81</v>
      </c>
      <c r="E650" s="30">
        <v>0</v>
      </c>
      <c r="F650" s="29">
        <f>D650-E650</f>
        <v>77870.81</v>
      </c>
      <c r="G650" s="29">
        <v>631</v>
      </c>
      <c r="H650" s="29">
        <v>0</v>
      </c>
      <c r="I650" s="29">
        <v>0</v>
      </c>
      <c r="J650" s="29">
        <f>G650-H650-I650</f>
        <v>631</v>
      </c>
      <c r="K650" s="29">
        <v>45141.79</v>
      </c>
      <c r="L650" s="10">
        <f>(F650+J650)/C650</f>
        <v>138.20741197183099</v>
      </c>
      <c r="M650" s="10">
        <f>K650/C650</f>
        <v>79.474982394366194</v>
      </c>
      <c r="N650" s="11">
        <f>(F650+J650+K650)/C650</f>
        <v>217.6823943661972</v>
      </c>
    </row>
    <row r="651" spans="1:14" ht="15" customHeight="1">
      <c r="A651" s="8" t="s">
        <v>539</v>
      </c>
      <c r="B651" s="9" t="s">
        <v>319</v>
      </c>
      <c r="C651" s="28">
        <v>2833</v>
      </c>
      <c r="D651" s="29">
        <v>718798.38</v>
      </c>
      <c r="E651" s="30">
        <v>0</v>
      </c>
      <c r="F651" s="29">
        <f>D651-E651</f>
        <v>718798.38</v>
      </c>
      <c r="G651" s="29">
        <v>-184933.52</v>
      </c>
      <c r="H651" s="29">
        <v>0</v>
      </c>
      <c r="I651" s="29">
        <v>0</v>
      </c>
      <c r="J651" s="29">
        <f>G651-H651-I651</f>
        <v>-184933.52</v>
      </c>
      <c r="K651" s="29">
        <v>78167.89</v>
      </c>
      <c r="L651" s="10">
        <f>(F651+J651)/C651</f>
        <v>188.44506177197317</v>
      </c>
      <c r="M651" s="10">
        <f>K651/C651</f>
        <v>27.591913166254852</v>
      </c>
      <c r="N651" s="11">
        <f>(F651+J651+K651)/C651</f>
        <v>216.03697493822801</v>
      </c>
    </row>
    <row r="652" spans="1:14" ht="15" customHeight="1">
      <c r="A652" s="8" t="s">
        <v>570</v>
      </c>
      <c r="B652" s="9" t="s">
        <v>91</v>
      </c>
      <c r="C652" s="28">
        <v>706</v>
      </c>
      <c r="D652" s="29">
        <v>134059.85</v>
      </c>
      <c r="E652" s="30">
        <v>0</v>
      </c>
      <c r="F652" s="29">
        <f>D652-E652</f>
        <v>134059.85</v>
      </c>
      <c r="G652" s="29">
        <v>772</v>
      </c>
      <c r="H652" s="29">
        <v>0</v>
      </c>
      <c r="I652" s="29">
        <v>0</v>
      </c>
      <c r="J652" s="29">
        <f>G652-H652-I652</f>
        <v>772</v>
      </c>
      <c r="K652" s="29">
        <v>16618.89</v>
      </c>
      <c r="L652" s="10">
        <f>(F652+J652)/C652</f>
        <v>190.97995750708216</v>
      </c>
      <c r="M652" s="10">
        <f>K652/C652</f>
        <v>23.539504249291785</v>
      </c>
      <c r="N652" s="11">
        <f>(F652+J652+K652)/C652</f>
        <v>214.51946175637391</v>
      </c>
    </row>
    <row r="653" spans="1:14" ht="15" customHeight="1">
      <c r="A653" s="8" t="s">
        <v>562</v>
      </c>
      <c r="B653" s="9" t="s">
        <v>91</v>
      </c>
      <c r="C653" s="28">
        <v>759</v>
      </c>
      <c r="D653" s="29">
        <v>134183.67000000001</v>
      </c>
      <c r="E653" s="30">
        <v>0</v>
      </c>
      <c r="F653" s="29">
        <f>D653-E653</f>
        <v>134183.67000000001</v>
      </c>
      <c r="G653" s="29">
        <v>5820.92</v>
      </c>
      <c r="H653" s="29">
        <v>0</v>
      </c>
      <c r="I653" s="29">
        <v>0</v>
      </c>
      <c r="J653" s="29">
        <f>G653-H653-I653</f>
        <v>5820.92</v>
      </c>
      <c r="K653" s="29">
        <v>16618.830000000002</v>
      </c>
      <c r="L653" s="10">
        <f>(F653+J653)/C653</f>
        <v>184.45927536231886</v>
      </c>
      <c r="M653" s="10">
        <f>K653/C653</f>
        <v>21.895691699604747</v>
      </c>
      <c r="N653" s="11">
        <f>(F653+J653+K653)/C653</f>
        <v>206.35496706192365</v>
      </c>
    </row>
    <row r="654" spans="1:14" ht="15" customHeight="1">
      <c r="A654" s="8" t="s">
        <v>87</v>
      </c>
      <c r="B654" s="9" t="s">
        <v>0</v>
      </c>
      <c r="C654" s="28">
        <v>531</v>
      </c>
      <c r="D654" s="29">
        <v>80165.039999999994</v>
      </c>
      <c r="E654" s="30">
        <v>0</v>
      </c>
      <c r="F654" s="29">
        <f>D654-E654</f>
        <v>80165.039999999994</v>
      </c>
      <c r="G654" s="29">
        <v>1465.46</v>
      </c>
      <c r="H654" s="29">
        <v>0</v>
      </c>
      <c r="I654" s="29">
        <v>0</v>
      </c>
      <c r="J654" s="29">
        <f>G654-H654-I654</f>
        <v>1465.46</v>
      </c>
      <c r="K654" s="29">
        <v>22687.84</v>
      </c>
      <c r="L654" s="10">
        <f>(F654+J654)/C654</f>
        <v>153.72975517890771</v>
      </c>
      <c r="M654" s="10">
        <f>K654/C654</f>
        <v>42.726629001883239</v>
      </c>
      <c r="N654" s="11">
        <f>(F654+J654+K654)/C654</f>
        <v>196.45638418079096</v>
      </c>
    </row>
    <row r="655" spans="1:14" ht="15" customHeight="1">
      <c r="A655" s="8" t="s">
        <v>266</v>
      </c>
      <c r="B655" s="9" t="s">
        <v>237</v>
      </c>
      <c r="C655" s="28">
        <v>342</v>
      </c>
      <c r="D655" s="29">
        <v>59452.98</v>
      </c>
      <c r="E655" s="30">
        <v>0</v>
      </c>
      <c r="F655" s="29">
        <f>D655-E655</f>
        <v>59452.98</v>
      </c>
      <c r="G655" s="29">
        <v>78</v>
      </c>
      <c r="H655" s="29">
        <v>0</v>
      </c>
      <c r="I655" s="29">
        <v>0</v>
      </c>
      <c r="J655" s="29">
        <f>G655-H655-I655</f>
        <v>78</v>
      </c>
      <c r="K655" s="29">
        <v>4812.59</v>
      </c>
      <c r="L655" s="10">
        <f>(F655+J655)/C655</f>
        <v>174.06719298245616</v>
      </c>
      <c r="M655" s="10">
        <f>K655/C655</f>
        <v>14.071900584795323</v>
      </c>
      <c r="N655" s="11">
        <f>(F655+J655+K655)/C655</f>
        <v>188.13909356725148</v>
      </c>
    </row>
    <row r="656" spans="1:14" ht="15" customHeight="1">
      <c r="A656" s="8" t="s">
        <v>162</v>
      </c>
      <c r="B656" s="9" t="s">
        <v>119</v>
      </c>
      <c r="C656" s="28">
        <v>58</v>
      </c>
      <c r="D656" s="29">
        <v>8305.08</v>
      </c>
      <c r="E656" s="30">
        <v>0</v>
      </c>
      <c r="F656" s="29">
        <f>D656-E656</f>
        <v>8305.08</v>
      </c>
      <c r="G656" s="29">
        <v>0</v>
      </c>
      <c r="H656" s="29">
        <v>0</v>
      </c>
      <c r="I656" s="29">
        <v>0</v>
      </c>
      <c r="J656" s="29">
        <f>G656-H656-I656</f>
        <v>0</v>
      </c>
      <c r="K656" s="29">
        <v>2417.67</v>
      </c>
      <c r="L656" s="10">
        <f>(F656+J656)/C656</f>
        <v>143.19103448275862</v>
      </c>
      <c r="M656" s="10">
        <f>K656/C656</f>
        <v>41.683965517241383</v>
      </c>
      <c r="N656" s="11">
        <f>(F656+J656+K656)/C656</f>
        <v>184.875</v>
      </c>
    </row>
    <row r="657" spans="1:14" ht="15" customHeight="1">
      <c r="A657" s="8" t="s">
        <v>620</v>
      </c>
      <c r="B657" s="9" t="s">
        <v>0</v>
      </c>
      <c r="C657" s="28">
        <v>329</v>
      </c>
      <c r="D657" s="29">
        <v>42400.36</v>
      </c>
      <c r="E657" s="30">
        <v>0</v>
      </c>
      <c r="F657" s="29">
        <f>D657-E657</f>
        <v>42400.36</v>
      </c>
      <c r="G657" s="29">
        <v>526.59</v>
      </c>
      <c r="H657" s="29">
        <v>0</v>
      </c>
      <c r="I657" s="29">
        <v>0</v>
      </c>
      <c r="J657" s="29">
        <f>G657-H657-I657</f>
        <v>526.59</v>
      </c>
      <c r="K657" s="29">
        <v>16552.78</v>
      </c>
      <c r="L657" s="10">
        <f>(F657+J657)/C657</f>
        <v>130.47705167173251</v>
      </c>
      <c r="M657" s="10">
        <f>K657/C657</f>
        <v>50.312401215805465</v>
      </c>
      <c r="N657" s="11">
        <f>(F657+J657+K657)/C657</f>
        <v>180.78945288753798</v>
      </c>
    </row>
    <row r="658" spans="1:14" ht="15" customHeight="1">
      <c r="A658" s="8" t="s">
        <v>181</v>
      </c>
      <c r="B658" s="9" t="s">
        <v>119</v>
      </c>
      <c r="C658" s="28">
        <v>198</v>
      </c>
      <c r="D658" s="29">
        <v>25288.38</v>
      </c>
      <c r="E658" s="30">
        <v>0</v>
      </c>
      <c r="F658" s="29">
        <f>D658-E658</f>
        <v>25288.38</v>
      </c>
      <c r="G658" s="29">
        <v>63</v>
      </c>
      <c r="H658" s="29">
        <v>0</v>
      </c>
      <c r="I658" s="29">
        <v>0</v>
      </c>
      <c r="J658" s="29">
        <f>G658-H658-I658</f>
        <v>63</v>
      </c>
      <c r="K658" s="29">
        <v>4521</v>
      </c>
      <c r="L658" s="10">
        <f>(F658+J658)/C658</f>
        <v>128.03727272727272</v>
      </c>
      <c r="M658" s="10">
        <f>K658/C658</f>
        <v>22.833333333333332</v>
      </c>
      <c r="N658" s="11">
        <f>(F658+J658+K658)/C658</f>
        <v>150.87060606060606</v>
      </c>
    </row>
  </sheetData>
  <sortState ref="A10:N658">
    <sortCondition descending="1" ref="N10:N658"/>
  </sortState>
  <mergeCells count="4">
    <mergeCell ref="D8:K8"/>
    <mergeCell ref="L8:N8"/>
    <mergeCell ref="A3:N3"/>
    <mergeCell ref="A4:N4"/>
  </mergeCells>
  <printOptions horizontalCentered="1"/>
  <pageMargins left="0.70866141732283472" right="0.70866141732283472" top="0.74803149606299213" bottom="0.98425196850393704" header="0.31496062992125984" footer="0.31496062992125984"/>
  <pageSetup paperSize="9" scale="75" fitToHeight="10" orientation="portrait" verticalDpi="0" r:id="rId1"/>
  <headerFooter differentFirst="1">
    <oddFooter>&amp;R&amp;G</oddFoot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Orden ALFABETICO</vt:lpstr>
      <vt:lpstr>Orden INGRESOS POR HABITANTE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2021-11-09T08:13:06Z</dcterms:modified>
</cp:coreProperties>
</file>